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07FFE0A9-A8C6-4071-8A60-E7EEAA9052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30" i="1"/>
  <c r="R28" i="1"/>
  <c r="R26" i="1"/>
  <c r="R25" i="1"/>
  <c r="R24" i="1"/>
  <c r="R23" i="1"/>
  <c r="R22" i="1"/>
  <c r="R8" i="1"/>
  <c r="R12" i="1"/>
  <c r="R10" i="1"/>
  <c r="R11" i="1"/>
  <c r="R9" i="1"/>
  <c r="E15347" i="1"/>
  <c r="O23" i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  <c r="R14" i="1" l="1"/>
  <c r="Q16" i="1" s="1"/>
</calcChain>
</file>

<file path=xl/sharedStrings.xml><?xml version="1.0" encoding="utf-8"?>
<sst xmlns="http://schemas.openxmlformats.org/spreadsheetml/2006/main" count="92115" uniqueCount="15397">
  <si>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</si>
  <si>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</si>
  <si>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</si>
  <si>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</si>
  <si>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</si>
  <si>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</si>
  <si>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</si>
  <si>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</si>
  <si>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</si>
  <si>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</si>
  <si>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</si>
  <si>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</si>
  <si>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</si>
  <si>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</si>
  <si>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</si>
  <si>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</si>
  <si>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</si>
  <si>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</si>
  <si>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</si>
  <si>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</si>
  <si>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</si>
  <si>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</si>
  <si>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</si>
  <si>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</si>
  <si>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</si>
  <si>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</si>
  <si>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</si>
  <si>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</si>
  <si>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</si>
  <si>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</si>
  <si>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</si>
  <si>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</si>
  <si>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</si>
  <si>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</si>
  <si>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</si>
  <si>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</si>
  <si>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</si>
  <si>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</si>
  <si>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</si>
  <si>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</si>
  <si>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</si>
  <si>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</si>
  <si>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</si>
  <si>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</si>
  <si>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</si>
  <si>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</si>
  <si>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</si>
  <si>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</si>
  <si>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</si>
  <si>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</si>
  <si>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</si>
  <si>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</si>
  <si>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</si>
  <si>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</si>
  <si>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</si>
  <si>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</si>
  <si>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</si>
  <si>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</si>
  <si>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</si>
  <si>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</si>
  <si>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</si>
  <si>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</si>
  <si>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</si>
  <si>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</si>
  <si>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</si>
  <si>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</si>
  <si>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</si>
  <si>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</si>
  <si>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</si>
  <si>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</si>
  <si>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</si>
  <si>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</si>
  <si>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</si>
  <si>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</si>
  <si>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</si>
  <si>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</si>
  <si>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</si>
  <si>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</si>
  <si>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</si>
  <si>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</si>
  <si>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</si>
  <si>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</si>
  <si>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</si>
  <si>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</si>
  <si>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</si>
  <si>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</si>
  <si>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</si>
  <si>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</si>
  <si>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</si>
  <si>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</si>
  <si>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</si>
  <si>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</si>
  <si>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</si>
  <si>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</si>
  <si>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</si>
  <si>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</si>
  <si>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</si>
  <si>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</si>
  <si>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</si>
  <si>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</si>
  <si>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</si>
  <si>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</si>
  <si>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</si>
  <si>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</si>
  <si>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</si>
  <si>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</si>
  <si>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</si>
  <si>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</si>
  <si>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</si>
  <si>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</si>
  <si>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</si>
  <si>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</si>
  <si>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</si>
  <si>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</si>
  <si>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</si>
  <si>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</si>
  <si>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</si>
  <si>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</si>
  <si>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</si>
  <si>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</si>
  <si>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</si>
  <si>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</si>
  <si>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</si>
  <si>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</si>
  <si>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</si>
  <si>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</si>
  <si>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</si>
  <si>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</si>
  <si>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</si>
  <si>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</si>
  <si>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</si>
  <si>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</si>
  <si>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</si>
  <si>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</si>
  <si>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</si>
  <si>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</si>
  <si>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</si>
  <si>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</si>
  <si>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</si>
  <si>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</si>
  <si>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</si>
  <si>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</si>
  <si>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</si>
  <si>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</si>
  <si>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</si>
  <si>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</si>
  <si>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</si>
  <si>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</si>
  <si>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</si>
  <si>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</si>
  <si>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</si>
  <si>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</si>
  <si>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</si>
  <si>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</si>
  <si>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</si>
  <si>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</si>
  <si>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</si>
  <si>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</si>
  <si>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</si>
  <si>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</si>
  <si>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</si>
  <si>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</si>
  <si>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</si>
  <si>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</si>
  <si>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</si>
  <si>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</si>
  <si>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</si>
  <si>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</si>
  <si>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</si>
  <si>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</si>
  <si>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</si>
  <si>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</si>
  <si>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</si>
  <si>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</si>
  <si>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</si>
  <si>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</si>
  <si>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</si>
  <si>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</si>
  <si>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</si>
  <si>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</si>
  <si>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</si>
  <si>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</si>
  <si>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</si>
  <si>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</si>
  <si>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</si>
  <si>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</si>
  <si>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</si>
  <si>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</si>
  <si>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</si>
  <si>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</si>
  <si>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</si>
  <si>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</si>
  <si>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</si>
  <si>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</si>
  <si>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</si>
  <si>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</si>
  <si>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</si>
  <si>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</si>
  <si>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</si>
  <si>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</si>
  <si>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</si>
  <si>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</si>
  <si>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</si>
  <si>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</si>
  <si>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</si>
  <si>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</si>
  <si>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</si>
  <si>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</si>
  <si>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</si>
  <si>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</si>
  <si>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</si>
  <si>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</si>
  <si>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</si>
  <si>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</si>
  <si>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</si>
  <si>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</si>
  <si>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</si>
  <si>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</si>
  <si>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</si>
  <si>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</si>
  <si>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</si>
  <si>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</si>
  <si>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</si>
  <si>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</si>
  <si>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</si>
  <si>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</si>
  <si>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</si>
  <si>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</si>
  <si>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</si>
  <si>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</si>
  <si>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</si>
  <si>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</si>
  <si>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</si>
  <si>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</si>
  <si>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</si>
  <si>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</si>
  <si>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</si>
  <si>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</si>
  <si>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</si>
  <si>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</si>
  <si>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</si>
  <si>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</si>
  <si>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</si>
  <si>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</si>
  <si>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</si>
  <si>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</si>
  <si>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</si>
  <si>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</si>
  <si>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</si>
  <si>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</si>
  <si>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</si>
  <si>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</si>
  <si>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</si>
  <si>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</si>
  <si>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</si>
  <si>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</si>
  <si>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</si>
  <si>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</si>
  <si>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</si>
  <si>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</si>
  <si>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</si>
  <si>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</si>
  <si>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</si>
  <si>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</si>
  <si>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</si>
  <si>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</si>
  <si>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</si>
  <si>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</si>
  <si>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</si>
  <si>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</si>
  <si>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</si>
  <si>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</si>
  <si>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</si>
  <si>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</si>
  <si>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</si>
  <si>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</si>
  <si>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</si>
  <si>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</si>
  <si>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</si>
  <si>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</si>
  <si>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</si>
  <si>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</si>
  <si>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</si>
  <si>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</si>
  <si>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</si>
  <si>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</si>
  <si>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</si>
  <si>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</si>
  <si>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</si>
  <si>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</si>
  <si>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</si>
  <si>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</si>
  <si>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</si>
  <si>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</si>
  <si>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</si>
  <si>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</si>
  <si>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</si>
  <si>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</si>
  <si>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</si>
  <si>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</si>
  <si>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</si>
  <si>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</si>
  <si>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</si>
  <si>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</si>
  <si>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</si>
  <si>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</si>
  <si>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</si>
  <si>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</si>
  <si>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</si>
  <si>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</si>
  <si>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</si>
  <si>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</si>
  <si>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</si>
  <si>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</si>
  <si>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</si>
  <si>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</si>
  <si>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</si>
  <si>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</si>
  <si>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</si>
  <si>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</si>
  <si>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</si>
  <si>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</si>
  <si>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</si>
  <si>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</si>
  <si>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</si>
  <si>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</si>
  <si>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</si>
  <si>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</si>
  <si>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</si>
  <si>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</si>
  <si>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</si>
  <si>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</si>
  <si>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</si>
  <si>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</si>
  <si>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</si>
  <si>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</si>
  <si>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</si>
  <si>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</si>
  <si>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</si>
  <si>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</si>
  <si>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</si>
  <si>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</si>
  <si>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</si>
  <si>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</si>
  <si>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</si>
  <si>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</si>
  <si>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</si>
  <si>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</si>
  <si>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</si>
  <si>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</si>
  <si>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</si>
  <si>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</si>
  <si>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</si>
  <si>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</si>
  <si>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</si>
  <si>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</si>
  <si>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</si>
  <si>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</si>
  <si>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</si>
  <si>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</si>
  <si>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</si>
  <si>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</si>
  <si>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</si>
  <si>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</si>
  <si>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</si>
  <si>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</si>
  <si>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</si>
  <si>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</si>
  <si>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</si>
  <si>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</si>
  <si>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</si>
  <si>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</si>
  <si>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</si>
  <si>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</si>
  <si>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</si>
  <si>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</si>
  <si>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</si>
  <si>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</si>
  <si>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</si>
  <si>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</si>
  <si>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</si>
  <si>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</si>
  <si>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</si>
  <si>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</si>
  <si>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</si>
  <si>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</si>
  <si>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</si>
  <si>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</si>
  <si>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</si>
  <si>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</si>
  <si>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</si>
  <si>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</si>
  <si>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</si>
  <si>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</si>
  <si>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</si>
  <si>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</si>
  <si>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</si>
  <si>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</si>
  <si>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</si>
  <si>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</si>
  <si>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</si>
  <si>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</si>
  <si>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</si>
  <si>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</si>
  <si>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</si>
  <si>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</si>
  <si>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</si>
  <si>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</si>
  <si>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</si>
  <si>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</si>
  <si>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</si>
  <si>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</si>
  <si>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</si>
  <si>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</si>
  <si>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</si>
  <si>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</si>
  <si>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</si>
  <si>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</si>
  <si>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</si>
  <si>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</si>
  <si>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</si>
  <si>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</si>
  <si>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</si>
  <si>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</si>
  <si>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</si>
  <si>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</si>
  <si>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</si>
  <si>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</si>
  <si>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</si>
  <si>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</si>
  <si>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</si>
  <si>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</si>
  <si>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</si>
  <si>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</si>
  <si>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</si>
  <si>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</si>
  <si>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</si>
  <si>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</si>
  <si>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</si>
  <si>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</si>
  <si>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</si>
  <si>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</si>
  <si>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</si>
  <si>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</si>
  <si>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</si>
  <si>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</si>
  <si>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</si>
  <si>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</si>
  <si>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</si>
  <si>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</si>
  <si>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</si>
  <si>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</si>
  <si>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</si>
  <si>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</si>
  <si>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</si>
  <si>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</si>
  <si>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</si>
  <si>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</si>
  <si>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</si>
  <si>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</si>
  <si>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</si>
  <si>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</si>
  <si>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</si>
  <si>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</si>
  <si>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</si>
  <si>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</si>
  <si>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</si>
  <si>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</si>
  <si>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</si>
  <si>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</si>
  <si>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</si>
  <si>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</si>
  <si>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</si>
  <si>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</si>
  <si>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</si>
  <si>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</si>
  <si>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</si>
  <si>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</si>
  <si>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</si>
  <si>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</si>
  <si>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</si>
  <si>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</si>
  <si>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</si>
  <si>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</si>
  <si>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</si>
  <si>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</si>
  <si>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</si>
  <si>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</si>
  <si>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</si>
  <si>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</si>
  <si>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</si>
  <si>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</si>
  <si>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</si>
  <si>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</si>
  <si>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</si>
  <si>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</si>
  <si>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</si>
  <si>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</si>
  <si>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</si>
  <si>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</si>
  <si>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</si>
  <si>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</si>
  <si>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</si>
  <si>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</si>
  <si>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</si>
  <si>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</si>
  <si>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</si>
  <si>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</si>
  <si>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</si>
  <si>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</si>
  <si>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</si>
  <si>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</si>
  <si>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</si>
  <si>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</si>
  <si>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</si>
  <si>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</si>
  <si>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</si>
  <si>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</si>
  <si>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</si>
  <si>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</si>
  <si>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</si>
  <si>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</si>
  <si>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</si>
  <si>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</si>
  <si>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</si>
  <si>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</si>
  <si>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</si>
  <si>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</si>
  <si>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</si>
  <si>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</si>
  <si>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</si>
  <si>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</si>
  <si>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</si>
  <si>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</si>
  <si>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</si>
  <si>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</si>
  <si>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</si>
  <si>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</si>
  <si>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</si>
  <si>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</si>
  <si>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</si>
  <si>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</si>
  <si>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</si>
  <si>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</si>
  <si>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</si>
  <si>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</si>
  <si>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</si>
  <si>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</si>
  <si>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</si>
  <si>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</si>
  <si>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</si>
  <si>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</si>
  <si>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</si>
  <si>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</si>
  <si>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</si>
  <si>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</si>
  <si>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</si>
  <si>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</si>
  <si>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</si>
  <si>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</si>
  <si>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</si>
  <si>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</si>
  <si>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</si>
  <si>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</si>
  <si>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</si>
  <si>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</si>
  <si>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</si>
  <si>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</si>
  <si>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</si>
  <si>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</si>
  <si>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</si>
  <si>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</si>
  <si>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</si>
  <si>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</si>
  <si>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</si>
  <si>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</si>
  <si>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</si>
  <si>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</si>
  <si>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</si>
  <si>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</si>
  <si>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</si>
  <si>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</si>
  <si>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</si>
  <si>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</si>
  <si>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</si>
  <si>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</si>
  <si>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</si>
  <si>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</si>
  <si>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</si>
  <si>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</si>
  <si>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</si>
  <si>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</si>
  <si>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</si>
  <si>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</si>
  <si>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</si>
  <si>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</si>
  <si>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</si>
  <si>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</si>
  <si>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</si>
  <si>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</si>
  <si>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</si>
  <si>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</si>
  <si>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</si>
  <si>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</si>
  <si>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</si>
  <si>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</si>
  <si>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</si>
  <si>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</si>
  <si>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</si>
  <si>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</si>
  <si>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</si>
  <si>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</si>
  <si>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</si>
  <si>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</si>
  <si>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</si>
  <si>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</si>
  <si>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</si>
  <si>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</si>
  <si>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</si>
  <si>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</si>
  <si>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</si>
  <si>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</si>
  <si>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</si>
  <si>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</si>
  <si>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</si>
  <si>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</si>
  <si>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</si>
  <si>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</si>
  <si>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</si>
  <si>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</si>
  <si>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</si>
  <si>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</si>
  <si>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</si>
  <si>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</si>
  <si>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</si>
  <si>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</si>
  <si>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</si>
  <si>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</si>
  <si>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</si>
  <si>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</si>
  <si>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</si>
  <si>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</si>
  <si>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</si>
  <si>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</si>
  <si>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</si>
  <si>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</si>
  <si>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</si>
  <si>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</si>
  <si>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</si>
  <si>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</si>
  <si>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</si>
  <si>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</si>
  <si>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</si>
  <si>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</si>
  <si>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</si>
  <si>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</si>
  <si>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</si>
  <si>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</si>
  <si>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</si>
  <si>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</si>
  <si>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</si>
  <si>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</si>
  <si>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</si>
  <si>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</si>
  <si>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</si>
  <si>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</si>
  <si>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</si>
  <si>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</si>
  <si>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</si>
  <si>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</si>
  <si>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</si>
  <si>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</si>
  <si>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</si>
  <si>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</si>
  <si>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</si>
  <si>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</si>
  <si>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</si>
  <si>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</si>
  <si>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</si>
  <si>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</si>
  <si>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</si>
  <si>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</si>
  <si>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</si>
  <si>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</si>
  <si>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</si>
  <si>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</si>
  <si>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</si>
  <si>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</si>
  <si>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</si>
  <si>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</si>
  <si>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</si>
  <si>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</si>
  <si>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</si>
  <si>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</si>
  <si>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</si>
  <si>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</si>
  <si>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</si>
  <si>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</si>
  <si>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</si>
  <si>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</si>
  <si>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</si>
  <si>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</si>
  <si>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</si>
  <si>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</si>
  <si>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</si>
  <si>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</si>
  <si>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</si>
  <si>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</si>
  <si>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</si>
  <si>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</si>
  <si>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</si>
  <si>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</si>
  <si>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</si>
  <si>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</si>
  <si>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</si>
  <si>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</si>
  <si>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</si>
  <si>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</si>
  <si>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</si>
  <si>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</si>
  <si>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</si>
  <si>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</si>
  <si>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</si>
  <si>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</si>
  <si>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</si>
  <si>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</si>
  <si>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</si>
  <si>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</si>
  <si>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</si>
  <si>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</si>
  <si>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</si>
  <si>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</si>
  <si>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</si>
  <si>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</si>
  <si>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</si>
  <si>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</si>
  <si>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</si>
  <si>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</si>
  <si>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</si>
  <si>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</si>
  <si>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</si>
  <si>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</si>
  <si>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</si>
  <si>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</si>
  <si>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</si>
  <si>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</si>
  <si>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</si>
  <si>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</si>
  <si>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</si>
  <si>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</si>
  <si>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</si>
  <si>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</si>
  <si>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</si>
  <si>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</si>
  <si>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</si>
  <si>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</si>
  <si>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</si>
  <si>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</si>
  <si>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</si>
  <si>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</si>
  <si>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</si>
  <si>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</si>
  <si>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</si>
  <si>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</si>
  <si>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</si>
  <si>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</si>
  <si>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</si>
  <si>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</si>
  <si>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</si>
  <si>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</si>
  <si>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</si>
  <si>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</si>
  <si>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</si>
  <si>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</si>
  <si>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</si>
  <si>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</si>
  <si>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</si>
  <si>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</si>
  <si>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</si>
  <si>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</si>
  <si>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</si>
  <si>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</si>
  <si>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</si>
  <si>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</si>
  <si>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</si>
  <si>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</si>
  <si>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</si>
  <si>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</si>
  <si>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</si>
  <si>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</si>
  <si>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</si>
  <si>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</si>
  <si>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</si>
  <si>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</si>
  <si>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</si>
  <si>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</si>
  <si>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</si>
  <si>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</si>
  <si>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</si>
  <si>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</si>
  <si>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</si>
  <si>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</si>
  <si>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</si>
  <si>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</si>
  <si>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</si>
  <si>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</si>
  <si>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</si>
  <si>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</si>
  <si>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</si>
  <si>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</si>
  <si>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</si>
  <si>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</si>
  <si>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</si>
  <si>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</si>
  <si>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</si>
  <si>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</si>
  <si>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</si>
  <si>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</si>
  <si>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</si>
  <si>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</si>
  <si>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</si>
  <si>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</si>
  <si>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</si>
  <si>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</si>
  <si>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</si>
  <si>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</si>
  <si>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</si>
  <si>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</si>
  <si>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</si>
  <si>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</si>
  <si>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</si>
  <si>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</si>
  <si>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</si>
  <si>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</si>
  <si>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</si>
  <si>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</si>
  <si>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</si>
  <si>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</si>
  <si>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</si>
  <si>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</si>
  <si>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</si>
  <si>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</si>
  <si>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</si>
  <si>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</si>
  <si>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</si>
  <si>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</si>
  <si>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</si>
  <si>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</si>
  <si>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</si>
  <si>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</si>
  <si>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</si>
  <si>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</si>
  <si>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</si>
  <si>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</si>
  <si>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</si>
  <si>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</si>
  <si>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</si>
  <si>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</si>
  <si>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</si>
  <si>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</si>
  <si>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</si>
  <si>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</si>
  <si>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</si>
  <si>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</si>
  <si>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</si>
  <si>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</si>
  <si>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</si>
  <si>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</si>
  <si>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</si>
  <si>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</si>
  <si>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</si>
  <si>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</si>
  <si>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</si>
  <si>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</si>
  <si>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</si>
  <si>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</si>
  <si>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</si>
  <si>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</si>
  <si>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</si>
  <si>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</si>
  <si>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</si>
  <si>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</si>
  <si>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</si>
  <si>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</si>
  <si>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</si>
  <si>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</si>
  <si>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</si>
  <si>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</si>
  <si>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</si>
  <si>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</si>
  <si>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</si>
  <si>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</si>
  <si>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</si>
  <si>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</si>
  <si>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</si>
  <si>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</si>
  <si>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</si>
  <si>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</si>
  <si>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</si>
  <si>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</si>
  <si>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</si>
  <si>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</si>
  <si>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</si>
  <si>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</si>
  <si>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</si>
  <si>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</si>
  <si>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</si>
  <si>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</si>
  <si>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</si>
  <si>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</si>
  <si>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</si>
  <si>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</si>
  <si>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</si>
  <si>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</si>
  <si>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</si>
  <si>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</si>
  <si>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</si>
  <si>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</si>
  <si>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</si>
  <si>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</si>
  <si>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</si>
  <si>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</si>
  <si>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</si>
  <si>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</si>
  <si>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</si>
  <si>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</si>
  <si>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</si>
  <si>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</si>
  <si>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</si>
  <si>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</si>
  <si>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</si>
  <si>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</si>
  <si>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</si>
  <si>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</si>
  <si>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</si>
  <si>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</si>
  <si>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</si>
  <si>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</si>
  <si>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</si>
  <si>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</si>
  <si>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</si>
  <si>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</si>
  <si>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</si>
  <si>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</si>
  <si>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</si>
  <si>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</si>
  <si>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</si>
  <si>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</si>
  <si>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</si>
  <si>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</si>
  <si>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</si>
  <si>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</si>
  <si>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</si>
  <si>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</si>
  <si>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</si>
  <si>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</si>
  <si>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</si>
  <si>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</si>
  <si>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</si>
  <si>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</si>
  <si>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</si>
  <si>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</si>
  <si>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</si>
  <si>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</si>
  <si>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</si>
  <si>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</si>
  <si>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</si>
  <si>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</si>
  <si>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</si>
  <si>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</si>
  <si>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</si>
  <si>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</si>
  <si>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</si>
  <si>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</si>
  <si>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</si>
  <si>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</si>
  <si>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</si>
  <si>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</si>
  <si>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</si>
  <si>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</si>
  <si>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</si>
  <si>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</si>
  <si>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</si>
  <si>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</si>
  <si>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</si>
  <si>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</si>
  <si>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</si>
  <si>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</si>
  <si>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</si>
  <si>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</si>
  <si>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</si>
  <si>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</si>
  <si>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</si>
  <si>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</si>
  <si>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</si>
  <si>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</si>
  <si>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</si>
  <si>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</si>
  <si>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</si>
  <si>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</si>
  <si>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</si>
  <si>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</si>
  <si>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</si>
  <si>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</si>
  <si>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</si>
  <si>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</si>
  <si>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</si>
  <si>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</si>
  <si>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</si>
  <si>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</si>
  <si>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</si>
  <si>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</si>
  <si>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</si>
  <si>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</si>
  <si>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</si>
  <si>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</si>
  <si>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</si>
  <si>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</si>
  <si>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</si>
  <si>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</si>
  <si>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</si>
  <si>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</si>
  <si>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</si>
  <si>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</si>
  <si>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</si>
  <si>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</si>
  <si>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</si>
  <si>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</si>
  <si>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</si>
  <si>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</si>
  <si>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</si>
  <si>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</si>
  <si>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</si>
  <si>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</si>
  <si>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</si>
  <si>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</si>
  <si>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</si>
  <si>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</si>
  <si>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</si>
  <si>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</si>
  <si>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</si>
  <si>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</si>
  <si>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</si>
  <si>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</si>
  <si>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</si>
  <si>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</si>
  <si>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</si>
  <si>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</si>
  <si>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</si>
  <si>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</si>
  <si>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</si>
  <si>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</si>
  <si>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</si>
  <si>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</si>
  <si>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</si>
  <si>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</si>
  <si>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</si>
  <si>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</si>
  <si>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</si>
  <si>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</si>
  <si>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</si>
  <si>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</si>
  <si>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</si>
  <si>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</si>
  <si>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</si>
  <si>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</si>
  <si>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</si>
  <si>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</si>
  <si>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</si>
  <si>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</si>
  <si>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</si>
  <si>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</si>
  <si>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</si>
  <si>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</si>
  <si>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</si>
  <si>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</si>
  <si>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</si>
  <si>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</si>
  <si>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</si>
  <si>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</si>
  <si>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</si>
  <si>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</si>
  <si>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</si>
  <si>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</si>
  <si>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</si>
  <si>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</si>
  <si>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</si>
  <si>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</si>
  <si>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</si>
  <si>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</si>
  <si>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</si>
  <si>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</si>
  <si>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</si>
  <si>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</si>
  <si>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</si>
  <si>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</si>
  <si>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</si>
  <si>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</si>
  <si>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</si>
  <si>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</si>
  <si>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</si>
  <si>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</si>
  <si>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</si>
  <si>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</si>
  <si>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</si>
  <si>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</si>
  <si>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</si>
  <si>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</si>
  <si>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</si>
  <si>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</si>
  <si>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</si>
  <si>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</si>
  <si>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</si>
  <si>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</si>
  <si>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</si>
  <si>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</si>
  <si>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</si>
  <si>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</si>
  <si>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</si>
  <si>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</si>
  <si>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</si>
  <si>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</si>
  <si>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</si>
  <si>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</si>
  <si>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</si>
  <si>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</si>
  <si>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</si>
  <si>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</si>
  <si>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</si>
  <si>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</si>
  <si>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</si>
  <si>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</si>
  <si>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</si>
  <si>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</si>
  <si>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</si>
  <si>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</si>
  <si>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</si>
  <si>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</si>
  <si>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</si>
  <si>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</si>
  <si>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</si>
  <si>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</si>
  <si>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</si>
  <si>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</si>
  <si>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</si>
  <si>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</si>
  <si>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</si>
  <si>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</si>
  <si>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</si>
  <si>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</si>
  <si>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</si>
  <si>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</si>
  <si>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</si>
  <si>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</si>
  <si>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</si>
  <si>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</si>
  <si>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</si>
  <si>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</si>
  <si>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</si>
  <si>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</si>
  <si>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</si>
  <si>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</si>
  <si>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</si>
  <si>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</si>
  <si>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</si>
  <si>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</si>
  <si>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</si>
  <si>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</si>
  <si>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</si>
  <si>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</si>
  <si>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</si>
  <si>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</si>
  <si>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</si>
  <si>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</si>
  <si>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</si>
  <si>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</si>
  <si>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</si>
  <si>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</si>
  <si>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</si>
  <si>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</si>
  <si>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</si>
  <si>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</si>
  <si>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</si>
  <si>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</si>
  <si>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</si>
  <si>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</si>
  <si>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</si>
  <si>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</si>
  <si>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</si>
  <si>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</si>
  <si>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</si>
  <si>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</si>
  <si>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</si>
  <si>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</si>
  <si>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</si>
  <si>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</si>
  <si>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</si>
  <si>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</si>
  <si>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</si>
  <si>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</si>
  <si>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</si>
  <si>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</si>
  <si>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</si>
  <si>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</si>
  <si>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</si>
  <si>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</si>
  <si>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</si>
  <si>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</si>
  <si>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</si>
  <si>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</si>
  <si>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</si>
  <si>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</si>
  <si>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</si>
  <si>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</si>
  <si>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</si>
  <si>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</si>
  <si>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</si>
  <si>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</si>
  <si>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</si>
  <si>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</si>
  <si>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</si>
  <si>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</si>
  <si>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</si>
  <si>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</si>
  <si>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</si>
  <si>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</si>
  <si>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</si>
  <si>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</si>
  <si>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</si>
  <si>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</si>
  <si>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</si>
  <si>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</si>
  <si>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</si>
  <si>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</si>
  <si>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</si>
  <si>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</si>
  <si>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</si>
  <si>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</si>
  <si>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</si>
  <si>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</si>
  <si>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</si>
  <si>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</si>
  <si>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</si>
  <si>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</si>
  <si>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</si>
  <si>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</si>
  <si>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</si>
  <si>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</si>
  <si>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</si>
  <si>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</si>
  <si>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</si>
  <si>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</si>
  <si>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</si>
  <si>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</si>
  <si>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</si>
  <si>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</si>
  <si>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</si>
  <si>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</si>
  <si>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</si>
  <si>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</si>
  <si>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</si>
  <si>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</si>
  <si>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</si>
  <si>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</si>
  <si>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</si>
  <si>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</si>
  <si>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</si>
  <si>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</si>
  <si>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</si>
  <si>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</si>
  <si>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</si>
  <si>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</si>
  <si>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</si>
  <si>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</si>
  <si>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</si>
  <si>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</si>
  <si>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</si>
  <si>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</si>
  <si>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</si>
  <si>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</si>
  <si>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</si>
  <si>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</si>
  <si>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</si>
  <si>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</si>
  <si>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</si>
  <si>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</si>
  <si>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</si>
  <si>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</si>
  <si>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</si>
  <si>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</si>
  <si>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</si>
  <si>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</si>
  <si>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</si>
  <si>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</si>
  <si>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</si>
  <si>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</si>
  <si>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</si>
  <si>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</si>
  <si>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</si>
  <si>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</si>
  <si>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</si>
  <si>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</si>
  <si>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</si>
  <si>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</si>
  <si>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</si>
  <si>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</si>
  <si>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</si>
  <si>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</si>
  <si>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</si>
  <si>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</si>
  <si>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</si>
  <si>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</si>
  <si>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</si>
  <si>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</si>
  <si>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</si>
  <si>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</si>
  <si>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</si>
  <si>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</si>
  <si>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</si>
  <si>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</si>
  <si>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</si>
  <si>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</si>
  <si>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</si>
  <si>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</si>
  <si>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</si>
  <si>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</si>
  <si>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</si>
  <si>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</si>
  <si>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</si>
  <si>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</si>
  <si>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</si>
  <si>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</si>
  <si>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</si>
  <si>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</si>
  <si>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</si>
  <si>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</si>
  <si>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</si>
  <si>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</si>
  <si>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</si>
  <si>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</si>
  <si>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</si>
  <si>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</si>
  <si>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</si>
  <si>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</si>
  <si>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</si>
  <si>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</si>
  <si>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</si>
  <si>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</si>
  <si>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</si>
  <si>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</si>
  <si>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</si>
  <si>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</si>
  <si>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</si>
  <si>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</si>
  <si>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</si>
  <si>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</si>
  <si>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</si>
  <si>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</si>
  <si>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</si>
  <si>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</si>
  <si>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</si>
  <si>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</si>
  <si>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</si>
  <si>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</si>
  <si>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</si>
  <si>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</si>
  <si>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</si>
  <si>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</si>
  <si>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</si>
  <si>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</si>
  <si>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</si>
  <si>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</si>
  <si>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</si>
  <si>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</si>
  <si>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</si>
  <si>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</si>
  <si>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</si>
  <si>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</si>
  <si>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</si>
  <si>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</si>
  <si>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</si>
  <si>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</si>
  <si>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</si>
  <si>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</si>
  <si>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</si>
  <si>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</si>
  <si>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</si>
  <si>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</si>
  <si>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</si>
  <si>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</si>
  <si>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</si>
  <si>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</si>
  <si>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</si>
  <si>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</si>
  <si>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</si>
  <si>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</si>
  <si>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</si>
  <si>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</si>
  <si>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</si>
  <si>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</si>
  <si>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</si>
  <si>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</si>
  <si>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</si>
  <si>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</si>
  <si>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</si>
  <si>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</si>
  <si>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</si>
  <si>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</si>
  <si>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</si>
  <si>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</si>
  <si>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</si>
  <si>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</si>
  <si>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</si>
  <si>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</si>
  <si>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</si>
  <si>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</si>
  <si>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</si>
  <si>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</si>
  <si>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</si>
  <si>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</si>
  <si>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</si>
  <si>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</si>
  <si>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</si>
  <si>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</si>
  <si>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</si>
  <si>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</si>
  <si>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</si>
  <si>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</si>
  <si>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</si>
  <si>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</si>
  <si>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</si>
  <si>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</si>
  <si>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</si>
  <si>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</si>
  <si>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</si>
  <si>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</si>
  <si>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</si>
  <si>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</si>
  <si>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</si>
  <si>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</si>
  <si>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</si>
  <si>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</si>
  <si>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</si>
  <si>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</si>
  <si>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</si>
  <si>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</si>
  <si>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</si>
  <si>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</si>
  <si>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</si>
  <si>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</si>
  <si>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</si>
  <si>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</si>
  <si>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</si>
  <si>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</si>
  <si>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</si>
  <si>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</si>
  <si>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</si>
  <si>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</si>
  <si>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</si>
  <si>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</si>
  <si>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</si>
  <si>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</si>
  <si>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</si>
  <si>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</si>
  <si>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</si>
  <si>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</si>
  <si>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</si>
  <si>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</si>
  <si>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</si>
  <si>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</si>
  <si>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</si>
  <si>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</si>
  <si>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</si>
  <si>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</si>
  <si>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</si>
  <si>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</si>
  <si>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</si>
  <si>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</si>
  <si>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</si>
  <si>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</si>
  <si>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</si>
  <si>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</si>
  <si>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</si>
  <si>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</si>
  <si>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</si>
  <si>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</si>
  <si>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</si>
  <si>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</si>
  <si>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</si>
  <si>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</si>
  <si>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</si>
  <si>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</si>
  <si>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</si>
  <si>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</si>
  <si>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</si>
  <si>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</si>
  <si>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</si>
  <si>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</si>
  <si>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</si>
  <si>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</si>
  <si>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</si>
  <si>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</si>
  <si>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</si>
  <si>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</si>
  <si>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</si>
  <si>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</si>
  <si>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</si>
  <si>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</si>
  <si>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</si>
  <si>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</si>
  <si>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</si>
  <si>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</si>
  <si>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</si>
  <si>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</si>
  <si>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</si>
  <si>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</si>
  <si>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</si>
  <si>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</si>
  <si>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</si>
  <si>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</si>
  <si>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</si>
  <si>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</si>
  <si>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</si>
  <si>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</si>
  <si>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</si>
  <si>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</si>
  <si>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</si>
  <si>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</si>
  <si>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</si>
  <si>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</si>
  <si>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</si>
  <si>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</si>
  <si>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</si>
  <si>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</si>
  <si>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</si>
  <si>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</si>
  <si>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</si>
  <si>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</si>
  <si>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</si>
  <si>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</si>
  <si>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</si>
  <si>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</si>
  <si>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</si>
  <si>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</si>
  <si>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</si>
  <si>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</si>
  <si>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</si>
  <si>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</si>
  <si>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</si>
  <si>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</si>
  <si>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</si>
  <si>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</si>
  <si>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</si>
  <si>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</si>
  <si>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</si>
  <si>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</si>
  <si>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</si>
  <si>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</si>
  <si>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</si>
  <si>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</si>
  <si>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</si>
  <si>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</si>
  <si>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</si>
  <si>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</si>
  <si>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</si>
  <si>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</si>
  <si>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</si>
  <si>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</si>
  <si>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</si>
  <si>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</si>
  <si>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</si>
  <si>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</si>
  <si>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</si>
  <si>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</si>
  <si>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</si>
  <si>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</si>
  <si>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</si>
  <si>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</si>
  <si>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</si>
  <si>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</si>
  <si>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</si>
  <si>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</si>
  <si>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</si>
  <si>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</si>
  <si>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</si>
  <si>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</si>
  <si>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</si>
  <si>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</si>
  <si>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</si>
  <si>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</si>
  <si>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</si>
  <si>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</si>
  <si>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</si>
  <si>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</si>
  <si>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</si>
  <si>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</si>
  <si>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</si>
  <si>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</si>
  <si>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</si>
  <si>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</si>
  <si>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</si>
  <si>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</si>
  <si>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</si>
  <si>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</si>
  <si>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</si>
  <si>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</si>
  <si>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</si>
  <si>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</si>
  <si>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</si>
  <si>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</si>
  <si>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</si>
  <si>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</si>
  <si>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</si>
  <si>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</si>
  <si>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</si>
  <si>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</si>
  <si>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</si>
  <si>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</si>
  <si>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</si>
  <si>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</si>
  <si>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</si>
  <si>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</si>
  <si>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</si>
  <si>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</si>
  <si>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</si>
  <si>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</si>
  <si>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</si>
  <si>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</si>
  <si>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</si>
  <si>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</si>
  <si>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</si>
  <si>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</si>
  <si>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</si>
  <si>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</si>
  <si>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</si>
  <si>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</si>
  <si>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</si>
  <si>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</si>
  <si>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</si>
  <si>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</si>
  <si>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</si>
  <si>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</si>
  <si>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</si>
  <si>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</si>
  <si>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</si>
  <si>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</si>
  <si>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</si>
  <si>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</si>
  <si>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</si>
  <si>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</si>
  <si>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</si>
  <si>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</si>
  <si>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</si>
  <si>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</si>
  <si>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</si>
  <si>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</si>
  <si>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</si>
  <si>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</si>
  <si>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</si>
  <si>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</si>
  <si>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</si>
  <si>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</si>
  <si>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</si>
  <si>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</si>
  <si>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</si>
  <si>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</si>
  <si>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</si>
  <si>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</si>
  <si>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</si>
  <si>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</si>
  <si>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</si>
  <si>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</si>
  <si>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</si>
  <si>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</si>
  <si>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</si>
  <si>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</si>
  <si>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</si>
  <si>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</si>
  <si>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</si>
  <si>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</si>
  <si>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</si>
  <si>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</si>
  <si>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</si>
  <si>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</si>
  <si>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</si>
  <si>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</si>
  <si>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</si>
  <si>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</si>
  <si>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</si>
  <si>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</si>
  <si>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</si>
  <si>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</si>
  <si>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</si>
  <si>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</si>
  <si>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</si>
  <si>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</si>
  <si>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</si>
  <si>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</si>
  <si>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</si>
  <si>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</si>
  <si>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</si>
  <si>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</si>
  <si>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</si>
  <si>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</si>
  <si>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</si>
  <si>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</si>
  <si>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</si>
  <si>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</si>
  <si>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</si>
  <si>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</si>
  <si>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</si>
  <si>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</si>
  <si>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</si>
  <si>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</si>
  <si>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</si>
  <si>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</si>
  <si>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</si>
  <si>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</si>
  <si>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</si>
  <si>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</si>
  <si>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</si>
  <si>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</si>
  <si>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</si>
  <si>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</si>
  <si>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</si>
  <si>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</si>
  <si>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</si>
  <si>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</si>
  <si>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</si>
  <si>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</si>
  <si>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</si>
  <si>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</si>
  <si>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</si>
  <si>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</si>
  <si>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</si>
  <si>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</si>
  <si>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</si>
  <si>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</si>
  <si>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</si>
  <si>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</si>
  <si>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</si>
  <si>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</si>
  <si>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</si>
  <si>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</si>
  <si>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</si>
  <si>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</si>
  <si>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</si>
  <si>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</si>
  <si>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</si>
  <si>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</si>
  <si>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</si>
  <si>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</si>
  <si>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</si>
  <si>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</si>
  <si>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</si>
  <si>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</si>
  <si>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</si>
  <si>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</si>
  <si>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</si>
  <si>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</si>
  <si>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</si>
  <si>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</si>
  <si>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</si>
  <si>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</si>
  <si>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</si>
  <si>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</si>
  <si>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</si>
  <si>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</si>
  <si>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</si>
  <si>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</si>
  <si>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</si>
  <si>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</si>
  <si>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</si>
  <si>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</si>
  <si>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</si>
  <si>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</si>
  <si>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</si>
  <si>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</si>
  <si>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</si>
  <si>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</si>
  <si>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</si>
  <si>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</si>
  <si>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</si>
  <si>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</si>
  <si>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</si>
  <si>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</si>
  <si>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</si>
  <si>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</si>
  <si>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</si>
  <si>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</si>
  <si>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</si>
  <si>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</si>
  <si>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</si>
  <si>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</si>
  <si>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</si>
  <si>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</si>
  <si>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</si>
  <si>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</si>
  <si>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</si>
  <si>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</si>
  <si>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</si>
  <si>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</si>
  <si>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</si>
  <si>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</si>
  <si>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</si>
  <si>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</si>
  <si>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</si>
  <si>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</si>
  <si>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</si>
  <si>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</si>
  <si>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</si>
  <si>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</si>
  <si>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</si>
  <si>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</si>
  <si>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</si>
  <si>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</si>
  <si>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</si>
  <si>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</si>
  <si>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</si>
  <si>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</si>
  <si>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</si>
  <si>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</si>
  <si>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</si>
  <si>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</si>
  <si>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</si>
  <si>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</si>
  <si>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</si>
  <si>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</si>
  <si>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</si>
  <si>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</si>
  <si>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</si>
  <si>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</si>
  <si>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</si>
  <si>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</si>
  <si>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</si>
  <si>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</si>
  <si>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</si>
  <si>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</si>
  <si>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</si>
  <si>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</si>
  <si>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</si>
  <si>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</si>
  <si>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</si>
  <si>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</si>
  <si>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</si>
  <si>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</si>
  <si>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</si>
  <si>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</si>
  <si>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</si>
  <si>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</si>
  <si>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</si>
  <si>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</si>
  <si>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</si>
  <si>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</si>
  <si>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</si>
  <si>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</si>
  <si>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</si>
  <si>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</si>
  <si>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</si>
  <si>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</si>
  <si>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</si>
  <si>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</si>
  <si>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</si>
  <si>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</si>
  <si>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</si>
  <si>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</si>
  <si>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</si>
  <si>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</si>
  <si>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</si>
  <si>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</si>
  <si>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</si>
  <si>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</si>
  <si>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</si>
  <si>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</si>
  <si>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</si>
  <si>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</si>
  <si>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</si>
  <si>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</si>
  <si>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</si>
  <si>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</si>
  <si>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</si>
  <si>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</si>
  <si>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</si>
  <si>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</si>
  <si>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</si>
  <si>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</si>
  <si>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</si>
  <si>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</si>
  <si>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</si>
  <si>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</si>
  <si>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</si>
  <si>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</si>
  <si>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</si>
  <si>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</si>
  <si>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</si>
  <si>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</si>
  <si>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</si>
  <si>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</si>
  <si>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</si>
  <si>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</si>
  <si>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</si>
  <si>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</si>
  <si>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</si>
  <si>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</si>
  <si>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</si>
  <si>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</si>
  <si>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</si>
  <si>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</si>
  <si>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</si>
  <si>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</si>
  <si>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</si>
  <si>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</si>
  <si>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</si>
  <si>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</si>
  <si>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</si>
  <si>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</si>
  <si>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</si>
  <si>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</si>
  <si>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</si>
  <si>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</si>
  <si>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</si>
  <si>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</si>
  <si>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</si>
  <si>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</si>
  <si>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</si>
  <si>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</si>
  <si>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</si>
  <si>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</si>
  <si>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</si>
  <si>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</si>
  <si>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</si>
  <si>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</si>
  <si>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</si>
  <si>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</si>
  <si>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</si>
  <si>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</si>
  <si>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</si>
  <si>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</si>
  <si>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</si>
  <si>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</si>
  <si>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</si>
  <si>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</si>
  <si>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</si>
  <si>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</si>
  <si>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</si>
  <si>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</si>
  <si>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</si>
  <si>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</si>
  <si>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</si>
  <si>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</si>
  <si>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</si>
  <si>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</si>
  <si>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</si>
  <si>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</si>
  <si>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</si>
  <si>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</si>
  <si>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</si>
  <si>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</si>
  <si>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</si>
  <si>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</si>
  <si>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</si>
  <si>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</si>
  <si>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</si>
  <si>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</si>
  <si>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</si>
  <si>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</si>
  <si>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</si>
  <si>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</si>
  <si>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</si>
  <si>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</si>
  <si>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</si>
  <si>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</si>
  <si>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</si>
  <si>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</si>
  <si>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</si>
  <si>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</si>
  <si>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</si>
  <si>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</si>
  <si>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</si>
  <si>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</si>
  <si>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</si>
  <si>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</si>
  <si>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</si>
  <si>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</si>
  <si>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</si>
  <si>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</si>
  <si>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</si>
  <si>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</si>
  <si>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</si>
  <si>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</si>
  <si>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</si>
  <si>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</si>
  <si>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</si>
  <si>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</si>
  <si>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</si>
  <si>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</si>
  <si>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</si>
  <si>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</si>
  <si>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</si>
  <si>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</si>
  <si>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</si>
  <si>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</si>
  <si>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</si>
  <si>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</si>
  <si>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</si>
  <si>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</si>
  <si>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</si>
  <si>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</si>
  <si>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</si>
  <si>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</si>
  <si>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</si>
  <si>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</si>
  <si>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</si>
  <si>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</si>
  <si>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</si>
  <si>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</si>
  <si>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</si>
  <si>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</si>
  <si>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</si>
  <si>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</si>
  <si>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</si>
  <si>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</si>
  <si>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</si>
  <si>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</si>
  <si>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</si>
  <si>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</si>
  <si>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</si>
  <si>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</si>
  <si>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</si>
  <si>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</si>
  <si>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</si>
  <si>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</si>
  <si>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</si>
  <si>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</si>
  <si>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</si>
  <si>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</si>
  <si>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</si>
  <si>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</si>
  <si>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</si>
  <si>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</si>
  <si>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</si>
  <si>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</si>
  <si>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</si>
  <si>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</si>
  <si>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</si>
  <si>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</si>
  <si>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</si>
  <si>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</si>
  <si>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</si>
  <si>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</si>
  <si>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</si>
  <si>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</si>
  <si>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</si>
  <si>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</si>
  <si>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</si>
  <si>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</si>
  <si>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</si>
  <si>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</si>
  <si>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</si>
  <si>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</si>
  <si>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</si>
  <si>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</si>
  <si>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</si>
  <si>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</si>
  <si>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</si>
  <si>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</si>
  <si>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</si>
  <si>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</si>
  <si>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</si>
  <si>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</si>
  <si>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</si>
  <si>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</si>
  <si>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</si>
  <si>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</si>
  <si>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</si>
  <si>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</si>
  <si>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</si>
  <si>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</si>
  <si>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</si>
  <si>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</si>
  <si>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</si>
  <si>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</si>
  <si>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</si>
  <si>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</si>
  <si>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</si>
  <si>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</si>
  <si>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</si>
  <si>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</si>
  <si>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</si>
  <si>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</si>
  <si>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</si>
  <si>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</si>
  <si>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</si>
  <si>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</si>
  <si>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</si>
  <si>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</si>
  <si>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</si>
  <si>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</si>
  <si>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</si>
  <si>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</si>
  <si>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</si>
  <si>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</si>
  <si>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</si>
  <si>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</si>
  <si>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</si>
  <si>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</si>
  <si>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</si>
  <si>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</si>
  <si>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</si>
  <si>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</si>
  <si>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</si>
  <si>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</si>
  <si>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</si>
  <si>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</si>
  <si>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</si>
  <si>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</si>
  <si>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</si>
  <si>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</si>
  <si>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</si>
  <si>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</si>
  <si>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</si>
  <si>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</si>
  <si>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</si>
  <si>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</si>
  <si>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</si>
  <si>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</si>
  <si>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</si>
  <si>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</si>
  <si>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</si>
  <si>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</si>
  <si>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</si>
  <si>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</si>
  <si>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</si>
  <si>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</si>
  <si>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</si>
  <si>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</si>
  <si>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</si>
  <si>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</si>
  <si>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</si>
  <si>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</si>
  <si>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</si>
  <si>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</si>
  <si>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</si>
  <si>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</si>
  <si>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</si>
  <si>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</si>
  <si>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</si>
  <si>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</si>
  <si>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</si>
  <si>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</si>
  <si>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</si>
  <si>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</si>
  <si>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</si>
  <si>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</si>
  <si>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</si>
  <si>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</si>
  <si>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</si>
  <si>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</si>
  <si>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</si>
  <si>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</si>
  <si>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</si>
  <si>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</si>
  <si>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</si>
  <si>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</si>
  <si>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</si>
  <si>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</si>
  <si>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</si>
  <si>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</si>
  <si>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</si>
  <si>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</si>
  <si>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</si>
  <si>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</si>
  <si>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</si>
  <si>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</si>
  <si>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</si>
  <si>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</si>
  <si>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</si>
  <si>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</si>
  <si>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</si>
  <si>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</si>
  <si>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</si>
  <si>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</si>
  <si>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</si>
  <si>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</si>
  <si>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</si>
  <si>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</si>
  <si>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</si>
  <si>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</si>
  <si>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</si>
  <si>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</si>
  <si>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</si>
  <si>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</si>
  <si>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</si>
  <si>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</si>
  <si>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</si>
  <si>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</si>
  <si>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</si>
  <si>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</si>
  <si>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</si>
  <si>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</si>
  <si>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</si>
  <si>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</si>
  <si>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</si>
  <si>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</si>
  <si>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</si>
  <si>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</si>
  <si>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</si>
  <si>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</si>
  <si>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</si>
  <si>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</si>
  <si>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</si>
  <si>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</si>
  <si>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</si>
  <si>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</si>
  <si>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</si>
  <si>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</si>
  <si>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</si>
  <si>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</si>
  <si>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</si>
  <si>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</si>
  <si>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</si>
  <si>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</si>
  <si>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</si>
  <si>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</si>
  <si>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</si>
  <si>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</si>
  <si>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</si>
  <si>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</si>
  <si>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</si>
  <si>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</si>
  <si>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</si>
  <si>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</si>
  <si>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</si>
  <si>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</si>
  <si>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</si>
  <si>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</si>
  <si>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</si>
  <si>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</si>
  <si>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</si>
  <si>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</si>
  <si>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</si>
  <si>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</si>
  <si>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</si>
  <si>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</si>
  <si>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</si>
  <si>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</si>
  <si>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</si>
  <si>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</si>
  <si>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</si>
  <si>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</si>
  <si>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</si>
  <si>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</si>
  <si>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</si>
  <si>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</si>
  <si>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</si>
  <si>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</si>
  <si>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</si>
  <si>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</si>
  <si>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</si>
  <si>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</si>
  <si>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</si>
  <si>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</si>
  <si>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</si>
  <si>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</si>
  <si>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</si>
  <si>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</si>
  <si>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</si>
  <si>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</si>
  <si>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</si>
  <si>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</si>
  <si>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</si>
  <si>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</si>
  <si>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</si>
  <si>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</si>
  <si>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</si>
  <si>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</si>
  <si>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</si>
  <si>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</si>
  <si>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</si>
  <si>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</si>
  <si>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</si>
  <si>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</si>
  <si>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</si>
  <si>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</si>
  <si>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</si>
  <si>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</si>
  <si>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</si>
  <si>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</si>
  <si>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</si>
  <si>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</si>
  <si>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</si>
  <si>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</si>
  <si>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</si>
  <si>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</si>
  <si>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</si>
  <si>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</si>
  <si>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</si>
  <si>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</si>
  <si>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</si>
  <si>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</si>
  <si>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</si>
  <si>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</si>
  <si>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</si>
  <si>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</si>
  <si>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</si>
  <si>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</si>
  <si>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</si>
  <si>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</si>
  <si>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</si>
  <si>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</si>
  <si>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</si>
  <si>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</si>
  <si>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</si>
  <si>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</si>
  <si>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</si>
  <si>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</si>
  <si>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</si>
  <si>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</si>
  <si>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</si>
  <si>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</si>
  <si>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</si>
  <si>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</si>
  <si>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</si>
  <si>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</si>
  <si>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</si>
  <si>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</si>
  <si>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</si>
  <si>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</si>
  <si>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</si>
  <si>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</si>
  <si>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</si>
  <si>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</si>
  <si>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</si>
  <si>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</si>
  <si>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</si>
  <si>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</si>
  <si>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</si>
  <si>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</si>
  <si>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</si>
  <si>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</si>
  <si>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</si>
  <si>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</si>
  <si>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</si>
  <si>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</si>
  <si>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</si>
  <si>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</si>
  <si>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</si>
  <si>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</si>
  <si>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</si>
  <si>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</si>
  <si>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</si>
  <si>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</si>
  <si>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</si>
  <si>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</si>
  <si>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</si>
  <si>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</si>
  <si>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</si>
  <si>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</si>
  <si>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</si>
  <si>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</si>
  <si>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</si>
  <si>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</si>
  <si>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</si>
  <si>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</si>
  <si>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</si>
  <si>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</si>
  <si>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</si>
  <si>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</si>
  <si>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</si>
  <si>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</si>
  <si>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</si>
  <si>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</si>
  <si>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</si>
  <si>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</si>
  <si>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</si>
  <si>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</si>
  <si>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</si>
  <si>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</si>
  <si>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</si>
  <si>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</si>
  <si>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</si>
  <si>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</si>
  <si>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</si>
  <si>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</si>
  <si>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</si>
  <si>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</si>
  <si>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</si>
  <si>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</si>
  <si>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</si>
  <si>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</si>
  <si>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</si>
  <si>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</si>
  <si>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</si>
  <si>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</si>
  <si>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</si>
  <si>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</si>
  <si>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</si>
  <si>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</si>
  <si>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</si>
  <si>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</si>
  <si>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</si>
  <si>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</si>
  <si>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</si>
  <si>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</si>
  <si>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</si>
  <si>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</si>
  <si>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</si>
  <si>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</si>
  <si>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</si>
  <si>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</si>
  <si>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</si>
  <si>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</si>
  <si>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</si>
  <si>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</si>
  <si>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</si>
  <si>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</si>
  <si>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</si>
  <si>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</si>
  <si>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</si>
  <si>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</si>
  <si>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</si>
  <si>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</si>
  <si>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</si>
  <si>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</si>
  <si>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</si>
  <si>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</si>
  <si>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</si>
  <si>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</si>
  <si>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</si>
  <si>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</si>
  <si>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</si>
  <si>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</si>
  <si>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</si>
  <si>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</si>
  <si>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</si>
  <si>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</si>
  <si>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</si>
  <si>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</si>
  <si>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</si>
  <si>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</si>
  <si>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</si>
  <si>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</si>
  <si>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</si>
  <si>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</si>
  <si>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</si>
  <si>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</si>
  <si>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</si>
  <si>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</si>
  <si>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</si>
  <si>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</si>
  <si>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</si>
  <si>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</si>
  <si>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</si>
  <si>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</si>
  <si>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</si>
  <si>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</si>
  <si>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</si>
  <si>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</si>
  <si>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</si>
  <si>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</si>
  <si>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</si>
  <si>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</si>
  <si>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</si>
  <si>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</si>
  <si>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</si>
  <si>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</si>
  <si>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</si>
  <si>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</si>
  <si>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</si>
  <si>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</si>
  <si>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</si>
  <si>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</si>
  <si>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</si>
  <si>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</si>
  <si>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</si>
  <si>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</si>
  <si>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</si>
  <si>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</si>
  <si>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</si>
  <si>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</si>
  <si>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</si>
  <si>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</si>
  <si>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</si>
  <si>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</si>
  <si>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</si>
  <si>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</si>
  <si>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</si>
  <si>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</si>
  <si>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</si>
  <si>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</si>
  <si>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</si>
  <si>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</si>
  <si>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</si>
  <si>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</si>
  <si>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</si>
  <si>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</si>
  <si>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</si>
  <si>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</si>
  <si>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</si>
  <si>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</si>
  <si>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</si>
  <si>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</si>
  <si>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</si>
  <si>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</si>
  <si>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</si>
  <si>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</si>
  <si>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</si>
  <si>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</si>
  <si>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</si>
  <si>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</si>
  <si>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</si>
  <si>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</si>
  <si>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</si>
  <si>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</si>
  <si>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</si>
  <si>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</si>
  <si>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</si>
  <si>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</si>
  <si>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</si>
  <si>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</si>
  <si>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</si>
  <si>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</si>
  <si>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</si>
  <si>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</si>
  <si>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</si>
  <si>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</si>
  <si>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</si>
  <si>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</si>
  <si>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</si>
  <si>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</si>
  <si>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</si>
  <si>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</si>
  <si>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</si>
  <si>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</si>
  <si>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</si>
  <si>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</si>
  <si>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</si>
  <si>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</si>
  <si>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</si>
  <si>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</si>
  <si>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</si>
  <si>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</si>
  <si>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</si>
  <si>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</si>
  <si>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</si>
  <si>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</si>
  <si>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</si>
  <si>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</si>
  <si>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</si>
  <si>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</si>
  <si>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</si>
  <si>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</si>
  <si>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</si>
  <si>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</si>
  <si>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</si>
  <si>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</si>
  <si>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</si>
  <si>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</si>
  <si>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</si>
  <si>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</si>
  <si>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</si>
  <si>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</si>
  <si>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</si>
  <si>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</si>
  <si>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</si>
  <si>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</si>
  <si>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</si>
  <si>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</si>
  <si>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</si>
  <si>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</si>
  <si>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</si>
  <si>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</si>
  <si>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</si>
  <si>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</si>
  <si>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</si>
  <si>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</si>
  <si>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</si>
  <si>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</si>
  <si>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</si>
  <si>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</si>
  <si>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</si>
  <si>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</si>
  <si>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</si>
  <si>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</si>
  <si>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</si>
  <si>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</si>
  <si>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</si>
  <si>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</si>
  <si>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</si>
  <si>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</si>
  <si>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</si>
  <si>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</si>
  <si>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</si>
  <si>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</si>
  <si>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</si>
  <si>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</si>
  <si>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</si>
  <si>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</si>
  <si>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</si>
  <si>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</si>
  <si>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</si>
  <si>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</si>
  <si>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</si>
  <si>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</si>
  <si>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</si>
  <si>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</si>
  <si>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</si>
  <si>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</si>
  <si>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</si>
  <si>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</si>
  <si>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</si>
  <si>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</si>
  <si>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</si>
  <si>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</si>
  <si>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</si>
  <si>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</si>
  <si>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</si>
  <si>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</si>
  <si>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</si>
  <si>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</si>
  <si>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</si>
  <si>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</si>
  <si>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</si>
  <si>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</si>
  <si>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</si>
  <si>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</si>
  <si>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</si>
  <si>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</si>
  <si>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</si>
  <si>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</si>
  <si>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</si>
  <si>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</si>
  <si>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</si>
  <si>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</si>
  <si>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</si>
  <si>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</si>
  <si>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</si>
  <si>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</si>
  <si>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</si>
  <si>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</si>
  <si>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</si>
  <si>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</si>
  <si>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</si>
  <si>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</si>
  <si>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</si>
  <si>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</si>
  <si>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</si>
  <si>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</si>
  <si>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</si>
  <si>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</si>
  <si>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</si>
  <si>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</si>
  <si>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</si>
  <si>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</si>
  <si>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</si>
  <si>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</si>
  <si>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</si>
  <si>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</si>
  <si>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</si>
  <si>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</si>
  <si>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</si>
  <si>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</si>
  <si>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</si>
  <si>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</si>
  <si>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</si>
  <si>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</si>
  <si>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</si>
  <si>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</si>
  <si>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</si>
  <si>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</si>
  <si>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</si>
  <si>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</si>
  <si>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</si>
  <si>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</si>
  <si>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</si>
  <si>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</si>
  <si>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</si>
  <si>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</si>
  <si>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</si>
  <si>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</si>
  <si>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</si>
  <si>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</si>
  <si>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</si>
  <si>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</si>
  <si>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</si>
  <si>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</si>
  <si>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</si>
  <si>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</si>
  <si>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</si>
  <si>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</si>
  <si>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</si>
  <si>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</si>
  <si>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</si>
  <si>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</si>
  <si>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</si>
  <si>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</si>
  <si>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</si>
  <si>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</si>
  <si>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</si>
  <si>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</si>
  <si>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</si>
  <si>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</si>
  <si>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</si>
  <si>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</si>
  <si>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</si>
  <si>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</si>
  <si>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</si>
  <si>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</si>
  <si>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</si>
  <si>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</si>
  <si>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</si>
  <si>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</si>
  <si>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</si>
  <si>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</si>
  <si>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</si>
  <si>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</si>
  <si>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</si>
  <si>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</si>
  <si>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</si>
  <si>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</si>
  <si>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</si>
  <si>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</si>
  <si>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</si>
  <si>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</si>
  <si>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</si>
  <si>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</si>
  <si>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</si>
  <si>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</si>
  <si>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</si>
  <si>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</si>
  <si>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</si>
  <si>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</si>
  <si>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</si>
  <si>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</si>
  <si>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</si>
  <si>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</si>
  <si>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</si>
  <si>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</si>
  <si>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</si>
  <si>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</si>
  <si>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</si>
  <si>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</si>
  <si>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</si>
  <si>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</si>
  <si>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</si>
  <si>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</si>
  <si>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</si>
  <si>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</si>
  <si>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</si>
  <si>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</si>
  <si>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</si>
  <si>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</si>
  <si>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</si>
  <si>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</si>
  <si>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</si>
  <si>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</si>
  <si>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</si>
  <si>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</si>
  <si>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</si>
  <si>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</si>
  <si>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</si>
  <si>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</si>
  <si>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</si>
  <si>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</si>
  <si>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</si>
  <si>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</si>
  <si>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</si>
  <si>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</si>
  <si>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</si>
  <si>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</si>
  <si>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</si>
  <si>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</si>
  <si>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</si>
  <si>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</si>
  <si>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</si>
  <si>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</si>
  <si>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</si>
  <si>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</si>
  <si>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</si>
  <si>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</si>
  <si>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</si>
  <si>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</si>
  <si>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</si>
  <si>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</si>
  <si>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</si>
  <si>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</si>
  <si>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</si>
  <si>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</si>
  <si>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</si>
  <si>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</si>
  <si>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</si>
  <si>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</si>
  <si>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</si>
  <si>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</si>
  <si>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</si>
  <si>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</si>
  <si>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</si>
  <si>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</si>
  <si>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</si>
  <si>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</si>
  <si>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</si>
  <si>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</si>
  <si>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</si>
  <si>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</si>
  <si>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</si>
  <si>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</si>
  <si>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</si>
  <si>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</si>
  <si>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</si>
  <si>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</si>
  <si>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</si>
  <si>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</si>
  <si>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</si>
  <si>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</si>
  <si>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</si>
  <si>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</si>
  <si>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</si>
  <si>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</si>
  <si>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</si>
  <si>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</si>
  <si>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</si>
  <si>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</si>
  <si>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</si>
  <si>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</si>
  <si>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</si>
  <si>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</si>
  <si>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</si>
  <si>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</si>
  <si>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</si>
  <si>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</si>
  <si>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</si>
  <si>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</si>
  <si>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</si>
  <si>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</si>
  <si>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</si>
  <si>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</si>
  <si>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</si>
  <si>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</si>
  <si>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</si>
  <si>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</si>
  <si>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</si>
  <si>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</si>
  <si>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</si>
  <si>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</si>
  <si>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</si>
  <si>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</si>
  <si>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</si>
  <si>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</si>
  <si>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</si>
  <si>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</si>
  <si>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</si>
  <si>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</si>
  <si>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</si>
  <si>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</si>
  <si>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</si>
  <si>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</si>
  <si>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</si>
  <si>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</si>
  <si>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</si>
  <si>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</si>
  <si>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</si>
  <si>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</si>
  <si>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</si>
  <si>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</si>
  <si>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</si>
  <si>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</si>
  <si>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</si>
  <si>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</si>
  <si>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</si>
  <si>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</si>
  <si>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</si>
  <si>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</si>
  <si>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</si>
  <si>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</si>
  <si>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</si>
  <si>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</si>
  <si>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</si>
  <si>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</si>
  <si>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</si>
  <si>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</si>
  <si>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</si>
  <si>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</si>
  <si>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</si>
  <si>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</si>
  <si>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</si>
  <si>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</si>
  <si>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</si>
  <si>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</si>
  <si>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</si>
  <si>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</si>
  <si>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</si>
  <si>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</si>
  <si>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</si>
  <si>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</si>
  <si>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</si>
  <si>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</si>
  <si>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</si>
  <si>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</si>
  <si>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</si>
  <si>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</si>
  <si>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</si>
  <si>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</si>
  <si>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</si>
  <si>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</si>
  <si>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</si>
  <si>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</si>
  <si>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</si>
  <si>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</si>
  <si>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</si>
  <si>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</si>
  <si>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</si>
  <si>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</si>
  <si>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</si>
  <si>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</si>
  <si>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</si>
  <si>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</si>
  <si>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</si>
  <si>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</si>
  <si>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</si>
  <si>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</si>
  <si>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</si>
  <si>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</si>
  <si>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</si>
  <si>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</si>
  <si>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</si>
  <si>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</si>
  <si>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</si>
  <si>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</si>
  <si>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</si>
  <si>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</si>
  <si>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</si>
  <si>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</si>
  <si>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</si>
  <si>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</si>
  <si>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</si>
  <si>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</si>
  <si>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</si>
  <si>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</si>
  <si>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</si>
  <si>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</si>
  <si>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</si>
  <si>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</si>
  <si>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</si>
  <si>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</si>
  <si>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</si>
  <si>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</si>
  <si>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</si>
  <si>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</si>
  <si>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</si>
  <si>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</si>
  <si>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</si>
  <si>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</si>
  <si>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</si>
  <si>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</si>
  <si>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</si>
  <si>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</si>
  <si>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</si>
  <si>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</si>
  <si>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</si>
  <si>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</si>
  <si>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</si>
  <si>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</si>
  <si>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</si>
  <si>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</si>
  <si>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</si>
  <si>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</si>
  <si>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</si>
  <si>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</si>
  <si>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</si>
  <si>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</si>
  <si>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</si>
  <si>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</si>
  <si>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</si>
  <si>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</si>
  <si>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</si>
  <si>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</si>
  <si>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</si>
  <si>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</si>
  <si>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</si>
  <si>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</si>
  <si>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</si>
  <si>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</si>
  <si>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</si>
  <si>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</si>
  <si>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</si>
  <si>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</si>
  <si>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</si>
  <si>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</si>
  <si>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</si>
  <si>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</si>
  <si>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</si>
  <si>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</si>
  <si>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</si>
  <si>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</si>
  <si>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</si>
  <si>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</si>
  <si>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</si>
  <si>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</si>
  <si>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</si>
  <si>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</si>
  <si>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</si>
  <si>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</si>
  <si>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</si>
  <si>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</si>
  <si>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</si>
  <si>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</si>
  <si>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</si>
  <si>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</si>
  <si>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</si>
  <si>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</si>
  <si>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</si>
  <si>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</si>
  <si>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</si>
  <si>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</si>
  <si>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</si>
  <si>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</si>
  <si>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</si>
  <si>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</si>
  <si>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</si>
  <si>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</si>
  <si>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</si>
  <si>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</si>
  <si>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</si>
  <si>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</si>
  <si>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</si>
  <si>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</si>
  <si>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</si>
  <si>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</si>
  <si>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</si>
  <si>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</si>
  <si>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</si>
  <si>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</si>
  <si>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</si>
  <si>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</si>
  <si>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</si>
  <si>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</si>
  <si>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</si>
  <si>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</si>
  <si>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</si>
  <si>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</si>
  <si>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</si>
  <si>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</si>
  <si>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</si>
  <si>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</si>
  <si>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</si>
  <si>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</si>
  <si>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</si>
  <si>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</si>
  <si>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</si>
  <si>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</si>
  <si>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</si>
  <si>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</si>
  <si>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</si>
  <si>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</si>
  <si>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</si>
  <si>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</si>
  <si>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</si>
  <si>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</si>
  <si>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</si>
  <si>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</si>
  <si>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</si>
  <si>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</si>
  <si>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</si>
  <si>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</si>
  <si>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</si>
  <si>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</si>
  <si>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</si>
  <si>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</si>
  <si>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</si>
  <si>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</si>
  <si>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</si>
  <si>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</si>
  <si>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</si>
  <si>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</si>
  <si>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</si>
  <si>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</si>
  <si>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</si>
  <si>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</si>
  <si>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</si>
  <si>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</si>
  <si>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</si>
  <si>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</si>
  <si>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</si>
  <si>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</si>
  <si>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</si>
  <si>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</si>
  <si>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</si>
  <si>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</si>
  <si>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</si>
  <si>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</si>
  <si>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</si>
  <si>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</si>
  <si>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</si>
  <si>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</si>
  <si>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</si>
  <si>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</si>
  <si>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</si>
  <si>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</si>
  <si>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</si>
  <si>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</si>
  <si>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</si>
  <si>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</si>
  <si>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</si>
  <si>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</si>
  <si>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</si>
  <si>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</si>
  <si>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</si>
  <si>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</si>
  <si>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</si>
  <si>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</si>
  <si>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</si>
  <si>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</si>
  <si>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</si>
  <si>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</si>
  <si>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</si>
  <si>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</si>
  <si>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</si>
  <si>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</si>
  <si>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</si>
  <si>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</si>
  <si>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</si>
  <si>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</si>
  <si>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</si>
  <si>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</si>
  <si>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</si>
  <si>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</si>
  <si>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</si>
  <si>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</si>
  <si>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</si>
  <si>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</si>
  <si>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</si>
  <si>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</si>
  <si>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</si>
  <si>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</si>
  <si>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</si>
  <si>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</si>
  <si>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</si>
  <si>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</si>
  <si>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</si>
  <si>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</si>
  <si>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</si>
  <si>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</si>
  <si>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</si>
  <si>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</si>
  <si>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</si>
  <si>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</si>
  <si>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</si>
  <si>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</si>
  <si>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</si>
  <si>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</si>
  <si>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</si>
  <si>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</si>
  <si>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</si>
  <si>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</si>
  <si>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</si>
  <si>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</si>
  <si>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</si>
  <si>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</si>
  <si>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</si>
  <si>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</si>
  <si>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</si>
  <si>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</si>
  <si>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</si>
  <si>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</si>
  <si>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</si>
  <si>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</si>
  <si>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</si>
  <si>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</si>
  <si>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</si>
  <si>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</si>
  <si>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</si>
  <si>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</si>
  <si>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</si>
  <si>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</si>
  <si>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</si>
  <si>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</si>
  <si>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</si>
  <si>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</si>
  <si>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</si>
  <si>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</si>
  <si>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</si>
  <si>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</si>
  <si>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</si>
  <si>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</si>
  <si>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</si>
  <si>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</si>
  <si>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</si>
  <si>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</si>
  <si>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</si>
  <si>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</si>
  <si>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</si>
  <si>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</si>
  <si>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</si>
  <si>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</si>
  <si>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</si>
  <si>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</si>
  <si>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</si>
  <si>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</si>
  <si>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</si>
  <si>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</si>
  <si>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</si>
  <si>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</si>
  <si>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</si>
  <si>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</si>
  <si>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</si>
  <si>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</si>
  <si>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</si>
  <si>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</si>
  <si>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</si>
  <si>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</si>
  <si>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</si>
  <si>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</si>
  <si>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</si>
  <si>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</si>
  <si>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</si>
  <si>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</si>
  <si>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</si>
  <si>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</si>
  <si>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</si>
  <si>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</si>
  <si>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</si>
  <si>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</si>
  <si>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</si>
  <si>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</si>
  <si>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</si>
  <si>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</si>
  <si>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</si>
  <si>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</si>
  <si>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</si>
  <si>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</si>
  <si>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</si>
  <si>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</si>
  <si>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</si>
  <si>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</si>
  <si>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</si>
  <si>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</si>
  <si>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</si>
  <si>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</si>
  <si>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</si>
  <si>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</si>
  <si>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</si>
  <si>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</si>
  <si>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</si>
  <si>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</si>
  <si>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</si>
  <si>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</si>
  <si>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</si>
  <si>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</si>
  <si>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</si>
  <si>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</si>
  <si>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</si>
  <si>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</si>
  <si>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</si>
  <si>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</si>
  <si>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</si>
  <si>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</si>
  <si>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</si>
  <si>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</si>
  <si>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</si>
  <si>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</si>
  <si>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</si>
  <si>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</si>
  <si>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</si>
  <si>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</si>
  <si>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</si>
  <si>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</si>
  <si>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</si>
  <si>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</si>
  <si>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</si>
  <si>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</si>
  <si>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</si>
  <si>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</si>
  <si>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</si>
  <si>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</si>
  <si>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</si>
  <si>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</si>
  <si>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</si>
  <si>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</si>
  <si>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</si>
  <si>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</si>
  <si>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</si>
  <si>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</si>
  <si>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</si>
  <si>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</si>
  <si>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</si>
  <si>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</si>
  <si>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</si>
  <si>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</si>
  <si>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</si>
  <si>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</si>
  <si>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</si>
  <si>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</si>
  <si>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</si>
  <si>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</si>
  <si>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</si>
  <si>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</si>
  <si>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</si>
  <si>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</si>
  <si>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</si>
  <si>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</si>
  <si>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</si>
  <si>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</si>
  <si>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</si>
  <si>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</si>
  <si>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</si>
  <si>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</si>
  <si>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</si>
  <si>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</si>
  <si>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</si>
  <si>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</si>
  <si>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</si>
  <si>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</si>
  <si>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</si>
  <si>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</si>
  <si>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</si>
  <si>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</si>
  <si>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</si>
  <si>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</si>
  <si>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</si>
  <si>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</si>
  <si>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</si>
  <si>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</si>
  <si>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</si>
  <si>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</si>
  <si>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</si>
  <si>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</si>
  <si>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</si>
  <si>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</si>
  <si>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</si>
  <si>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</si>
  <si>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</si>
  <si>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</si>
  <si>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</si>
  <si>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</si>
  <si>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</si>
  <si>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</si>
  <si>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</si>
  <si>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</si>
  <si>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</si>
  <si>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</si>
  <si>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</si>
  <si>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</si>
  <si>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</si>
  <si>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</si>
  <si>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</si>
  <si>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</si>
  <si>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</si>
  <si>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</si>
  <si>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</si>
  <si>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</si>
  <si>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</si>
  <si>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</si>
  <si>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</si>
  <si>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</si>
  <si>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</si>
  <si>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</si>
  <si>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</si>
  <si>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</si>
  <si>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</si>
  <si>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</si>
  <si>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</si>
  <si>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</si>
  <si>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</si>
  <si>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</si>
  <si>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</si>
  <si>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</si>
  <si>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</si>
  <si>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</si>
  <si>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</si>
  <si>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</si>
  <si>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</si>
  <si>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</si>
  <si>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</si>
  <si>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</si>
  <si>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</si>
  <si>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</si>
  <si>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</si>
  <si>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</si>
  <si>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</si>
  <si>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</si>
  <si>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</si>
  <si>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</si>
  <si>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</si>
  <si>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</si>
  <si>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</si>
  <si>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</si>
  <si>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</si>
  <si>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</si>
  <si>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</si>
  <si>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</si>
  <si>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</si>
  <si>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</si>
  <si>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</si>
  <si>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</si>
  <si>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</si>
  <si>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</si>
  <si>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</si>
  <si>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</si>
  <si>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</si>
  <si>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</si>
  <si>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</si>
  <si>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</si>
  <si>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</si>
  <si>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</si>
  <si>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</si>
  <si>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</si>
  <si>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</si>
  <si>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</si>
  <si>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</si>
  <si>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</si>
  <si>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</si>
  <si>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</si>
  <si>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</si>
  <si>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</si>
  <si>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</si>
  <si>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</si>
  <si>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</si>
  <si>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</si>
  <si>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</si>
  <si>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</si>
  <si>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</si>
  <si>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</si>
  <si>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</si>
  <si>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</si>
  <si>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</si>
  <si>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</si>
  <si>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</si>
  <si>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</si>
  <si>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</si>
  <si>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</si>
  <si>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</si>
  <si>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</si>
  <si>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</si>
  <si>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</si>
  <si>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</si>
  <si>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</si>
  <si>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</si>
  <si>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</si>
  <si>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</si>
  <si>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</si>
  <si>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</si>
  <si>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</si>
  <si>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</si>
  <si>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</si>
  <si>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</si>
  <si>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</si>
  <si>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</si>
  <si>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</si>
  <si>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</si>
  <si>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</si>
  <si>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</si>
  <si>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</si>
  <si>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</si>
  <si>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</si>
  <si>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</si>
  <si>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</si>
  <si>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</si>
  <si>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</si>
  <si>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</si>
  <si>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</si>
  <si>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</si>
  <si>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</si>
  <si>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</si>
  <si>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</si>
  <si>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</si>
  <si>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</si>
  <si>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</si>
  <si>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</si>
  <si>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</si>
  <si>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</si>
  <si>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</si>
  <si>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</si>
  <si>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</si>
  <si>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</si>
  <si>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</si>
  <si>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</si>
  <si>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</si>
  <si>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</si>
  <si>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</si>
  <si>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</si>
  <si>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</si>
  <si>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</si>
  <si>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</si>
  <si>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</si>
  <si>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</si>
  <si>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</si>
  <si>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</si>
  <si>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</si>
  <si>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</si>
  <si>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</si>
  <si>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</si>
  <si>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</si>
  <si>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</si>
  <si>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</si>
  <si>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</si>
  <si>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</si>
  <si>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</si>
  <si>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</si>
  <si>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</si>
  <si>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</si>
  <si>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</si>
  <si>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</si>
  <si>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</si>
  <si>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</si>
  <si>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</si>
  <si>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</si>
  <si>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</si>
  <si>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</si>
  <si>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</si>
  <si>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</si>
  <si>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</si>
  <si>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</si>
  <si>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</si>
  <si>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</si>
  <si>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</si>
  <si>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</si>
  <si>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</si>
  <si>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</si>
  <si>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</si>
  <si>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</si>
  <si>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</si>
  <si>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</si>
  <si>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</si>
  <si>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</si>
  <si>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</si>
  <si>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</si>
  <si>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</si>
  <si>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</si>
  <si>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</si>
  <si>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</si>
  <si>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</si>
  <si>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</si>
  <si>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</si>
  <si>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</si>
  <si>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</si>
  <si>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</si>
  <si>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</si>
  <si>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</si>
  <si>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</si>
  <si>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</si>
  <si>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</si>
  <si>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</si>
  <si>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</si>
  <si>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</si>
  <si>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</si>
  <si>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</si>
  <si>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</si>
  <si>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</si>
  <si>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</si>
  <si>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</si>
  <si>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</si>
  <si>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</si>
  <si>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</si>
  <si>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</si>
  <si>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</si>
  <si>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</si>
  <si>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</si>
  <si>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</si>
  <si>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</si>
  <si>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</si>
  <si>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</si>
  <si>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</si>
  <si>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</si>
  <si>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</si>
  <si>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</si>
  <si>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</si>
  <si>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</si>
  <si>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</si>
  <si>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</si>
  <si>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</si>
  <si>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</si>
  <si>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</si>
  <si>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</si>
  <si>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</si>
  <si>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</si>
  <si>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</si>
  <si>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</si>
  <si>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</si>
  <si>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</si>
  <si>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</si>
  <si>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</si>
  <si>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</si>
  <si>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</si>
  <si>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</si>
  <si>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</si>
  <si>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</si>
  <si>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</si>
  <si>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</si>
  <si>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</si>
  <si>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</si>
  <si>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</si>
  <si>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</si>
  <si>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</si>
  <si>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</si>
  <si>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</si>
  <si>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</si>
  <si>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</si>
  <si>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</si>
  <si>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</si>
  <si>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</si>
  <si>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</si>
  <si>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</si>
  <si>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</si>
  <si>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</si>
  <si>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</si>
  <si>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</si>
  <si>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</si>
  <si>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</si>
  <si>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</si>
  <si>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</si>
  <si>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</si>
  <si>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</si>
  <si>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</si>
  <si>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</si>
  <si>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</si>
  <si>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</si>
  <si>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</si>
  <si>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</si>
  <si>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</si>
  <si>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</si>
  <si>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</si>
  <si>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</si>
  <si>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</si>
  <si>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</si>
  <si>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</si>
  <si>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</si>
  <si>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</si>
  <si>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</si>
  <si>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</si>
  <si>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</si>
  <si>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</si>
  <si>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</si>
  <si>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</si>
  <si>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</si>
  <si>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</si>
  <si>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</si>
  <si>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</si>
  <si>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</si>
  <si>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</si>
  <si>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</si>
  <si>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</si>
  <si>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</si>
  <si>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</si>
  <si>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</si>
  <si>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</si>
  <si>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</si>
  <si>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</si>
  <si>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</si>
  <si>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</si>
  <si>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</si>
  <si>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</si>
  <si>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</si>
  <si>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</si>
  <si>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</si>
  <si>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</si>
  <si>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</si>
  <si>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</si>
  <si>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</si>
  <si>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</si>
  <si>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</si>
  <si>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</si>
  <si>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</si>
  <si>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</si>
  <si>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</si>
  <si>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</si>
  <si>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</si>
  <si>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</si>
  <si>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</si>
  <si>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</si>
  <si>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</si>
  <si>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</si>
  <si>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</si>
  <si>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</si>
  <si>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</si>
  <si>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</si>
  <si>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</si>
  <si>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</si>
  <si>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</si>
  <si>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</si>
  <si>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</si>
  <si>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</si>
  <si>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</si>
  <si>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</si>
  <si>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</si>
  <si>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</si>
  <si>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</si>
  <si>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</si>
  <si>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</si>
  <si>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</si>
  <si>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</si>
  <si>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</si>
  <si>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</si>
  <si>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</si>
  <si>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</si>
  <si>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</si>
  <si>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</si>
  <si>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</si>
  <si>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</si>
  <si>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</si>
  <si>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</si>
  <si>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</si>
  <si>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</si>
  <si>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</si>
  <si>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</si>
  <si>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</si>
  <si>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</si>
  <si>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</si>
  <si>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</si>
  <si>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</si>
  <si>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</si>
  <si>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</si>
  <si>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</si>
  <si>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</si>
  <si>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</si>
  <si>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</si>
  <si>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</si>
  <si>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</si>
  <si>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</si>
  <si>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</si>
  <si>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</si>
  <si>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</si>
  <si>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</si>
  <si>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</si>
  <si>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</si>
  <si>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</si>
  <si>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</si>
  <si>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</si>
  <si>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</si>
  <si>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</si>
  <si>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</si>
  <si>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</si>
  <si>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</si>
  <si>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</si>
  <si>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</si>
  <si>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</si>
  <si>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</si>
  <si>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</si>
  <si>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</si>
  <si>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</si>
  <si>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</si>
  <si>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</si>
  <si>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</si>
  <si>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</si>
  <si>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</si>
  <si>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</si>
  <si>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</si>
  <si>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</si>
  <si>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</si>
  <si>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</si>
  <si>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</si>
  <si>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</si>
  <si>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</si>
  <si>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</si>
  <si>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</si>
  <si>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</si>
  <si>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</si>
  <si>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</si>
  <si>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</si>
  <si>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</si>
  <si>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</si>
  <si>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</si>
  <si>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</si>
  <si>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</si>
  <si>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</si>
  <si>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</si>
  <si>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</si>
  <si>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</si>
  <si>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</si>
  <si>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</si>
  <si>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</si>
  <si>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</si>
  <si>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</si>
  <si>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</si>
  <si>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</si>
  <si>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</si>
  <si>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</si>
  <si>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</si>
  <si>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</si>
  <si>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</si>
  <si>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</si>
  <si>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</si>
  <si>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</si>
  <si>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</si>
  <si>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</si>
  <si>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</si>
  <si>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</si>
  <si>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</si>
  <si>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</si>
  <si>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</si>
  <si>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</si>
  <si>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</si>
  <si>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</si>
  <si>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</si>
  <si>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</si>
  <si>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</si>
  <si>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</si>
  <si>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</si>
  <si>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</si>
  <si>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</si>
  <si>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</si>
  <si>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</si>
  <si>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</si>
  <si>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</si>
  <si>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</si>
  <si>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</si>
  <si>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</si>
  <si>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</si>
  <si>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</si>
  <si>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</si>
  <si>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</si>
  <si>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</si>
  <si>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</si>
  <si>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</si>
  <si>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</si>
  <si>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</si>
  <si>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</si>
  <si>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</si>
  <si>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</si>
  <si>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</si>
  <si>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</si>
  <si>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</si>
  <si>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</si>
  <si>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</si>
  <si>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</si>
  <si>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</si>
  <si>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</si>
  <si>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</si>
  <si>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</si>
  <si>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</si>
  <si>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</si>
  <si>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</si>
  <si>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</si>
  <si>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</si>
  <si>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</si>
  <si>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</si>
  <si>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</si>
  <si>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</si>
  <si>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</si>
  <si>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</si>
  <si>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</si>
  <si>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</si>
  <si>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</si>
  <si>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</si>
  <si>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</si>
  <si>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</si>
  <si>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</si>
  <si>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</si>
  <si>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</si>
  <si>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</si>
  <si>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</si>
  <si>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</si>
  <si>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</si>
  <si>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</si>
  <si>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</si>
  <si>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</si>
  <si>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</si>
  <si>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</si>
  <si>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</si>
  <si>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</si>
  <si>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</si>
  <si>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</si>
  <si>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</si>
  <si>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</si>
  <si>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</si>
  <si>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</si>
  <si>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</si>
  <si>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</si>
  <si>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</si>
  <si>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</si>
  <si>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</si>
  <si>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</si>
  <si>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</si>
  <si>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</si>
  <si>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</si>
  <si>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</si>
  <si>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</si>
  <si>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</si>
  <si>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</si>
  <si>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</si>
  <si>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</si>
  <si>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</si>
  <si>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</si>
  <si>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</si>
  <si>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</si>
  <si>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</si>
  <si>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</si>
  <si>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</si>
  <si>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</si>
  <si>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</si>
  <si>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</si>
  <si>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</si>
  <si>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</si>
  <si>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</si>
  <si>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</si>
  <si>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</si>
  <si>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</si>
  <si>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</si>
  <si>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</si>
  <si>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</si>
  <si>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</si>
  <si>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</si>
  <si>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</si>
  <si>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</si>
  <si>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</si>
  <si>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</si>
  <si>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</si>
  <si>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</si>
  <si>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</si>
  <si>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</si>
  <si>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</si>
  <si>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</si>
  <si>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</si>
  <si>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</si>
  <si>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</si>
  <si>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</si>
  <si>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</si>
  <si>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</si>
  <si>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</si>
  <si>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</si>
  <si>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</si>
  <si>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</si>
  <si>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</si>
  <si>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</si>
  <si>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</si>
  <si>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</si>
  <si>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</si>
  <si>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</si>
  <si>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</si>
  <si>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</si>
  <si>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</si>
  <si>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</si>
  <si>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</si>
  <si>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</si>
  <si>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</si>
  <si>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</si>
  <si>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</si>
  <si>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</si>
  <si>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</si>
  <si>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</si>
  <si>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</si>
  <si>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</si>
  <si>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</si>
  <si>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</si>
  <si>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</si>
  <si>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</si>
  <si>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</si>
  <si>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</si>
  <si>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</si>
  <si>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</si>
  <si>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</si>
  <si>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</si>
  <si>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</si>
  <si>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</si>
  <si>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</si>
  <si>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</si>
  <si>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</si>
  <si>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</si>
  <si>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</si>
  <si>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</si>
  <si>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</si>
  <si>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</si>
  <si>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</si>
  <si>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</si>
  <si>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</si>
  <si>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</si>
  <si>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</si>
  <si>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</si>
  <si>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</si>
  <si>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</si>
  <si>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</si>
  <si>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</si>
  <si>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</si>
  <si>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</si>
  <si>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</si>
  <si>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</si>
  <si>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</si>
  <si>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</si>
  <si>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</si>
  <si>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</si>
  <si>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</si>
  <si>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</si>
  <si>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</si>
  <si>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</si>
  <si>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</si>
  <si>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</si>
  <si>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</si>
  <si>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</si>
  <si>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</si>
  <si>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</si>
  <si>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</si>
  <si>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</si>
  <si>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</si>
  <si>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</si>
  <si>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</si>
  <si>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</si>
  <si>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</si>
  <si>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</si>
  <si>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</si>
  <si>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</si>
  <si>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</si>
  <si>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</si>
  <si>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</si>
  <si>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</si>
  <si>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</si>
  <si>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</si>
  <si>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</si>
  <si>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</si>
  <si>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</si>
  <si>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</si>
  <si>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</si>
  <si>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</si>
  <si>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</si>
  <si>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</si>
  <si>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</si>
  <si>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</si>
  <si>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</si>
  <si>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</si>
  <si>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</si>
  <si>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</si>
  <si>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</si>
  <si>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</si>
  <si>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</si>
  <si>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</si>
  <si>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</si>
  <si>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</si>
  <si>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</si>
  <si>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</si>
  <si>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</si>
  <si>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</si>
  <si>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</si>
  <si>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</si>
  <si>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</si>
  <si>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</si>
  <si>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</si>
  <si>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</si>
  <si>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</si>
  <si>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</si>
  <si>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</si>
  <si>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</si>
  <si>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</si>
  <si>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</si>
  <si>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</si>
  <si>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</si>
  <si>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</si>
  <si>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</si>
  <si>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</si>
  <si>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</si>
  <si>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</si>
  <si>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</si>
  <si>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</si>
  <si>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</si>
  <si>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</si>
  <si>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</si>
  <si>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</si>
  <si>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</si>
  <si>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</si>
  <si>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</si>
  <si>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</si>
  <si>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</si>
  <si>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</si>
  <si>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</si>
  <si>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</si>
  <si>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</si>
  <si>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</si>
  <si>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</si>
  <si>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</si>
  <si>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</si>
  <si>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</si>
  <si>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</si>
  <si>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</si>
  <si>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</si>
  <si>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</si>
  <si>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</si>
  <si>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</si>
  <si>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</si>
  <si>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</si>
  <si>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</si>
  <si>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</si>
  <si>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</si>
  <si>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</si>
  <si>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</si>
  <si>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</si>
  <si>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</si>
  <si>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</si>
  <si>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</si>
  <si>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</si>
  <si>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</si>
  <si>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</si>
  <si>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</si>
  <si>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</si>
  <si>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</si>
  <si>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</si>
  <si>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</si>
  <si>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</si>
  <si>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</si>
  <si>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</si>
  <si>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</si>
  <si>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</si>
  <si>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</si>
  <si>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</si>
  <si>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</si>
  <si>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</si>
  <si>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</si>
  <si>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</si>
  <si>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</si>
  <si>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</si>
  <si>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</si>
  <si>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</si>
  <si>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</si>
  <si>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</si>
  <si>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</si>
  <si>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</si>
  <si>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</si>
  <si>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</si>
  <si>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</si>
  <si>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</si>
  <si>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</si>
  <si>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</si>
  <si>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</si>
  <si>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</si>
  <si>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</si>
  <si>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</si>
  <si>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</si>
  <si>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</si>
  <si>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</si>
  <si>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</si>
  <si>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</si>
  <si>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</si>
  <si>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</si>
  <si>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</si>
  <si>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</si>
  <si>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</si>
  <si>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</si>
  <si>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</si>
  <si>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</si>
  <si>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</si>
  <si>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</si>
  <si>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</si>
  <si>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</si>
  <si>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</si>
  <si>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</si>
  <si>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</si>
  <si>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</si>
  <si>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</si>
  <si>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</si>
  <si>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</si>
  <si>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</si>
  <si>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</si>
  <si>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</si>
  <si>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</si>
  <si>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</si>
  <si>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</si>
  <si>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</si>
  <si>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</si>
  <si>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</si>
  <si>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</si>
  <si>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</si>
  <si>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</si>
  <si>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</si>
  <si>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</si>
  <si>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</si>
  <si>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</si>
  <si>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</si>
  <si>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</si>
  <si>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</si>
  <si>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</si>
  <si>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</si>
  <si>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</si>
  <si>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</si>
  <si>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</si>
  <si>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</si>
  <si>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</si>
  <si>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</si>
  <si>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</si>
  <si>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</si>
  <si>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</si>
  <si>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</si>
  <si>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</si>
  <si>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</si>
  <si>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</si>
  <si>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</si>
  <si>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</si>
  <si>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</si>
  <si>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</si>
  <si>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</si>
  <si>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</si>
  <si>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</si>
  <si>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</si>
  <si>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</si>
  <si>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</si>
  <si>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</si>
  <si>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</si>
  <si>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</si>
  <si>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</si>
  <si>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</si>
  <si>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</si>
  <si>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</si>
  <si>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</si>
  <si>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</si>
  <si>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</si>
  <si>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</si>
  <si>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</si>
  <si>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</si>
  <si>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</si>
  <si>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</si>
  <si>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</si>
  <si>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</si>
  <si>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</si>
  <si>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</si>
  <si>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</si>
  <si>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</si>
  <si>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</si>
  <si>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</si>
  <si>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</si>
  <si>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</si>
  <si>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</si>
  <si>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</si>
  <si>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</si>
  <si>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</si>
  <si>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</si>
  <si>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</si>
  <si>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</si>
  <si>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</si>
  <si>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</si>
  <si>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</si>
  <si>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</si>
  <si>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</si>
  <si>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</si>
  <si>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</si>
  <si>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</si>
  <si>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</si>
  <si>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</si>
  <si>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</si>
  <si>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</si>
  <si>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</si>
  <si>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</si>
  <si>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</si>
  <si>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</si>
  <si>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</si>
  <si>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</si>
  <si>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</si>
  <si>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</si>
  <si>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</si>
  <si>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</si>
  <si>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</si>
  <si>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</si>
  <si>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</si>
  <si>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</si>
  <si>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</si>
  <si>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</si>
  <si>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</si>
  <si>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</si>
  <si>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</si>
  <si>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</si>
  <si>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</si>
  <si>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</si>
  <si>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</si>
  <si>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</si>
  <si>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</si>
  <si>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</si>
  <si>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</si>
  <si>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</si>
  <si>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</si>
  <si>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</si>
  <si>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</si>
  <si>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</si>
  <si>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</si>
  <si>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</si>
  <si>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</si>
  <si>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</si>
  <si>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</si>
  <si>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</si>
  <si>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</si>
  <si>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</si>
  <si>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</si>
  <si>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</si>
  <si>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</si>
  <si>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</si>
  <si>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</si>
  <si>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</si>
  <si>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</si>
  <si>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</si>
  <si>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</si>
  <si>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</si>
  <si>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</si>
  <si>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</si>
  <si>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</si>
  <si>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</si>
  <si>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</si>
  <si>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</si>
  <si>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</si>
  <si>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</si>
  <si>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</si>
  <si>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</si>
  <si>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</si>
  <si>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</si>
  <si>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</si>
  <si>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</si>
  <si>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</si>
  <si>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</si>
  <si>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</si>
  <si>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</si>
  <si>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</si>
  <si>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</si>
  <si>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</si>
  <si>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</si>
  <si>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</si>
  <si>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</si>
  <si>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</si>
  <si>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</si>
  <si>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</si>
  <si>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</si>
  <si>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</si>
  <si>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</si>
  <si>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</si>
  <si>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</si>
  <si>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</si>
  <si>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</si>
  <si>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</si>
  <si>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</si>
  <si>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</si>
  <si>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</si>
  <si>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</si>
  <si>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</si>
  <si>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</si>
  <si>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</si>
  <si>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</si>
  <si>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</si>
  <si>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</si>
  <si>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</si>
  <si>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</si>
  <si>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</si>
  <si>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</si>
  <si>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</si>
  <si>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</si>
  <si>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</si>
  <si>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</si>
  <si>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</si>
  <si>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</si>
  <si>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</si>
  <si>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</si>
  <si>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</si>
  <si>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</si>
  <si>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</si>
  <si>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</si>
  <si>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</si>
  <si>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</si>
  <si>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</si>
  <si>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</si>
  <si>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</si>
  <si>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</si>
  <si>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</si>
  <si>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</si>
  <si>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</si>
  <si>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</si>
  <si>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</si>
  <si>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</si>
  <si>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</si>
  <si>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</si>
  <si>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</si>
  <si>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</si>
  <si>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</si>
  <si>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</si>
  <si>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</si>
  <si>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</si>
  <si>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</si>
  <si>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</si>
  <si>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</si>
  <si>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</si>
  <si>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</si>
  <si>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</si>
  <si>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</si>
  <si>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</si>
  <si>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</si>
  <si>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</si>
  <si>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</si>
  <si>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</si>
  <si>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</si>
  <si>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</si>
  <si>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</si>
  <si>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</si>
  <si>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</si>
  <si>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</si>
  <si>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</si>
  <si>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</si>
  <si>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</si>
  <si>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</si>
  <si>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</si>
  <si>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</si>
  <si>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</si>
  <si>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</si>
  <si>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</si>
  <si>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</si>
  <si>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</si>
  <si>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</si>
  <si>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</si>
  <si>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</si>
  <si>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</si>
  <si>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</si>
  <si>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</si>
  <si>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</si>
  <si>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</si>
  <si>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</si>
  <si>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</si>
  <si>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</si>
  <si>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</si>
  <si>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</si>
  <si>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</si>
  <si>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</si>
  <si>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</si>
  <si>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</si>
  <si>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</si>
  <si>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</si>
  <si>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</si>
  <si>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</si>
  <si>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</si>
  <si>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</si>
  <si>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</si>
  <si>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</si>
  <si>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</si>
  <si>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</si>
  <si>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</si>
  <si>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</si>
  <si>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</si>
  <si>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</si>
  <si>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</si>
  <si>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</si>
  <si>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</si>
  <si>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</si>
  <si>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</si>
  <si>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</si>
  <si>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</si>
  <si>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</si>
  <si>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</si>
  <si>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</si>
  <si>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</si>
  <si>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</si>
  <si>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</si>
  <si>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</si>
  <si>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</si>
  <si>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</si>
  <si>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</si>
  <si>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</si>
  <si>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</si>
  <si>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</si>
  <si>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</si>
  <si>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</si>
  <si>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</si>
  <si>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</si>
  <si>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</si>
  <si>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</si>
  <si>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</si>
  <si>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</si>
  <si>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</si>
  <si>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</si>
  <si>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</si>
  <si>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</si>
  <si>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</si>
  <si>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</si>
  <si>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</si>
  <si>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</si>
  <si>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</si>
  <si>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</si>
  <si>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</si>
  <si>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</si>
  <si>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</si>
  <si>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</si>
  <si>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</si>
  <si>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</si>
  <si>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</si>
  <si>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</si>
  <si>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</si>
  <si>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</si>
  <si>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</si>
  <si>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</si>
  <si>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</si>
  <si>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</si>
  <si>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</si>
  <si>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</si>
  <si>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</si>
  <si>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</si>
  <si>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</si>
  <si>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</si>
  <si>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</si>
  <si>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</si>
  <si>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</si>
  <si>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</si>
  <si>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</si>
  <si>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</si>
  <si>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</si>
  <si>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</si>
  <si>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</si>
  <si>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</si>
  <si>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</si>
  <si>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</si>
  <si>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</si>
  <si>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</si>
  <si>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</si>
  <si>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</si>
  <si>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</si>
  <si>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</si>
  <si>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</si>
  <si>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</si>
  <si>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</si>
  <si>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</si>
  <si>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</si>
  <si>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</si>
  <si>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</si>
  <si>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</si>
  <si>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</si>
  <si>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</si>
  <si>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</si>
  <si>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</si>
  <si>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</si>
  <si>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</si>
  <si>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</si>
  <si>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</si>
  <si>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</si>
  <si>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</si>
  <si>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</si>
  <si>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</si>
  <si>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</si>
  <si>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</si>
  <si>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</si>
  <si>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</si>
  <si>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</si>
  <si>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</si>
  <si>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</si>
  <si>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</si>
  <si>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</si>
  <si>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</si>
  <si>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</si>
  <si>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</si>
  <si>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</si>
  <si>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</si>
  <si>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</si>
  <si>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</si>
  <si>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</si>
  <si>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</si>
  <si>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</si>
  <si>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</si>
  <si>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</si>
  <si>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</si>
  <si>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</si>
  <si>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</si>
  <si>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</si>
  <si>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</si>
  <si>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</si>
  <si>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</si>
  <si>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</si>
  <si>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</si>
  <si>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</si>
  <si>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</si>
  <si>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</si>
  <si>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</si>
  <si>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</si>
  <si>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</si>
  <si>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</si>
  <si>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</si>
  <si>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</si>
  <si>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</si>
  <si>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</si>
  <si>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</si>
  <si>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</si>
  <si>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</si>
  <si>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</si>
  <si>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</si>
  <si>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</si>
  <si>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</si>
  <si>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</si>
  <si>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</si>
  <si>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</si>
  <si>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</si>
  <si>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</si>
  <si>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</si>
  <si>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</si>
  <si>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</si>
  <si>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</si>
  <si>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</si>
  <si>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</si>
  <si>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</si>
  <si>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</si>
  <si>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</si>
  <si>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</si>
  <si>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</si>
  <si>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</si>
  <si>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</si>
  <si>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</si>
  <si>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</si>
  <si>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</si>
  <si>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</si>
  <si>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</si>
  <si>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</si>
  <si>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</si>
  <si>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</si>
  <si>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</si>
  <si>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</si>
  <si>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</si>
  <si>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</si>
  <si>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</si>
  <si>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</si>
  <si>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</si>
  <si>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</si>
  <si>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</si>
  <si>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</si>
  <si>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</si>
  <si>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</si>
  <si>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</si>
  <si>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</si>
  <si>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</si>
  <si>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</si>
  <si>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</si>
  <si>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</si>
  <si>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</si>
  <si>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</si>
  <si>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</si>
  <si>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</si>
  <si>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</si>
  <si>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</si>
  <si>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</si>
  <si>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</si>
  <si>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</si>
  <si>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</si>
  <si>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</si>
  <si>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</si>
  <si>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</si>
  <si>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</si>
  <si>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</si>
  <si>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</si>
  <si>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</si>
  <si>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</si>
  <si>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</si>
  <si>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</si>
  <si>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</si>
  <si>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</si>
  <si>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</si>
  <si>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</si>
  <si>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</si>
  <si>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</si>
  <si>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</si>
  <si>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</si>
  <si>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</si>
  <si>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</si>
  <si>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</si>
  <si>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</si>
  <si>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</si>
  <si>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</si>
  <si>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</si>
  <si>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</si>
  <si>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</si>
  <si>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</si>
  <si>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</si>
  <si>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</si>
  <si>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</si>
  <si>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</si>
  <si>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</si>
  <si>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</si>
  <si>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</si>
  <si>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</si>
  <si>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</si>
  <si>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</si>
  <si>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</si>
  <si>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</si>
  <si>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</si>
  <si>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</si>
  <si>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</si>
  <si>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</si>
  <si>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</si>
  <si>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</si>
  <si>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</si>
  <si>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</si>
  <si>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</si>
  <si>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</si>
  <si>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</si>
  <si>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</si>
  <si>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</si>
  <si>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</si>
  <si>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</si>
  <si>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</si>
  <si>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</si>
  <si>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</si>
  <si>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</si>
  <si>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</si>
  <si>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</si>
  <si>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</si>
  <si>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</si>
  <si>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</si>
  <si>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</si>
  <si>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</si>
  <si>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</si>
  <si>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</si>
  <si>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</si>
  <si>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</si>
  <si>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</si>
  <si>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</si>
  <si>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</si>
  <si>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</si>
  <si>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</si>
  <si>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</si>
  <si>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</si>
  <si>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</si>
  <si>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</si>
  <si>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</si>
  <si>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</si>
  <si>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</si>
  <si>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</si>
  <si>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</si>
  <si>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</si>
  <si>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</si>
  <si>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</si>
  <si>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</si>
  <si>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</si>
  <si>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</si>
  <si>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</si>
  <si>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</si>
  <si>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</si>
  <si>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</si>
  <si>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</si>
  <si>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</si>
  <si>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</si>
  <si>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</si>
  <si>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</si>
  <si>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</si>
  <si>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</si>
  <si>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</si>
  <si>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</si>
  <si>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</si>
  <si>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</si>
  <si>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</si>
  <si>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</si>
  <si>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</si>
  <si>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</si>
  <si>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</si>
  <si>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</si>
  <si>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</si>
  <si>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</si>
  <si>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</si>
  <si>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</si>
  <si>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</si>
  <si>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</si>
  <si>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</si>
  <si>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</si>
  <si>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</si>
  <si>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</si>
  <si>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</si>
  <si>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</si>
  <si>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</si>
  <si>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</si>
  <si>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</si>
  <si>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</si>
  <si>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</si>
  <si>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</si>
  <si>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</si>
  <si>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</si>
  <si>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</si>
  <si>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</si>
  <si>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</si>
  <si>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</si>
  <si>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</si>
  <si>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</si>
  <si>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</si>
  <si>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</si>
  <si>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</si>
  <si>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</si>
  <si>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</si>
  <si>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</si>
  <si>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</si>
  <si>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</si>
  <si>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</si>
  <si>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</si>
  <si>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</si>
  <si>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</si>
  <si>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</si>
  <si>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</si>
  <si>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</si>
  <si>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</si>
  <si>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</si>
  <si>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</si>
  <si>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</si>
  <si>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</si>
  <si>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</si>
  <si>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</si>
  <si>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</si>
  <si>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</si>
  <si>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</si>
  <si>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</si>
  <si>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</si>
  <si>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</si>
  <si>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</si>
  <si>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</si>
  <si>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</si>
  <si>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</si>
  <si>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</si>
  <si>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</si>
  <si>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</si>
  <si>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</si>
  <si>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</si>
  <si>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</si>
  <si>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</si>
  <si>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</si>
  <si>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</si>
  <si>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</si>
  <si>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</si>
  <si>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</si>
  <si>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</si>
  <si>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</si>
  <si>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</si>
  <si>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</si>
  <si>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</si>
  <si>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</si>
  <si>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</si>
  <si>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</si>
  <si>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</si>
  <si>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</si>
  <si>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</si>
  <si>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</si>
  <si>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</si>
  <si>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</si>
  <si>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</si>
  <si>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</si>
  <si>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</si>
  <si>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</si>
  <si>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</si>
  <si>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</si>
  <si>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</si>
  <si>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</si>
  <si>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</si>
  <si>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</si>
  <si>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</si>
  <si>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</si>
  <si>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</si>
  <si>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</si>
  <si>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</si>
  <si>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</si>
  <si>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</si>
  <si>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</si>
  <si>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</si>
  <si>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</si>
  <si>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</si>
  <si>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</si>
  <si>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</si>
  <si>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</si>
  <si>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</si>
  <si>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</si>
  <si>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</si>
  <si>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</si>
  <si>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</si>
  <si>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</si>
  <si>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</si>
  <si>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</si>
  <si>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</si>
  <si>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</si>
  <si>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</si>
  <si>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</si>
  <si>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</si>
  <si>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</si>
  <si>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</si>
  <si>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</si>
  <si>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</si>
  <si>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</si>
  <si>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</si>
  <si>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</si>
  <si>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</si>
  <si>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</si>
  <si>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</si>
  <si>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</si>
  <si>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</si>
  <si>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</si>
  <si>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</si>
  <si>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</si>
  <si>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</si>
  <si>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</si>
  <si>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</si>
  <si>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</si>
  <si>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</si>
  <si>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</si>
  <si>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</si>
  <si>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</si>
  <si>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</si>
  <si>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</si>
  <si>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</si>
  <si>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</si>
  <si>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</si>
  <si>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</si>
  <si>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</si>
  <si>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</si>
  <si>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</si>
  <si>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</si>
  <si>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</si>
  <si>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</si>
  <si>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</si>
  <si>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</si>
  <si>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</si>
  <si>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</si>
  <si>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</si>
  <si>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</si>
  <si>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</si>
  <si>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</si>
  <si>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</si>
  <si>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</si>
  <si>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</si>
  <si>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</si>
  <si>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</si>
  <si>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</si>
  <si>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</si>
  <si>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</si>
  <si>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</si>
  <si>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</si>
  <si>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</si>
  <si>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</si>
  <si>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</si>
  <si>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</si>
  <si>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</si>
  <si>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</si>
  <si>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</si>
  <si>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</si>
  <si>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</si>
  <si>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</si>
  <si>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</si>
  <si>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</si>
  <si>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</si>
  <si>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</si>
  <si>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</si>
  <si>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</si>
  <si>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</si>
  <si>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</si>
  <si>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</si>
  <si>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</si>
  <si>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</si>
  <si>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</si>
  <si>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</si>
  <si>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</si>
  <si>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</si>
  <si>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</si>
  <si>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</si>
  <si>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</si>
  <si>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</si>
  <si>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</si>
  <si>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</si>
  <si>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</si>
  <si>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</si>
  <si>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</si>
  <si>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</si>
  <si>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</si>
  <si>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</si>
  <si>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</si>
  <si>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</si>
  <si>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</si>
  <si>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</si>
  <si>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</si>
  <si>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</si>
  <si>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</si>
  <si>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</si>
  <si>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</si>
  <si>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</si>
  <si>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</si>
  <si>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</si>
  <si>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</si>
  <si>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</si>
  <si>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</si>
  <si>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</si>
  <si>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</si>
  <si>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</si>
  <si>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</si>
  <si>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</si>
  <si>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</si>
  <si>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</si>
  <si>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</si>
  <si>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</si>
  <si>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</si>
  <si>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</si>
  <si>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</si>
  <si>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</si>
  <si>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</si>
  <si>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</si>
  <si>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</si>
  <si>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</si>
  <si>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</si>
  <si>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</si>
  <si>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</si>
  <si>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</si>
  <si>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</si>
  <si>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</si>
  <si>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</si>
  <si>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</si>
  <si>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</si>
  <si>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</si>
  <si>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</si>
  <si>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</si>
  <si>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</si>
  <si>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</si>
  <si>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</si>
  <si>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</si>
  <si>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</si>
  <si>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</si>
  <si>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</si>
  <si>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</si>
  <si>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</si>
  <si>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</si>
  <si>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</si>
  <si>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</si>
  <si>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</si>
  <si>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</si>
  <si>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</si>
  <si>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</si>
  <si>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</si>
  <si>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</si>
  <si>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</si>
  <si>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</si>
  <si>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</si>
  <si>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</si>
  <si>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</si>
  <si>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</si>
  <si>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</si>
  <si>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</si>
  <si>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</si>
  <si>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</si>
  <si>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</si>
  <si>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</si>
  <si>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</si>
  <si>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</si>
  <si>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</si>
  <si>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</si>
  <si>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</si>
  <si>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</si>
  <si>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</si>
  <si>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</si>
  <si>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</si>
  <si>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</si>
  <si>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</si>
  <si>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</si>
  <si>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</si>
  <si>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</si>
  <si>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</si>
  <si>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</si>
  <si>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</si>
  <si>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</si>
  <si>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</si>
  <si>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</si>
  <si>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</si>
  <si>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</si>
  <si>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</si>
  <si>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</si>
  <si>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</si>
  <si>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</si>
  <si>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</si>
  <si>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</si>
  <si>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</si>
  <si>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</si>
  <si>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</si>
  <si>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</si>
  <si>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</si>
  <si>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</si>
  <si>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</si>
  <si>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</si>
  <si>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</si>
  <si>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</si>
  <si>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</si>
  <si>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</si>
  <si>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</si>
  <si>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</si>
  <si>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</si>
  <si>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</si>
  <si>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</si>
  <si>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</si>
  <si>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</si>
  <si>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</si>
  <si>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</si>
  <si>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</si>
  <si>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</si>
  <si>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</si>
  <si>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</si>
  <si>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</si>
  <si>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</si>
  <si>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</si>
  <si>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</si>
  <si>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</si>
  <si>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</si>
  <si>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</si>
  <si>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</si>
  <si>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</si>
  <si>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</si>
  <si>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</si>
  <si>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</si>
  <si>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</si>
  <si>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</si>
  <si>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</si>
  <si>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</si>
  <si>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</si>
  <si>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</si>
  <si>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</si>
  <si>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</si>
  <si>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</si>
  <si>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</si>
  <si>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</si>
  <si>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</si>
  <si>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</si>
  <si>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</si>
  <si>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</si>
  <si>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</si>
  <si>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</si>
  <si>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</si>
  <si>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</si>
  <si>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</si>
  <si>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</si>
  <si>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</si>
  <si>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</si>
  <si>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</si>
  <si>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</si>
  <si>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</si>
  <si>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</si>
  <si>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</si>
  <si>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</si>
  <si>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</si>
  <si>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</si>
  <si>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</si>
  <si>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</si>
  <si>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</si>
  <si>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</si>
  <si>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</si>
  <si>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</si>
  <si>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</si>
  <si>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</si>
  <si>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</si>
  <si>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</si>
  <si>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</si>
  <si>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</si>
  <si>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</si>
  <si>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</si>
  <si>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</si>
  <si>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</si>
  <si>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</si>
  <si>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</si>
  <si>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</si>
  <si>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</si>
  <si>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</si>
  <si>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</si>
  <si>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</si>
  <si>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</si>
  <si>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</si>
  <si>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</si>
  <si>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</si>
  <si>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</si>
  <si>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</si>
  <si>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</si>
  <si>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</si>
  <si>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</si>
  <si>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</si>
  <si>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</si>
  <si>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</si>
  <si>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</si>
  <si>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</si>
  <si>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</si>
  <si>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</si>
  <si>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</si>
  <si>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</si>
  <si>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</si>
  <si>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</si>
  <si>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</si>
  <si>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</si>
  <si>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</si>
  <si>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</si>
  <si>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</si>
  <si>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</si>
  <si>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</si>
  <si>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</si>
  <si>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</si>
  <si>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</si>
  <si>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</si>
  <si>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</si>
  <si>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</si>
  <si>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</si>
  <si>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</si>
  <si>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</si>
  <si>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</si>
  <si>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</si>
  <si>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</si>
  <si>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</si>
  <si>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</si>
  <si>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</si>
  <si>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</si>
  <si>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</si>
  <si>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</si>
  <si>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</si>
  <si>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</si>
  <si>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</si>
  <si>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</si>
  <si>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</si>
  <si>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</si>
  <si>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</si>
  <si>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</si>
  <si>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</si>
  <si>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</si>
  <si>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</si>
  <si>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</si>
  <si>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</si>
  <si>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</si>
  <si>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</si>
  <si>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</si>
  <si>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</si>
  <si>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</si>
  <si>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</si>
  <si>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</si>
  <si>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</si>
  <si>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</si>
  <si>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</si>
  <si>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</si>
  <si>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</si>
  <si>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</si>
  <si>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</si>
  <si>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</si>
  <si>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</si>
  <si>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</si>
  <si>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</si>
  <si>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</si>
  <si>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</si>
  <si>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</si>
  <si>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</si>
  <si>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</si>
  <si>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</si>
  <si>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</si>
  <si>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</si>
  <si>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</si>
  <si>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</si>
  <si>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</si>
  <si>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</si>
  <si>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</si>
  <si>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</si>
  <si>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</si>
  <si>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</si>
  <si>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</si>
  <si>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</si>
  <si>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</si>
  <si>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</si>
  <si>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</si>
  <si>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</si>
  <si>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</si>
  <si>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</si>
  <si>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</si>
  <si>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</si>
  <si>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</si>
  <si>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</si>
  <si>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</si>
  <si>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</si>
  <si>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</si>
  <si>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</si>
  <si>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</si>
  <si>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</si>
  <si>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</si>
  <si>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</si>
  <si>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</si>
  <si>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</si>
  <si>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</si>
  <si>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</si>
  <si>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</si>
  <si>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</si>
  <si>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</si>
  <si>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</si>
  <si>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</si>
  <si>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</si>
  <si>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</si>
  <si>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</si>
  <si>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</si>
  <si>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</si>
  <si>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</si>
  <si>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</si>
  <si>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</si>
  <si>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</si>
  <si>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</si>
  <si>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</si>
  <si>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</si>
  <si>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</si>
  <si>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</si>
  <si>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</si>
  <si>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</si>
  <si>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</si>
  <si>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</si>
  <si>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</si>
  <si>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</si>
  <si>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</si>
  <si>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</si>
  <si>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</si>
  <si>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</si>
  <si>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</si>
  <si>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</si>
  <si>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</si>
  <si>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</si>
  <si>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</si>
  <si>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</si>
  <si>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</si>
  <si>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</si>
  <si>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</si>
  <si>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</si>
  <si>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</si>
  <si>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</si>
  <si>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</si>
  <si>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</si>
  <si>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</si>
  <si>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</si>
  <si>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</si>
  <si>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</si>
  <si>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</si>
  <si>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</si>
  <si>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</si>
  <si>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</si>
  <si>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</si>
  <si>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</si>
  <si>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</si>
  <si>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</si>
  <si>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</si>
  <si>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</si>
  <si>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</si>
  <si>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</si>
  <si>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</si>
  <si>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</si>
  <si>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</si>
  <si>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</si>
  <si>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</si>
  <si>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</si>
  <si>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</si>
  <si>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</si>
  <si>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</si>
  <si>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</si>
  <si>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</si>
  <si>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</si>
  <si>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</si>
  <si>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</si>
  <si>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</si>
  <si>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</si>
  <si>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</si>
  <si>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</si>
  <si>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</si>
  <si>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</si>
  <si>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</si>
  <si>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</si>
  <si>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</si>
  <si>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</si>
  <si>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</si>
  <si>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</si>
  <si>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</si>
  <si>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</si>
  <si>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</si>
  <si>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</si>
  <si>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</si>
  <si>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</si>
  <si>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</si>
  <si>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</si>
  <si>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</si>
  <si>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</si>
  <si>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</si>
  <si>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</si>
  <si>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</si>
  <si>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</si>
  <si>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</si>
  <si>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</si>
  <si>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</si>
  <si>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</si>
  <si>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</si>
  <si>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</si>
  <si>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</si>
  <si>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</si>
  <si>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</si>
  <si>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</si>
  <si>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</si>
  <si>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</si>
  <si>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</si>
  <si>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</si>
  <si>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</si>
  <si>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</si>
  <si>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</si>
  <si>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</si>
  <si>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</si>
  <si>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</si>
  <si>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</si>
  <si>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</si>
  <si>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</si>
  <si>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</si>
  <si>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</si>
  <si>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</si>
  <si>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</si>
  <si>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</si>
  <si>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</si>
  <si>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</si>
  <si>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</si>
  <si>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</si>
  <si>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</si>
  <si>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</si>
  <si>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</si>
  <si>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</si>
  <si>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</si>
  <si>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</si>
  <si>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</si>
  <si>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</si>
  <si>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</si>
  <si>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</si>
  <si>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</si>
  <si>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</si>
  <si>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</si>
  <si>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</si>
  <si>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</si>
  <si>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</si>
  <si>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</si>
  <si>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</si>
  <si>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</si>
  <si>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</si>
  <si>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</si>
  <si>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</si>
  <si>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</si>
  <si>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</si>
  <si>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</si>
  <si>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</si>
  <si>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</si>
  <si>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</si>
  <si>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</si>
  <si>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</si>
  <si>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</si>
  <si>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</si>
  <si>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</si>
  <si>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</si>
  <si>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</si>
  <si>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</si>
  <si>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</si>
  <si>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</si>
  <si>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</si>
  <si>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</si>
  <si>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</si>
  <si>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</si>
  <si>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</si>
  <si>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</si>
  <si>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</si>
  <si>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</si>
  <si>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</si>
  <si>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</si>
  <si>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</si>
  <si>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</si>
  <si>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</si>
  <si>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</si>
  <si>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</si>
  <si>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</si>
  <si>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</si>
  <si>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</si>
  <si>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</si>
  <si>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</si>
  <si>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</si>
  <si>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</si>
  <si>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</si>
  <si>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</si>
  <si>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</si>
  <si>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</si>
  <si>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</si>
  <si>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</si>
  <si>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</si>
  <si>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</si>
  <si>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</si>
  <si>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</si>
  <si>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</si>
  <si>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</si>
  <si>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</si>
  <si>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</si>
  <si>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</si>
  <si>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</si>
  <si>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</si>
  <si>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</si>
  <si>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</si>
  <si>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</si>
  <si>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</si>
  <si>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</si>
  <si>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</si>
  <si>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</si>
  <si>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</si>
  <si>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</si>
  <si>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</si>
  <si>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</si>
  <si>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</si>
  <si>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</si>
  <si>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</si>
  <si>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</si>
  <si>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</si>
  <si>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</si>
  <si>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</si>
  <si>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</si>
  <si>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</si>
  <si>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</si>
  <si>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</si>
  <si>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</si>
  <si>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</si>
  <si>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</si>
  <si>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</si>
  <si>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</si>
  <si>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</si>
  <si>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</si>
  <si>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</si>
  <si>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</si>
  <si>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</si>
  <si>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</si>
  <si>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</si>
  <si>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</si>
  <si>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</si>
  <si>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</si>
  <si>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</si>
  <si>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</si>
  <si>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</si>
  <si>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</si>
  <si>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</si>
  <si>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</si>
  <si>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</si>
  <si>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</si>
  <si>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</si>
  <si>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</si>
  <si>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</si>
  <si>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</si>
  <si>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</si>
  <si>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</si>
  <si>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</si>
  <si>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</si>
  <si>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</si>
  <si>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</si>
  <si>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</si>
  <si>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</si>
  <si>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</si>
  <si>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</si>
  <si>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</si>
  <si>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</si>
  <si>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</si>
  <si>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</si>
  <si>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</si>
  <si>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</si>
  <si>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</si>
  <si>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</si>
  <si>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</si>
  <si>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</si>
  <si>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</si>
  <si>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</si>
  <si>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</si>
  <si>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</si>
  <si>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</si>
  <si>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</si>
  <si>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</si>
  <si>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</si>
  <si>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</si>
  <si>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</si>
  <si>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</si>
  <si>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</si>
  <si>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</si>
  <si>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</si>
  <si>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</si>
  <si>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</si>
  <si>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</si>
  <si>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</si>
  <si>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</si>
  <si>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</si>
  <si>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</si>
  <si>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</si>
  <si>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</si>
  <si>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</si>
  <si>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</si>
  <si>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</si>
  <si>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</si>
  <si>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</si>
  <si>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</si>
  <si>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</si>
  <si>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</si>
  <si>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</si>
  <si>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</si>
  <si>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</si>
  <si>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</si>
  <si>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</si>
  <si>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</si>
  <si>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</si>
  <si>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</si>
  <si>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</si>
  <si>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</si>
  <si>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</si>
  <si>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</si>
  <si>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</si>
  <si>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</si>
  <si>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</si>
  <si>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</si>
  <si>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</si>
  <si>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</si>
  <si>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</si>
  <si>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</si>
  <si>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</si>
  <si>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</si>
  <si>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</si>
  <si>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</si>
  <si>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</si>
  <si>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</si>
  <si>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</si>
  <si>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</si>
  <si>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</si>
  <si>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</si>
  <si>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</si>
  <si>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</si>
  <si>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</si>
  <si>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</si>
  <si>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</si>
  <si>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</si>
  <si>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</si>
  <si>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</si>
  <si>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</si>
  <si>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</si>
  <si>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</si>
  <si>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</si>
  <si>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</si>
  <si>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</si>
  <si>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</si>
  <si>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</si>
  <si>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</si>
  <si>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</si>
  <si>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</si>
  <si>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</si>
  <si>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</si>
  <si>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</si>
  <si>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</si>
  <si>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</si>
  <si>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</si>
  <si>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</si>
  <si>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</si>
  <si>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</si>
  <si>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</si>
  <si>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</si>
  <si>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</si>
  <si>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</si>
  <si>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</si>
  <si>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</si>
  <si>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</si>
  <si>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</si>
  <si>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</si>
  <si>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</si>
  <si>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</si>
  <si>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</si>
  <si>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</si>
  <si>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</si>
  <si>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</si>
  <si>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</si>
  <si>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</si>
  <si>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</si>
  <si>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</si>
  <si>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</si>
  <si>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</si>
  <si>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</si>
  <si>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</si>
  <si>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</si>
  <si>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</si>
  <si>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</si>
  <si>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</si>
  <si>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</si>
  <si>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</si>
  <si>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</si>
  <si>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</si>
  <si>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</si>
  <si>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</si>
  <si>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</si>
  <si>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</si>
  <si>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</si>
  <si>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</si>
  <si>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</si>
  <si>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</si>
  <si>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</si>
  <si>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</si>
  <si>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</si>
  <si>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</si>
  <si>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</si>
  <si>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</si>
  <si>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</si>
  <si>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</si>
  <si>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</si>
  <si>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</si>
  <si>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</si>
  <si>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</si>
  <si>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</si>
  <si>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</si>
  <si>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</si>
  <si>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</si>
  <si>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</si>
  <si>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</si>
  <si>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</si>
  <si>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</si>
  <si>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</si>
  <si>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</si>
  <si>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</si>
  <si>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</si>
  <si>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</si>
  <si>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</si>
  <si>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</si>
  <si>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</si>
  <si>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</si>
  <si>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</si>
  <si>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</si>
  <si>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</si>
  <si>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</si>
  <si>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</si>
  <si>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</si>
  <si>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</si>
  <si>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</si>
  <si>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</si>
  <si>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</si>
  <si>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</si>
  <si>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</si>
  <si>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</si>
  <si>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</si>
  <si>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</si>
  <si>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</si>
  <si>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</si>
  <si>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</si>
  <si>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</si>
  <si>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</si>
  <si>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</si>
  <si>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</si>
  <si>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</si>
  <si>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</si>
  <si>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</si>
  <si>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</si>
  <si>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</si>
  <si>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</si>
  <si>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</si>
  <si>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</si>
  <si>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</si>
  <si>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</si>
  <si>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</si>
  <si>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</si>
  <si>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</si>
  <si>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</si>
  <si>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</si>
  <si>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</si>
  <si>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</si>
  <si>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</si>
  <si>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</si>
  <si>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</si>
  <si>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</si>
  <si>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</si>
  <si>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</si>
  <si>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</si>
  <si>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</si>
  <si>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</si>
  <si>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</si>
  <si>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</si>
  <si>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</si>
  <si>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</si>
  <si>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</si>
  <si>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</si>
  <si>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</si>
  <si>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</si>
  <si>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</si>
  <si>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</si>
  <si>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</si>
  <si>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</si>
  <si>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</si>
  <si>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</si>
  <si>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</si>
  <si>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</si>
  <si>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</si>
  <si>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</si>
  <si>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</si>
  <si>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</si>
  <si>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</si>
  <si>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</si>
  <si>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</si>
  <si>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</si>
  <si>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</si>
  <si>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</si>
  <si>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</si>
  <si>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</si>
  <si>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</si>
  <si>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</si>
  <si>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</si>
  <si>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</si>
  <si>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</si>
  <si>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</si>
  <si>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</si>
  <si>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</si>
  <si>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</si>
  <si>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</si>
  <si>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</si>
  <si>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</si>
  <si>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</si>
  <si>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</si>
  <si>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</si>
  <si>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</si>
  <si>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</si>
  <si>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</si>
  <si>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</si>
  <si>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</si>
  <si>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</si>
  <si>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</si>
  <si>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</si>
  <si>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</si>
  <si>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</si>
  <si>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</si>
  <si>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</si>
  <si>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</si>
  <si>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</si>
  <si>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</si>
  <si>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</si>
  <si>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</si>
  <si>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</si>
  <si>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</si>
  <si>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</si>
  <si>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</si>
  <si>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</si>
  <si>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</si>
  <si>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</si>
  <si>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</si>
  <si>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</si>
  <si>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</si>
  <si>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</si>
  <si>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</si>
  <si>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</si>
  <si>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</si>
  <si>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</si>
  <si>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</si>
  <si>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</si>
  <si>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</si>
  <si>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</si>
  <si>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</si>
  <si>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</si>
  <si>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</si>
  <si>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</si>
  <si>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</si>
  <si>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</si>
  <si>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</si>
  <si>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</si>
  <si>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</si>
  <si>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</si>
  <si>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</si>
  <si>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</si>
  <si>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</si>
  <si>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</si>
  <si>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</si>
  <si>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</si>
  <si>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</si>
  <si>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</si>
  <si>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</si>
  <si>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</si>
  <si>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</si>
  <si>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</si>
  <si>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</si>
  <si>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</si>
  <si>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</si>
  <si>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</si>
  <si>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</si>
  <si>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</si>
  <si>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</si>
  <si>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</si>
  <si>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</si>
  <si>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</si>
  <si>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</si>
  <si>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</si>
  <si>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</si>
  <si>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</si>
  <si>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</si>
  <si>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</si>
  <si>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</si>
  <si>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</si>
  <si>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</si>
  <si>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</si>
  <si>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</si>
  <si>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</si>
  <si>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</si>
  <si>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</si>
  <si>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</si>
  <si>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</si>
  <si>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</si>
  <si>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</si>
  <si>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</si>
  <si>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</si>
  <si>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</si>
  <si>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</si>
  <si>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</si>
  <si>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</si>
  <si>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</si>
  <si>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</si>
  <si>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</si>
  <si>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</si>
  <si>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</si>
  <si>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</si>
  <si>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</si>
  <si>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</si>
  <si>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</si>
  <si>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</si>
  <si>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</si>
  <si>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</si>
  <si>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</si>
  <si>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</si>
  <si>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</si>
  <si>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</si>
  <si>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</si>
  <si>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</si>
  <si>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</si>
  <si>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</si>
  <si>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</si>
  <si>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</si>
  <si>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</si>
  <si>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</si>
  <si>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</si>
  <si>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</si>
  <si>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</si>
  <si>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</si>
  <si>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</si>
  <si>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</si>
  <si>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</si>
  <si>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</si>
  <si>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</si>
  <si>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</si>
  <si>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</si>
  <si>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</si>
  <si>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</si>
  <si>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</si>
  <si>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</si>
  <si>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</si>
  <si>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</si>
  <si>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</si>
  <si>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</si>
  <si>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</si>
  <si>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</si>
  <si>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</si>
  <si>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</si>
  <si>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</si>
  <si>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</si>
  <si>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</si>
  <si>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</si>
  <si>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</si>
  <si>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</si>
  <si>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</si>
  <si>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</si>
  <si>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</si>
  <si>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</si>
  <si>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</si>
  <si>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</si>
  <si>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</si>
  <si>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</si>
  <si>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</si>
  <si>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</si>
  <si>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</si>
  <si>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</si>
  <si>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</si>
  <si>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</si>
  <si>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</si>
  <si>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</si>
  <si>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</si>
  <si>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</si>
  <si>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</si>
  <si>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</si>
  <si>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</si>
  <si>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</si>
  <si>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</si>
  <si>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</si>
  <si>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</si>
  <si>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</si>
  <si>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</si>
  <si>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</si>
  <si>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</si>
  <si>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</si>
  <si>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</si>
  <si>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</si>
  <si>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</si>
  <si>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</si>
  <si>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</si>
  <si>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</si>
  <si>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</si>
  <si>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</si>
  <si>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</si>
  <si>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</si>
  <si>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</si>
  <si>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</si>
  <si>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</si>
  <si>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</si>
  <si>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</si>
  <si>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</si>
  <si>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</si>
  <si>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</si>
  <si>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</si>
  <si>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</si>
  <si>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</si>
  <si>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</si>
  <si>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</si>
  <si>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</si>
  <si>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</si>
  <si>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</si>
  <si>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</si>
  <si>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</si>
  <si>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</si>
  <si>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</si>
  <si>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</si>
  <si>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</si>
  <si>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</si>
  <si>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</si>
  <si>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</si>
  <si>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</si>
  <si>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</si>
  <si>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</si>
  <si>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</si>
  <si>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</si>
  <si>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</si>
  <si>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</si>
  <si>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</si>
  <si>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</si>
  <si>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</si>
  <si>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</si>
  <si>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</si>
  <si>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</si>
  <si>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</si>
  <si>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</si>
  <si>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</si>
  <si>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</si>
  <si>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</si>
  <si>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</si>
  <si>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</si>
  <si>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</si>
  <si>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</si>
  <si>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</si>
  <si>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</si>
  <si>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</si>
  <si>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</si>
  <si>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</si>
  <si>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</si>
  <si>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</si>
  <si>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</si>
  <si>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</si>
  <si>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</si>
  <si>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</si>
  <si>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</si>
  <si>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</si>
  <si>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</si>
  <si>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</si>
  <si>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</si>
  <si>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</si>
  <si>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</si>
  <si>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</si>
  <si>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</si>
  <si>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</si>
  <si>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</si>
  <si>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</si>
  <si>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</si>
  <si>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</si>
  <si>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</si>
  <si>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</si>
  <si>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</si>
  <si>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</si>
  <si>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</si>
  <si>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</si>
  <si>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</si>
  <si>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</si>
  <si>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</si>
  <si>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</si>
  <si>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</si>
  <si>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</si>
  <si>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</si>
  <si>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</si>
  <si>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</si>
  <si>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</si>
  <si>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</si>
  <si>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</si>
  <si>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</si>
  <si>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</si>
  <si>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</si>
  <si>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</si>
  <si>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</si>
  <si>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</si>
  <si>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</si>
  <si>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</si>
  <si>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</si>
  <si>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</si>
  <si>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</si>
  <si>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</si>
  <si>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</si>
  <si>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</si>
  <si>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</si>
  <si>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</si>
  <si>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</si>
  <si>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</si>
  <si>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</si>
  <si>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</si>
  <si>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</si>
  <si>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</si>
  <si>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</si>
  <si>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</si>
  <si>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</si>
  <si>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</si>
  <si>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</si>
  <si>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</si>
  <si>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</si>
  <si>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</si>
  <si>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</si>
  <si>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</si>
  <si>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</si>
  <si>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</si>
  <si>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</si>
  <si>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</si>
  <si>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</si>
  <si>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</si>
  <si>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</si>
  <si>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</si>
  <si>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</si>
  <si>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</si>
  <si>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</si>
  <si>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</si>
  <si>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</si>
  <si>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</si>
  <si>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</si>
  <si>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</si>
  <si>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</si>
  <si>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</si>
  <si>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</si>
  <si>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</si>
  <si>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</si>
  <si>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</si>
  <si>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</si>
  <si>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</si>
  <si>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</si>
  <si>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</si>
  <si>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</si>
  <si>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</si>
  <si>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</si>
  <si>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</si>
  <si>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</si>
  <si>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</si>
  <si>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</si>
  <si>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</si>
  <si>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</si>
  <si>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</si>
  <si>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</si>
  <si>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</si>
  <si>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</si>
  <si>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</si>
  <si>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</si>
  <si>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</si>
  <si>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</si>
  <si>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</si>
  <si>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</si>
  <si>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</si>
  <si>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</si>
  <si>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</si>
  <si>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</si>
  <si>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</si>
  <si>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</si>
  <si>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</si>
  <si>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</si>
  <si>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</si>
  <si>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</si>
  <si>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</si>
  <si>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</si>
  <si>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</si>
  <si>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</si>
  <si>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</si>
  <si>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</si>
  <si>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</si>
  <si>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</si>
  <si>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</si>
  <si>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</si>
  <si>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</si>
  <si>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</si>
  <si>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</si>
  <si>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</si>
  <si>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</si>
  <si>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</si>
  <si>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</si>
  <si>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</si>
  <si>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</si>
  <si>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</si>
  <si>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</si>
  <si>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</si>
  <si>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</si>
  <si>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</si>
  <si>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</si>
  <si>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</si>
  <si>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</si>
  <si>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</si>
  <si>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</si>
  <si>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</si>
  <si>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</si>
  <si>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</si>
  <si>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</si>
  <si>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</si>
  <si>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</si>
  <si>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</si>
  <si>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</si>
  <si>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</si>
  <si>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</si>
  <si>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</si>
  <si>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</si>
  <si>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</si>
  <si>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</si>
  <si>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</si>
  <si>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</si>
  <si>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</si>
  <si>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</si>
  <si>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</si>
  <si>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</si>
  <si>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</si>
  <si>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</si>
  <si>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</si>
  <si>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</si>
  <si>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</si>
  <si>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</si>
  <si>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</si>
  <si>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</si>
  <si>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</si>
  <si>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</si>
  <si>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</si>
  <si>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</si>
  <si>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</si>
  <si>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</si>
  <si>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</si>
  <si>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</si>
  <si>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</si>
  <si>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</si>
  <si>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</si>
  <si>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</si>
  <si>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</si>
  <si>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</si>
  <si>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</si>
  <si>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</si>
  <si>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</si>
  <si>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</si>
  <si>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</si>
  <si>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</si>
  <si>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</si>
  <si>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</si>
  <si>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</si>
  <si>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</si>
  <si>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</si>
  <si>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</si>
  <si>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</si>
  <si>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</si>
  <si>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</si>
  <si>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</si>
  <si>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</si>
  <si>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</si>
  <si>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</si>
  <si>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</si>
  <si>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</si>
  <si>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</si>
  <si>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</si>
  <si>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</si>
  <si>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</si>
  <si>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</si>
  <si>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</si>
  <si>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</si>
  <si>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</si>
  <si>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</si>
  <si>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</si>
  <si>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</si>
  <si>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</si>
  <si>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</si>
  <si>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</si>
  <si>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</si>
  <si>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</si>
  <si>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</si>
  <si>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</si>
  <si>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</si>
  <si>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</si>
  <si>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</si>
  <si>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</si>
  <si>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</si>
  <si>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</si>
  <si>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</si>
  <si>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</si>
  <si>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</si>
  <si>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</si>
  <si>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</si>
  <si>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</si>
  <si>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</si>
  <si>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</si>
  <si>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</si>
  <si>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</si>
  <si>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</si>
  <si>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</si>
  <si>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</si>
  <si>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</si>
  <si>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</si>
  <si>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</si>
  <si>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</si>
  <si>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</si>
  <si>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</si>
  <si>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</si>
  <si>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</si>
  <si>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</si>
  <si>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</si>
  <si>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</si>
  <si>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</si>
  <si>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</si>
  <si>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</si>
  <si>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</si>
  <si>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</si>
  <si>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</si>
  <si>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</si>
  <si>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</si>
  <si>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</si>
  <si>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</si>
  <si>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</si>
  <si>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</si>
  <si>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</si>
  <si>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</si>
  <si>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</si>
  <si>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</si>
  <si>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</si>
  <si>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</si>
  <si>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</si>
  <si>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</si>
  <si>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</si>
  <si>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</si>
  <si>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</si>
  <si>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</si>
  <si>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</si>
  <si>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</si>
  <si>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</si>
  <si>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</si>
  <si>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</si>
  <si>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</si>
  <si>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</si>
  <si>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</si>
  <si>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</si>
  <si>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</si>
  <si>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</si>
  <si>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</si>
  <si>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</si>
  <si>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</si>
  <si>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</si>
  <si>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</si>
  <si>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</si>
  <si>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</si>
  <si>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</si>
  <si>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</si>
  <si>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</si>
  <si>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</si>
  <si>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</si>
  <si>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</si>
  <si>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</si>
  <si>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</si>
  <si>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</si>
  <si>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</si>
  <si>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</si>
  <si>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</si>
  <si>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</si>
  <si>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</si>
  <si>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</si>
  <si>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</si>
  <si>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</si>
  <si>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</si>
  <si>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</si>
  <si>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</si>
  <si>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</si>
  <si>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</si>
  <si>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</si>
  <si>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</si>
  <si>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</si>
  <si>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</si>
  <si>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</si>
  <si>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</si>
  <si>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</si>
  <si>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</si>
  <si>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</si>
  <si>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</si>
  <si>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</si>
  <si>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</si>
  <si>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</si>
  <si>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</si>
  <si>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</si>
  <si>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</si>
  <si>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</si>
  <si>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</si>
  <si>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</si>
  <si>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</si>
  <si>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</si>
  <si>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</si>
  <si>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</si>
  <si>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</si>
  <si>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</si>
  <si>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</si>
  <si>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</si>
  <si>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</si>
  <si>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</si>
  <si>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</si>
  <si>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</si>
  <si>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</si>
  <si>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</si>
  <si>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</si>
  <si>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</si>
  <si>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</si>
  <si>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</si>
  <si>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</si>
  <si>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</si>
  <si>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</si>
  <si>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</si>
  <si>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</si>
  <si>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</si>
  <si>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</si>
  <si>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</si>
  <si>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</si>
  <si>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</si>
  <si>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</si>
  <si>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</si>
  <si>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</si>
  <si>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</si>
  <si>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</si>
  <si>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</si>
  <si>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</si>
  <si>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</si>
  <si>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</si>
  <si>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</si>
  <si>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</si>
  <si>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</si>
  <si>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</si>
  <si>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</si>
  <si>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</si>
  <si>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</si>
  <si>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</si>
  <si>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</si>
  <si>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</si>
  <si>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</si>
  <si>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</si>
  <si>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</si>
  <si>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</si>
  <si>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</si>
  <si>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</si>
  <si>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</si>
  <si>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</si>
  <si>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</si>
  <si>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</si>
  <si>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</si>
  <si>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</si>
  <si>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</si>
  <si>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</si>
  <si>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</si>
  <si>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</si>
  <si>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</si>
  <si>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</si>
  <si>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</si>
  <si>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</si>
  <si>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</si>
  <si>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</si>
  <si>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</si>
  <si>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</si>
  <si>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</si>
  <si>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</si>
  <si>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</si>
  <si>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</si>
  <si>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</si>
  <si>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</si>
  <si>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</si>
  <si>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</si>
  <si>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</si>
  <si>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</si>
  <si>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</si>
  <si>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</si>
  <si>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</si>
  <si>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</si>
  <si>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</si>
  <si>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</si>
  <si>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</si>
  <si>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</si>
  <si>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</si>
  <si>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</si>
  <si>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</si>
  <si>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</si>
  <si>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</si>
  <si>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</si>
  <si>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</si>
  <si>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</si>
  <si>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</si>
  <si>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</si>
  <si>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</si>
  <si>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</si>
  <si>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</si>
  <si>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</si>
  <si>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</si>
  <si>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</si>
  <si>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</si>
  <si>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</si>
  <si>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</si>
  <si>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</si>
  <si>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</si>
  <si>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</si>
  <si>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</si>
  <si>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</si>
  <si>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</si>
  <si>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</si>
  <si>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</si>
  <si>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</si>
  <si>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</si>
  <si>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</si>
  <si>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</si>
  <si>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</si>
  <si>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</si>
  <si>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</si>
  <si>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</si>
  <si>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</si>
  <si>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</si>
  <si>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</si>
  <si>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</si>
  <si>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</si>
  <si>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</si>
  <si>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</si>
  <si>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</si>
  <si>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</si>
  <si>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</si>
  <si>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</si>
  <si>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</si>
  <si>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</si>
  <si>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</si>
  <si>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</si>
  <si>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</si>
  <si>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</si>
  <si>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</si>
  <si>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</si>
  <si>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</si>
  <si>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</si>
  <si>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</si>
  <si>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</si>
  <si>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</si>
  <si>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</si>
  <si>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</si>
  <si>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</si>
  <si>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</si>
  <si>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</si>
  <si>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</si>
  <si>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</si>
  <si>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</si>
  <si>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</si>
  <si>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</si>
  <si>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</si>
  <si>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</si>
  <si>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</si>
  <si>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</si>
  <si>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</si>
  <si>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</si>
  <si>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</si>
  <si>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</si>
  <si>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</si>
  <si>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</si>
  <si>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</si>
  <si>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</si>
  <si>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</si>
  <si>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</si>
  <si>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</si>
  <si>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</si>
  <si>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</si>
  <si>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</si>
  <si>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</si>
  <si>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</si>
  <si>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</si>
  <si>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</si>
  <si>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</si>
  <si>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</si>
  <si>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</si>
  <si>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</si>
  <si>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</si>
  <si>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</si>
  <si>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</si>
  <si>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</si>
  <si>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</si>
  <si>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</si>
  <si>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</si>
  <si>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</si>
  <si>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</si>
  <si>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</si>
  <si>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</si>
  <si>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</si>
  <si>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</si>
  <si>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</si>
  <si>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</si>
  <si>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</si>
  <si>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</si>
  <si>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</si>
  <si>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</si>
  <si>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</si>
  <si>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</si>
  <si>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</si>
  <si>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</si>
  <si>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</si>
  <si>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</si>
  <si>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</si>
  <si>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</si>
  <si>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</si>
  <si>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</si>
  <si>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</si>
  <si>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</si>
  <si>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</si>
  <si>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</si>
  <si>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</si>
  <si>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</si>
  <si>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</si>
  <si>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</si>
  <si>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</si>
  <si>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</si>
  <si>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</si>
  <si>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</si>
  <si>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</si>
  <si>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</si>
  <si>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</si>
  <si>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</si>
  <si>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</si>
  <si>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</si>
  <si>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</si>
  <si>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</si>
  <si>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</si>
  <si>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</si>
  <si>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</si>
  <si>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</si>
  <si>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</si>
  <si>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</si>
  <si>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</si>
  <si>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</si>
  <si>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</si>
  <si>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</si>
  <si>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</si>
  <si>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</si>
  <si>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</si>
  <si>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</si>
  <si>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</si>
  <si>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</si>
  <si>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</si>
  <si>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</si>
  <si>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</si>
  <si>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</si>
  <si>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</si>
  <si>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</si>
  <si>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</si>
  <si>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</si>
  <si>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</si>
  <si>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</si>
  <si>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</si>
  <si>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</si>
  <si>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</si>
  <si>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</si>
  <si>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</si>
  <si>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</si>
  <si>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</si>
  <si>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</si>
  <si>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</si>
  <si>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</si>
  <si>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</si>
  <si>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</si>
  <si>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</si>
  <si>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</si>
  <si>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</si>
  <si>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</si>
  <si>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</si>
  <si>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</si>
  <si>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</si>
  <si>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</si>
  <si>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</si>
  <si>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</si>
  <si>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</si>
  <si>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</si>
  <si>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</si>
  <si>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</si>
  <si>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</si>
  <si>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</si>
  <si>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</si>
  <si>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</si>
  <si>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</si>
  <si>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</si>
  <si>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</si>
  <si>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</si>
  <si>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</si>
  <si>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</si>
  <si>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</si>
  <si>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</si>
  <si>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</si>
  <si>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</si>
  <si>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</si>
  <si>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</si>
  <si>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</si>
  <si>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</si>
  <si>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</si>
  <si>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</si>
  <si>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</si>
  <si>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</si>
  <si>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</si>
  <si>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</si>
  <si>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</si>
  <si>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</si>
  <si>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</si>
  <si>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</si>
  <si>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</si>
  <si>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</si>
  <si>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</si>
  <si>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</si>
  <si>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</si>
  <si>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</si>
  <si>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</si>
  <si>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</si>
  <si>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</si>
  <si>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</si>
  <si>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</si>
  <si>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</si>
  <si>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</si>
  <si>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</si>
  <si>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</si>
  <si>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</si>
  <si>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</si>
  <si>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</si>
  <si>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</si>
  <si>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</si>
  <si>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</si>
  <si>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</si>
  <si>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</si>
  <si>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</si>
  <si>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</si>
  <si>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</si>
  <si>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</si>
  <si>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</si>
  <si>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</si>
  <si>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</si>
  <si>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</si>
  <si>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</si>
  <si>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</si>
  <si>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</si>
  <si>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</si>
  <si>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</si>
  <si>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</si>
  <si>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</si>
  <si>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</si>
  <si>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</si>
  <si>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</si>
  <si>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</si>
  <si>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</si>
  <si>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</si>
  <si>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</si>
  <si>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</si>
  <si>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</si>
  <si>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</si>
  <si>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</si>
  <si>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</si>
  <si>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</si>
  <si>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</si>
  <si>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</si>
  <si>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</si>
  <si>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</si>
  <si>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</si>
  <si>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</si>
  <si>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</si>
  <si>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</si>
  <si>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</si>
  <si>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</si>
  <si>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</si>
  <si>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</si>
  <si>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</si>
  <si>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</si>
  <si>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</si>
  <si>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</si>
  <si>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</si>
  <si>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</si>
  <si>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</si>
  <si>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</si>
  <si>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</si>
  <si>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</si>
  <si>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</si>
  <si>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</si>
  <si>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</si>
  <si>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</si>
  <si>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</si>
  <si>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</si>
  <si>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</si>
  <si>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</si>
  <si>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</si>
  <si>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</si>
  <si>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</si>
  <si>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</si>
  <si>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</si>
  <si>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</si>
  <si>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</si>
  <si>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</si>
  <si>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</si>
  <si>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</si>
  <si>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</si>
  <si>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</si>
  <si>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</si>
  <si>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</si>
  <si>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</si>
  <si>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</si>
  <si>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</si>
  <si>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</si>
  <si>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</si>
  <si>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</si>
  <si>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</si>
  <si>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</si>
  <si>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</si>
  <si>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</si>
  <si>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</si>
  <si>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</si>
  <si>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</si>
  <si>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</si>
  <si>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</si>
  <si>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</si>
  <si>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</si>
  <si>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</si>
  <si>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</si>
  <si>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</si>
  <si>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</si>
  <si>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</si>
  <si>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</si>
  <si>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</si>
  <si>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</si>
  <si>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</si>
  <si>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</si>
  <si>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</si>
  <si>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</si>
  <si>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</si>
  <si>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</si>
  <si>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</si>
  <si>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</si>
  <si>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</si>
  <si>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</si>
  <si>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</si>
  <si>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</si>
  <si>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</si>
  <si>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</si>
  <si>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</si>
  <si>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</si>
  <si>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</si>
  <si>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</si>
  <si>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</si>
  <si>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</si>
  <si>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</si>
  <si>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</si>
  <si>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</si>
  <si>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</si>
  <si>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</si>
  <si>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</si>
  <si>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</si>
  <si>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</si>
  <si>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</si>
  <si>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</si>
  <si>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</si>
  <si>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</si>
  <si>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</si>
  <si>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</si>
  <si>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</si>
  <si>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</si>
  <si>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</si>
  <si>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</si>
  <si>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</si>
  <si>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</si>
  <si>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</si>
  <si>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</si>
  <si>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</si>
  <si>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</si>
  <si>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</si>
  <si>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</si>
  <si>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</si>
  <si>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</si>
  <si>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</si>
  <si>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</si>
  <si>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</si>
  <si>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</si>
  <si>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</si>
  <si>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</si>
  <si>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</si>
  <si>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</si>
  <si>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</si>
  <si>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</si>
  <si>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</si>
  <si>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</si>
  <si>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</si>
  <si>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</si>
  <si>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</si>
  <si>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</si>
  <si>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</si>
  <si>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</si>
  <si>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</si>
  <si>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</si>
  <si>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</si>
  <si>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</si>
  <si>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</si>
  <si>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</si>
  <si>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</si>
  <si>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</si>
  <si>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</si>
  <si>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</si>
  <si>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</si>
  <si>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</si>
  <si>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</si>
  <si>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</si>
  <si>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</si>
  <si>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</si>
  <si>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</si>
  <si>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</si>
  <si>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</si>
  <si>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</si>
  <si>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</si>
  <si>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</si>
  <si>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</si>
  <si>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</si>
  <si>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</si>
  <si>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</si>
  <si>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</si>
  <si>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</si>
  <si>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</si>
  <si>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</si>
  <si>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</si>
  <si>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</si>
  <si>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</si>
  <si>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</si>
  <si>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</si>
  <si>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</si>
  <si>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</si>
  <si>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</si>
  <si>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</si>
  <si>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</si>
  <si>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</si>
  <si>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</si>
  <si>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</si>
  <si>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</si>
  <si>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</si>
  <si>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</si>
  <si>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</si>
  <si>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</si>
  <si>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</si>
  <si>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</si>
  <si>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</si>
  <si>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</si>
  <si>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</si>
  <si>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</si>
  <si>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</si>
  <si>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</si>
  <si>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</si>
  <si>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</si>
  <si>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</si>
  <si>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</si>
  <si>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</si>
  <si>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</si>
  <si>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</si>
  <si>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</si>
  <si>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</si>
  <si>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</si>
  <si>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</si>
  <si>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</si>
  <si>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</si>
  <si>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</si>
  <si>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</si>
  <si>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</si>
  <si>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</si>
  <si>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</si>
  <si>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</si>
  <si>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</si>
  <si>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</si>
  <si>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</si>
  <si>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</si>
  <si>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</si>
  <si>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</si>
  <si>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</si>
  <si>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</si>
  <si>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</si>
  <si>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</si>
  <si>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</si>
  <si>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</si>
  <si>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</si>
  <si>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</si>
  <si>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</si>
  <si>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</si>
  <si>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</si>
  <si>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</si>
  <si>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</si>
  <si>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</si>
  <si>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</si>
  <si>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</si>
  <si>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</si>
  <si>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</si>
  <si>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</si>
  <si>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</si>
  <si>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</si>
  <si>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</si>
  <si>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</si>
  <si>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</si>
  <si>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</si>
  <si>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</si>
  <si>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</si>
  <si>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</si>
  <si>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</si>
  <si>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</si>
  <si>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</si>
  <si>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</si>
  <si>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</si>
  <si>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</si>
  <si>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</si>
  <si>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</si>
  <si>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</si>
  <si>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</si>
  <si>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</si>
  <si>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</si>
  <si>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</si>
  <si>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</si>
  <si>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</si>
  <si>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</si>
  <si>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</si>
  <si>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</si>
  <si>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</si>
  <si>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</si>
  <si>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</si>
  <si>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</si>
  <si>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</si>
  <si>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</si>
  <si>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</si>
  <si>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</si>
  <si>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</si>
  <si>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</si>
  <si>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</si>
  <si>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</si>
  <si>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</si>
  <si>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</si>
  <si>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</si>
  <si>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</si>
  <si>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</si>
  <si>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</si>
  <si>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</si>
  <si>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</si>
  <si>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</si>
  <si>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</si>
  <si>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</si>
  <si>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</si>
  <si>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</si>
  <si>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</si>
  <si>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</si>
  <si>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</si>
  <si>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</si>
  <si>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</si>
  <si>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</si>
  <si>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</si>
  <si>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</si>
  <si>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</si>
  <si>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</si>
  <si>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</si>
  <si>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</si>
  <si>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</si>
  <si>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</si>
  <si>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</si>
  <si>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</si>
  <si>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</si>
  <si>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</si>
  <si>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</si>
  <si>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</si>
  <si>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</si>
  <si>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</si>
  <si>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</si>
  <si>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</si>
  <si>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</si>
  <si>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</si>
  <si>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</si>
  <si>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</si>
  <si>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</si>
  <si>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</si>
  <si>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</si>
  <si>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</si>
  <si>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</si>
  <si>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</si>
  <si>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</si>
  <si>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</si>
  <si>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</si>
  <si>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</si>
  <si>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</si>
  <si>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</si>
  <si>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</si>
  <si>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</si>
  <si>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</si>
  <si>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</si>
  <si>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</si>
  <si>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</si>
  <si>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</si>
  <si>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</si>
  <si>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</si>
  <si>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</si>
  <si>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</si>
  <si>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</si>
  <si>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</si>
  <si>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</si>
  <si>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</si>
  <si>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</si>
  <si>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</si>
  <si>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</si>
  <si>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</si>
  <si>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</si>
  <si>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</si>
  <si>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</si>
  <si>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</si>
  <si>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</si>
  <si>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</si>
  <si>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</si>
  <si>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</si>
  <si>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</si>
  <si>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</si>
  <si>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</si>
  <si>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</si>
  <si>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</si>
  <si>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</si>
  <si>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</si>
  <si>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</si>
  <si>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</si>
  <si>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</si>
  <si>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</si>
  <si>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</si>
  <si>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</si>
  <si>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</si>
  <si>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</si>
  <si>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</si>
  <si>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</si>
  <si>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</si>
  <si>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</si>
  <si>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</si>
  <si>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</si>
  <si>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</si>
  <si>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</si>
  <si>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</si>
  <si>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</si>
  <si>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</si>
  <si>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</si>
  <si>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</si>
  <si>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</si>
  <si>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</si>
  <si>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</si>
  <si>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</si>
  <si>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</si>
  <si>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</si>
  <si>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</si>
  <si>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</si>
  <si>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</si>
  <si>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</si>
  <si>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</si>
  <si>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</si>
  <si>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</si>
  <si>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</si>
  <si>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</si>
  <si>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</si>
  <si>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</si>
  <si>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</si>
  <si>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</si>
  <si>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</si>
  <si>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</si>
  <si>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</si>
  <si>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</si>
  <si>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</si>
  <si>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</si>
  <si>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</si>
  <si>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</si>
  <si>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</si>
  <si>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</si>
  <si>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</si>
  <si>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</si>
  <si>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</si>
  <si>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</si>
  <si>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</si>
  <si>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</si>
  <si>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</si>
  <si>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</si>
  <si>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</si>
  <si>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</si>
  <si>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</si>
  <si>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</si>
  <si>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</si>
  <si>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</si>
  <si>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</si>
  <si>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</si>
  <si>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</si>
  <si>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</si>
  <si>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</si>
  <si>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</si>
  <si>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</si>
  <si>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</si>
  <si>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</si>
  <si>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</si>
  <si>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</si>
  <si>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</si>
  <si>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</si>
  <si>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</si>
  <si>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</si>
  <si>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</si>
  <si>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</si>
  <si>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</si>
  <si>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</si>
  <si>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</si>
  <si>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</si>
  <si>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</si>
  <si>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</si>
  <si>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</si>
  <si>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</si>
  <si>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</si>
  <si>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</si>
  <si>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</si>
  <si>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</si>
  <si>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</si>
  <si>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</si>
  <si>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</si>
  <si>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</si>
  <si>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</si>
  <si>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</si>
  <si>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</si>
  <si>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</si>
  <si>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</si>
  <si>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</si>
  <si>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</si>
  <si>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</si>
  <si>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</si>
  <si>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</si>
  <si>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</si>
  <si>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</si>
  <si>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</si>
  <si>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</si>
  <si>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</si>
  <si>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</si>
  <si>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</si>
  <si>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</si>
  <si>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</si>
  <si>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</si>
  <si>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</si>
  <si>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</si>
  <si>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</si>
  <si>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</si>
  <si>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</si>
  <si>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</si>
  <si>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</si>
  <si>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</si>
  <si>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</si>
  <si>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</si>
  <si>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</si>
  <si>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</si>
  <si>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</si>
  <si>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</si>
  <si>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</si>
  <si>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</si>
  <si>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</si>
  <si>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</si>
  <si>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</si>
  <si>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</si>
  <si>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</si>
  <si>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</si>
  <si>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</si>
  <si>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</si>
  <si>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</si>
  <si>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</si>
  <si>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</si>
  <si>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</si>
  <si>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</si>
  <si>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</si>
  <si>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</si>
  <si>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</si>
  <si>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</si>
  <si>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</si>
  <si>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</si>
  <si>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</si>
  <si>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</si>
  <si>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</si>
  <si>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</si>
  <si>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</si>
  <si>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</si>
  <si>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</si>
  <si>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</si>
  <si>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</si>
  <si>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</si>
  <si>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</si>
  <si>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</si>
  <si>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</si>
  <si>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</si>
  <si>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</si>
  <si>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</si>
  <si>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</si>
  <si>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</si>
  <si>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</si>
  <si>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</si>
  <si>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</si>
  <si>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</si>
  <si>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</si>
  <si>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</si>
  <si>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</si>
  <si>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</si>
  <si>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</si>
  <si>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</si>
  <si>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</si>
  <si>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</si>
  <si>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</si>
  <si>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</si>
  <si>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</si>
  <si>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</si>
  <si>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</si>
  <si>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</si>
  <si>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</si>
  <si>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</si>
  <si>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</si>
  <si>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</si>
  <si>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</si>
  <si>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</si>
  <si>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</si>
  <si>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</si>
  <si>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</si>
  <si>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</si>
  <si>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</si>
  <si>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</si>
  <si>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</si>
  <si>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</si>
  <si>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</si>
  <si>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</si>
  <si>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</si>
  <si>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</si>
  <si>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</si>
  <si>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</si>
  <si>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</si>
  <si>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</si>
  <si>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</si>
  <si>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</si>
  <si>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</si>
  <si>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</si>
  <si>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</si>
  <si>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</si>
  <si>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</si>
  <si>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</si>
  <si>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</si>
  <si>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</si>
  <si>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</si>
  <si>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</si>
  <si>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</si>
  <si>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</si>
  <si>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</si>
  <si>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</si>
  <si>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</si>
  <si>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</si>
  <si>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</si>
  <si>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</si>
  <si>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</si>
  <si>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</si>
  <si>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</si>
  <si>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</si>
  <si>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</si>
  <si>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</si>
  <si>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</si>
  <si>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</si>
  <si>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</si>
  <si>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</si>
  <si>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</si>
  <si>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</si>
  <si>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</si>
  <si>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</si>
  <si>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</si>
  <si>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</si>
  <si>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</si>
  <si>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</si>
  <si>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</si>
  <si>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</si>
  <si>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</si>
  <si>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</si>
  <si>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</si>
  <si>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</si>
  <si>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</si>
  <si>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</si>
  <si>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</si>
  <si>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</si>
  <si>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</si>
  <si>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</si>
  <si>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</si>
  <si>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</si>
  <si>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</si>
  <si>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</si>
  <si>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</si>
  <si>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</si>
  <si>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</si>
  <si>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</si>
  <si>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</si>
  <si>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</si>
  <si>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</si>
  <si>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</si>
  <si>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</si>
  <si>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</si>
  <si>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</si>
  <si>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</si>
  <si>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</si>
  <si>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</si>
  <si>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</si>
  <si>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</si>
  <si>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</si>
  <si>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</si>
  <si>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</si>
  <si>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</si>
  <si>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</si>
  <si>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</si>
  <si>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</si>
  <si>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</si>
  <si>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</si>
  <si>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</si>
  <si>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</si>
  <si>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</si>
  <si>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</si>
  <si>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</si>
  <si>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</si>
  <si>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</si>
  <si>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</si>
  <si>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</si>
  <si>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</si>
  <si>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</si>
  <si>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</si>
  <si>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</si>
  <si>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</si>
  <si>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</si>
  <si>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</si>
  <si>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</si>
  <si>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</si>
  <si>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</si>
  <si>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</si>
  <si>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</si>
  <si>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</si>
  <si>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</si>
  <si>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</si>
  <si>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</si>
  <si>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</si>
  <si>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</si>
  <si>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</si>
  <si>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</si>
  <si>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</si>
  <si>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</si>
  <si>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</si>
  <si>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</si>
  <si>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</si>
  <si>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</si>
  <si>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</si>
  <si>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</si>
  <si>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</si>
  <si>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</si>
  <si>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</si>
  <si>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</si>
  <si>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</si>
  <si>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</si>
  <si>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</si>
  <si>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</si>
  <si>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</si>
  <si>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</si>
  <si>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</si>
  <si>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</si>
  <si>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</si>
  <si>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</si>
  <si>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</si>
  <si>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</si>
  <si>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</si>
  <si>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</si>
  <si>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</si>
  <si>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</si>
  <si>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</si>
  <si>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</si>
  <si>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</si>
  <si>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</si>
  <si>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</si>
  <si>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</si>
  <si>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</si>
  <si>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</si>
  <si>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</si>
  <si>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</si>
  <si>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</si>
  <si>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</si>
  <si>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</si>
  <si>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</si>
  <si>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</si>
  <si>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</si>
  <si>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</si>
  <si>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</si>
  <si>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</si>
  <si>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</si>
  <si>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</si>
  <si>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</si>
  <si>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</si>
  <si>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</si>
  <si>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</si>
  <si>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</si>
  <si>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</si>
  <si>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</si>
  <si>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</si>
  <si>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</si>
  <si>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</si>
  <si>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</si>
  <si>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</si>
  <si>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</si>
  <si>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</si>
  <si>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</si>
  <si>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</si>
  <si>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</si>
  <si>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</si>
  <si>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</si>
  <si>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</si>
  <si>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</si>
  <si>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</si>
  <si>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</si>
  <si>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</si>
  <si>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</si>
  <si>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</si>
  <si>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</si>
  <si>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</si>
  <si>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</si>
  <si>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</si>
  <si>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</si>
  <si>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</si>
  <si>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</si>
  <si>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</si>
  <si>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</si>
  <si>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</si>
  <si>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</si>
  <si>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</si>
  <si>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</si>
  <si>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</si>
  <si>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</si>
  <si>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</si>
  <si>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</si>
  <si>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</si>
  <si>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</si>
  <si>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</si>
  <si>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</si>
  <si>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</si>
  <si>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</si>
  <si>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</si>
  <si>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</si>
  <si>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</si>
  <si>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</si>
  <si>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</si>
  <si>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</si>
  <si>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</si>
  <si>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</si>
  <si>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</si>
  <si>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</si>
  <si>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</si>
  <si>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</si>
  <si>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</si>
  <si>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</si>
  <si>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</si>
  <si>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</si>
  <si>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</si>
  <si>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</si>
  <si>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</si>
  <si>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</si>
  <si>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</si>
  <si>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</si>
  <si>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</si>
  <si>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</si>
  <si>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</si>
  <si>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</si>
  <si>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</si>
  <si>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</si>
  <si>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</si>
  <si>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</si>
  <si>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</si>
  <si>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</si>
  <si>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</si>
  <si>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</si>
  <si>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</si>
  <si>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</si>
  <si>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</si>
  <si>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</si>
  <si>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</si>
  <si>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</si>
  <si>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</si>
  <si>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</si>
  <si>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</si>
  <si>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</si>
  <si>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</si>
  <si>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</si>
  <si>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</si>
  <si>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</si>
  <si>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</si>
  <si>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</si>
  <si>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</si>
  <si>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</si>
  <si>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</si>
  <si>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</si>
  <si>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</si>
  <si>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</si>
  <si>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</si>
  <si>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</si>
  <si>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</si>
  <si>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</si>
  <si>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</si>
  <si>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</si>
  <si>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</si>
  <si>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</si>
  <si>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</si>
  <si>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</si>
  <si>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</si>
  <si>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</si>
  <si>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</si>
  <si>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</si>
  <si>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</si>
  <si>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</si>
  <si>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</si>
  <si>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</si>
  <si>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</si>
  <si>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</si>
  <si>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</si>
  <si>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</si>
  <si>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</si>
  <si>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</si>
  <si>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</si>
  <si>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</si>
  <si>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</si>
  <si>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</si>
  <si>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</si>
  <si>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</si>
  <si>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</si>
  <si>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</si>
  <si>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</si>
  <si>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</si>
  <si>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</si>
  <si>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</si>
  <si>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</si>
  <si>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</si>
  <si>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</si>
  <si>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</si>
  <si>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</si>
  <si>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</si>
  <si>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</si>
  <si>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</si>
  <si>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</si>
  <si>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</si>
  <si>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</si>
  <si>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</si>
  <si>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</si>
  <si>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</si>
  <si>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</si>
  <si>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</si>
  <si>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</si>
  <si>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</si>
  <si>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</si>
  <si>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</si>
  <si>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</si>
  <si>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</si>
  <si>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</si>
  <si>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</si>
  <si>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</si>
  <si>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</si>
  <si>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</si>
  <si>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</si>
  <si>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</si>
  <si>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</si>
  <si>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</si>
  <si>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</si>
  <si>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</si>
  <si>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</si>
  <si>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</si>
  <si>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</si>
  <si>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</si>
  <si>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</si>
  <si>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</si>
  <si>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</si>
  <si>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</si>
  <si>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</si>
  <si>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</si>
  <si>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</si>
  <si>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</si>
  <si>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</si>
  <si>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</si>
  <si>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</si>
  <si>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</si>
  <si>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</si>
  <si>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</si>
  <si>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</si>
  <si>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</si>
  <si>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</si>
  <si>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</si>
  <si>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</si>
  <si>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</si>
  <si>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</si>
  <si>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</si>
  <si>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</si>
  <si>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</si>
  <si>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</si>
  <si>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</si>
  <si>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</si>
  <si>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</si>
  <si>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</si>
  <si>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</si>
  <si>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</si>
  <si>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</si>
  <si>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</si>
  <si>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</si>
  <si>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</si>
  <si>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</si>
  <si>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</si>
  <si>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</si>
  <si>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</si>
  <si>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</si>
  <si>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</si>
  <si>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</si>
  <si>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</si>
  <si>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</si>
  <si>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</si>
  <si>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</si>
  <si>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</si>
  <si>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</si>
  <si>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</si>
  <si>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</si>
  <si>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</si>
  <si>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</si>
  <si>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</si>
  <si>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</si>
  <si>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</si>
  <si>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</si>
  <si>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</si>
  <si>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</si>
  <si>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</si>
  <si>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</si>
  <si>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</si>
  <si>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</si>
  <si>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</si>
  <si>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</si>
  <si>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</si>
  <si>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</si>
  <si>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</si>
  <si>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</si>
  <si>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</si>
  <si>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</si>
  <si>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</si>
  <si>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</si>
  <si>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</si>
  <si>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</si>
  <si>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</si>
  <si>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</si>
  <si>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</si>
  <si>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</si>
  <si>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</si>
  <si>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</si>
  <si>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</si>
  <si>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</si>
  <si>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</si>
  <si>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</si>
  <si>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</si>
  <si>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</si>
  <si>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</si>
  <si>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</si>
  <si>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</si>
  <si>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</si>
  <si>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</si>
  <si>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</si>
  <si>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</si>
  <si>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</si>
  <si>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</si>
  <si>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</si>
  <si>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</si>
  <si>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</si>
  <si>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</si>
  <si>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</si>
  <si>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</si>
  <si>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</si>
  <si>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</si>
  <si>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</si>
  <si>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</si>
  <si>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</si>
  <si>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</si>
  <si>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</si>
  <si>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</si>
  <si>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</si>
  <si>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</si>
  <si>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</si>
  <si>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</si>
  <si>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</si>
  <si>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</si>
  <si>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</si>
  <si>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</si>
  <si>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</si>
  <si>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</si>
  <si>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</si>
  <si>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</si>
  <si>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</si>
  <si>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</si>
  <si>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</si>
  <si>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</si>
  <si>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</si>
  <si>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</si>
  <si>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</si>
  <si>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</si>
  <si>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</si>
  <si>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</si>
  <si>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</si>
  <si>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</si>
  <si>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</si>
  <si>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</si>
  <si>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</si>
  <si>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</si>
  <si>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</si>
  <si>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</si>
  <si>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</si>
  <si>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</si>
  <si>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</si>
  <si>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</si>
  <si>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</si>
  <si>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</si>
  <si>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</si>
  <si>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</si>
  <si>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</si>
  <si>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</si>
  <si>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</si>
  <si>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</si>
  <si>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</si>
  <si>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</si>
  <si>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</si>
  <si>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</si>
  <si>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</si>
  <si>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</si>
  <si>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</si>
  <si>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</si>
  <si>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</si>
  <si>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</si>
  <si>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</si>
  <si>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</si>
  <si>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</si>
  <si>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</si>
  <si>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</si>
  <si>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</si>
  <si>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</si>
  <si>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</si>
  <si>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</si>
  <si>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</si>
  <si>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</si>
  <si>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</si>
  <si>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</si>
  <si>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</si>
  <si>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</si>
  <si>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</si>
  <si>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</si>
  <si>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</si>
  <si>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</si>
  <si>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</si>
  <si>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</si>
  <si>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</si>
  <si>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</si>
  <si>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</si>
  <si>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</si>
  <si>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</si>
  <si>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</si>
  <si>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</si>
  <si>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</si>
  <si>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</si>
  <si>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</si>
  <si>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</si>
  <si>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</si>
  <si>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</si>
  <si>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</si>
  <si>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</si>
  <si>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</si>
  <si>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</si>
  <si>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</si>
  <si>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</si>
  <si>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</si>
  <si>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</si>
  <si>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</si>
  <si>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</si>
  <si>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</si>
  <si>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</si>
  <si>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</si>
  <si>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</si>
  <si>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</si>
  <si>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</si>
  <si>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</si>
  <si>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</si>
  <si>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</si>
  <si>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</si>
  <si>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</si>
  <si>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</si>
  <si>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</si>
  <si>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</si>
  <si>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</si>
  <si>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</si>
  <si>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</si>
  <si>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</si>
  <si>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</si>
  <si>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</si>
  <si>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</si>
  <si>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</si>
  <si>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</si>
  <si>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</si>
  <si>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</si>
  <si>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</si>
  <si>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</si>
  <si>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</si>
  <si>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</si>
  <si>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</si>
  <si>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</si>
  <si>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</si>
  <si>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</si>
  <si>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</si>
  <si>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</si>
  <si>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</si>
  <si>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</si>
  <si>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</si>
  <si>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</si>
  <si>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</si>
  <si>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</si>
  <si>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</si>
  <si>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</si>
  <si>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</si>
  <si>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</si>
  <si>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</si>
  <si>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</si>
  <si>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</si>
  <si>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</si>
  <si>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</si>
  <si>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</si>
  <si>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</si>
  <si>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</si>
  <si>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</si>
  <si>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</si>
  <si>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</si>
  <si>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</si>
  <si>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</si>
  <si>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</si>
  <si>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</si>
  <si>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</si>
  <si>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</si>
  <si>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</si>
  <si>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</si>
  <si>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</si>
  <si>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</si>
  <si>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</si>
  <si>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</si>
  <si>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</si>
  <si>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</si>
  <si>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</si>
  <si>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</si>
  <si>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</si>
  <si>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</si>
  <si>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</si>
  <si>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</si>
  <si>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</si>
  <si>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</si>
  <si>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</si>
  <si>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</si>
  <si>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</si>
  <si>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</si>
  <si>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</si>
  <si>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</si>
  <si>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</si>
  <si>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</si>
  <si>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</si>
  <si>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</si>
  <si>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</si>
  <si>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</si>
  <si>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</si>
  <si>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</si>
  <si>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</si>
  <si>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</si>
  <si>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</si>
  <si>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</si>
  <si>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</si>
  <si>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</si>
  <si>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</si>
  <si>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</si>
  <si>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</si>
  <si>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</si>
  <si>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</si>
  <si>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</si>
  <si>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</si>
  <si>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</si>
  <si>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</si>
  <si>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</si>
  <si>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</si>
  <si>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</si>
  <si>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</si>
  <si>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</si>
  <si>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</si>
  <si>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</si>
  <si>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</si>
  <si>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</si>
  <si>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</si>
  <si>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</si>
  <si>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</si>
  <si>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</si>
  <si>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</si>
  <si>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</si>
  <si>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</si>
  <si>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</si>
  <si>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</si>
  <si>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</si>
  <si>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</si>
  <si>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</si>
  <si>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</si>
  <si>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</si>
  <si>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</si>
  <si>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</si>
  <si>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</si>
  <si>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</si>
  <si>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</si>
  <si>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</si>
  <si>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</si>
  <si>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</si>
  <si>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</si>
  <si>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</si>
  <si>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</si>
  <si>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</si>
  <si>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</si>
  <si>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</si>
  <si>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</si>
  <si>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</si>
  <si>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</si>
  <si>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</si>
  <si>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</si>
  <si>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</si>
  <si>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</si>
  <si>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</si>
  <si>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</si>
  <si>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</si>
  <si>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</si>
  <si>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</si>
  <si>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</si>
  <si>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</si>
  <si>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</si>
  <si>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</si>
  <si>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</si>
  <si>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</si>
  <si>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</si>
  <si>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</si>
  <si>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</si>
  <si>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</si>
  <si>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</si>
  <si>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</si>
  <si>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</si>
  <si>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</si>
  <si>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</si>
  <si>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</si>
  <si>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</si>
  <si>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</si>
  <si>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</si>
  <si>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</si>
  <si>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</si>
  <si>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</si>
  <si>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</si>
  <si>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</si>
  <si>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</si>
  <si>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</si>
  <si>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</si>
  <si>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</si>
  <si>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</si>
  <si>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</si>
  <si>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</si>
  <si>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</si>
  <si>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</si>
  <si>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</si>
  <si>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</si>
  <si>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</si>
  <si>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</si>
  <si>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</si>
  <si>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</si>
  <si>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</si>
  <si>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</si>
  <si>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</si>
  <si>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</si>
  <si>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</si>
  <si>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</si>
  <si>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</si>
  <si>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</si>
  <si>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</si>
  <si>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</si>
  <si>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</si>
  <si>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</si>
  <si>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</si>
  <si>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</si>
  <si>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</si>
  <si>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</si>
  <si>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</si>
  <si>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</si>
  <si>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</si>
  <si>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</si>
  <si>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</si>
  <si>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</si>
  <si>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</si>
  <si>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</si>
  <si>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</si>
  <si>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</si>
  <si>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</si>
  <si>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</si>
  <si>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</si>
  <si>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</si>
  <si>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</si>
  <si>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</si>
  <si>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</si>
  <si>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</si>
  <si>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</si>
  <si>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</si>
  <si>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</si>
  <si>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</si>
  <si>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</si>
  <si>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</si>
  <si>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</si>
  <si>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</si>
  <si>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</si>
  <si>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</si>
  <si>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</si>
  <si>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</si>
  <si>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</si>
  <si>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</si>
  <si>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</si>
  <si>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</si>
  <si>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</si>
  <si>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</si>
  <si>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</si>
  <si>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</si>
  <si>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</si>
  <si>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</si>
  <si>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</si>
  <si>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</si>
  <si>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</si>
  <si>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</si>
  <si>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</si>
  <si>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</si>
  <si>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</si>
  <si>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</si>
  <si>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</si>
  <si>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</si>
  <si>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</si>
  <si>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</si>
  <si>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</si>
  <si>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</si>
  <si>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</si>
  <si>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</si>
  <si>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</si>
  <si>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</si>
  <si>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</si>
  <si>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</si>
  <si>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</si>
  <si>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</si>
  <si>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</si>
  <si>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</si>
  <si>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</si>
  <si>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</si>
  <si>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</si>
  <si>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</si>
  <si>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</si>
  <si>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</si>
  <si>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</si>
  <si>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</si>
  <si>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</si>
  <si>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</si>
  <si>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</si>
  <si>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</si>
  <si>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</si>
  <si>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</si>
  <si>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</si>
  <si>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</si>
  <si>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</si>
  <si>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</si>
  <si>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</si>
  <si>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</si>
  <si>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</si>
  <si>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</si>
  <si>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</si>
  <si>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</si>
  <si>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</si>
  <si>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</si>
  <si>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</si>
  <si>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</si>
  <si>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</si>
  <si>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</si>
  <si>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</si>
  <si>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</si>
  <si>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</si>
  <si>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</si>
  <si>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</si>
  <si>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</si>
  <si>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</si>
  <si>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</si>
  <si>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</si>
  <si>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</si>
  <si>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</si>
  <si>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</si>
  <si>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</si>
  <si>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</si>
  <si>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</si>
  <si>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</si>
  <si>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</si>
  <si>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</si>
  <si>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</si>
  <si>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</si>
  <si>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</si>
  <si>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</si>
  <si>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</si>
  <si>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</si>
  <si>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</si>
  <si>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</si>
  <si>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</si>
  <si>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</si>
  <si>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</si>
  <si>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</si>
  <si>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</si>
  <si>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</si>
  <si>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</si>
  <si>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</si>
  <si>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</si>
  <si>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</si>
  <si>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</si>
  <si>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</si>
  <si>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</si>
  <si>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</si>
  <si>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</si>
  <si>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</si>
  <si>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</si>
  <si>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</si>
  <si>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</si>
  <si>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</si>
  <si>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</si>
  <si>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</si>
  <si>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</si>
  <si>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</si>
  <si>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</si>
  <si>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</si>
  <si>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</si>
  <si>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</si>
  <si>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</si>
  <si>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</si>
  <si>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</si>
  <si>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</si>
  <si>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</si>
  <si>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</si>
  <si>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</si>
  <si>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</si>
  <si>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</si>
  <si>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</si>
  <si>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</si>
  <si>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</si>
  <si>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</si>
  <si>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</si>
  <si>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</si>
  <si>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</si>
  <si>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</si>
  <si>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</si>
  <si>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</si>
  <si>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</si>
  <si>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</si>
  <si>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</si>
  <si>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</si>
  <si>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</si>
  <si>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</si>
  <si>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</si>
  <si>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</si>
  <si>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</si>
  <si>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</si>
  <si>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</si>
  <si>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</si>
  <si>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</si>
  <si>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</si>
  <si>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</si>
  <si>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</si>
  <si>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</si>
  <si>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</si>
  <si>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</si>
  <si>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</si>
  <si>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</si>
  <si>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</si>
  <si>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</si>
  <si>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</si>
  <si>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</si>
  <si>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</si>
  <si>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</si>
  <si>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</si>
  <si>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</si>
  <si>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</si>
  <si>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</si>
  <si>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</si>
  <si>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</si>
  <si>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</si>
  <si>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</si>
  <si>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</si>
  <si>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</si>
  <si>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</si>
  <si>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</si>
  <si>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</si>
  <si>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</si>
  <si>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</si>
  <si>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</si>
  <si>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</si>
  <si>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</si>
  <si>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</si>
  <si>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</si>
  <si>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</si>
  <si>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</si>
  <si>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</si>
  <si>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</si>
  <si>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</si>
  <si>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</si>
  <si>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</si>
  <si>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</si>
  <si>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</si>
  <si>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</si>
  <si>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</si>
  <si>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</si>
  <si>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</si>
  <si>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</si>
  <si>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</si>
  <si>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</si>
  <si>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</si>
  <si>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</si>
  <si>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</si>
  <si>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</si>
  <si>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</si>
  <si>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</si>
  <si>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</si>
  <si>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</si>
  <si>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</si>
  <si>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</si>
  <si>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</si>
  <si>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</si>
  <si>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</si>
  <si>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</si>
  <si>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</si>
  <si>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</si>
  <si>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</si>
  <si>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</si>
  <si>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</si>
  <si>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</si>
  <si>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</si>
  <si>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</si>
  <si>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</si>
  <si>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</si>
  <si>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</si>
  <si>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</si>
  <si>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</si>
  <si>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</si>
  <si>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</si>
  <si>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</si>
  <si>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</si>
  <si>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</si>
  <si>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</si>
  <si>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</si>
  <si>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</si>
  <si>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</si>
  <si>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</si>
  <si>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</si>
  <si>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</si>
  <si>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</si>
  <si>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</si>
  <si>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</si>
  <si>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</si>
  <si>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</si>
  <si>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</si>
  <si>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</si>
  <si>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</si>
  <si>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</si>
  <si>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</si>
  <si>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</si>
  <si>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</si>
  <si>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</si>
  <si>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</si>
  <si>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</si>
  <si>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</si>
  <si>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</si>
  <si>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</si>
  <si>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</si>
  <si>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</si>
  <si>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</si>
  <si>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</si>
  <si>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</si>
  <si>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</si>
  <si>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</si>
  <si>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</si>
  <si>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</si>
  <si>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</si>
  <si>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</si>
  <si>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</si>
  <si>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</si>
  <si>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</si>
  <si>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</si>
  <si>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</si>
  <si>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</si>
  <si>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</si>
  <si>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</si>
  <si>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</si>
  <si>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</si>
  <si>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</si>
  <si>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</si>
  <si>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</si>
  <si>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</si>
  <si>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</si>
  <si>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</si>
  <si>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</si>
  <si>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</si>
  <si>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</si>
  <si>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</si>
  <si>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</si>
  <si>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</si>
  <si>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</si>
  <si>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</si>
  <si>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</si>
  <si>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</si>
  <si>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</si>
  <si>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</si>
  <si>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</si>
  <si>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</si>
  <si>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</si>
  <si>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</si>
  <si>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</si>
  <si>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</si>
  <si>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</si>
  <si>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</si>
  <si>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</si>
  <si>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</si>
  <si>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</si>
  <si>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</si>
  <si>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</si>
  <si>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</si>
  <si>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</si>
  <si>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</si>
  <si>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</si>
  <si>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</si>
  <si>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</si>
  <si>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</si>
  <si>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</si>
  <si>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</si>
  <si>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</si>
  <si>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</si>
  <si>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</si>
  <si>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</si>
  <si>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</si>
  <si>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</si>
  <si>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</si>
  <si>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</si>
  <si>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</si>
  <si>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</si>
  <si>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</si>
  <si>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</si>
  <si>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</si>
  <si>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</si>
  <si>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</si>
  <si>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</si>
  <si>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</si>
  <si>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</si>
  <si>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</si>
  <si>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</si>
  <si>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</si>
  <si>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</si>
  <si>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</si>
  <si>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</si>
  <si>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</si>
  <si>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</si>
  <si>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</si>
  <si>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</si>
  <si>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</si>
  <si>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</si>
  <si>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</si>
  <si>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</si>
  <si>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</si>
  <si>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</si>
  <si>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</si>
  <si>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</si>
  <si>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</si>
  <si>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</si>
  <si>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</si>
  <si>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</si>
  <si>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</si>
  <si>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</si>
  <si>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</si>
  <si>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</si>
  <si>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</si>
  <si>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</si>
  <si>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</si>
  <si>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</si>
  <si>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</si>
  <si>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</si>
  <si>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</si>
  <si>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</si>
  <si>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</si>
  <si>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</si>
  <si>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</si>
  <si>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</si>
  <si>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</si>
  <si>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</si>
  <si>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</si>
  <si>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</si>
  <si>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</si>
  <si>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</si>
  <si>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</si>
  <si>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</si>
  <si>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</si>
  <si>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</si>
  <si>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</si>
  <si>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</si>
  <si>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</si>
  <si>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</si>
  <si>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</si>
  <si>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</si>
  <si>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</si>
  <si>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</si>
  <si>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</si>
  <si>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</si>
  <si>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</si>
  <si>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</si>
  <si>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</si>
  <si>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</si>
  <si>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</si>
  <si>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</si>
  <si>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</si>
  <si>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</si>
  <si>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</si>
  <si>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</si>
  <si>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</si>
  <si>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</si>
  <si>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</si>
  <si>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</si>
  <si>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</si>
  <si>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</si>
  <si>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</si>
  <si>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</si>
  <si>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</si>
  <si>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</si>
  <si>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</si>
  <si>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</si>
  <si>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</si>
  <si>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</si>
  <si>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</si>
  <si>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</si>
  <si>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</si>
  <si>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</si>
  <si>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</si>
  <si>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</si>
  <si>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</si>
  <si>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</si>
  <si>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</si>
  <si>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</si>
  <si>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</si>
  <si>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</si>
  <si>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</si>
  <si>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</si>
  <si>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</si>
  <si>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</si>
  <si>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</si>
  <si>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</si>
  <si>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</si>
  <si>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</si>
  <si>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</si>
  <si>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</si>
  <si>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</si>
  <si>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</si>
  <si>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</si>
  <si>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</si>
  <si>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</si>
  <si>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</si>
  <si>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</si>
  <si>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</si>
  <si>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</si>
  <si>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</si>
  <si>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</si>
  <si>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</si>
  <si>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</si>
  <si>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</si>
  <si>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</si>
  <si>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</si>
  <si>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</si>
  <si>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</si>
  <si>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</si>
  <si>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</si>
  <si>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</si>
  <si>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</si>
  <si>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</si>
  <si>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</si>
  <si>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</si>
  <si>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</si>
  <si>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</si>
  <si>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</si>
  <si>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</si>
  <si>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</si>
  <si>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</si>
  <si>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</si>
  <si>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</si>
  <si>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</si>
  <si>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</si>
  <si>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</si>
  <si>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</si>
  <si>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</si>
  <si>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</si>
  <si>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</si>
  <si>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</si>
  <si>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</si>
  <si>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</si>
  <si>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</si>
  <si>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</si>
  <si>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</si>
  <si>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</si>
  <si>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</si>
  <si>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</si>
  <si>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</si>
  <si>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</si>
  <si>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</si>
  <si>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</si>
  <si>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</si>
  <si>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</si>
  <si>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</si>
  <si>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</si>
  <si>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</si>
  <si>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</si>
  <si>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</si>
  <si>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</si>
  <si>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</si>
  <si>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</si>
  <si>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</si>
  <si>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</si>
  <si>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</si>
  <si>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</si>
  <si>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</si>
  <si>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</si>
  <si>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</si>
  <si>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</si>
  <si>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</si>
  <si>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</si>
  <si>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</si>
  <si>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</si>
  <si>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</si>
  <si>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</si>
  <si>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</si>
  <si>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</si>
  <si>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</si>
  <si>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</si>
  <si>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</si>
  <si>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</si>
  <si>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</si>
  <si>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</si>
  <si>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</si>
  <si>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</si>
  <si>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</si>
  <si>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</si>
  <si>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</si>
  <si>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</si>
  <si>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</si>
  <si>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</si>
  <si>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</si>
  <si>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</si>
  <si>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</si>
  <si>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</si>
  <si>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</si>
  <si>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</si>
  <si>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</si>
  <si>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</si>
  <si>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</si>
  <si>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</si>
  <si>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</si>
  <si>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</si>
  <si>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</si>
  <si>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</si>
  <si>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</si>
  <si>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</si>
  <si>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</si>
  <si>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</si>
  <si>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</si>
  <si>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</si>
  <si>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</si>
  <si>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</si>
  <si>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</si>
  <si>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</si>
  <si>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</si>
  <si>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</si>
  <si>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</si>
  <si>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</si>
  <si>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</si>
  <si>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</si>
  <si>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</si>
  <si>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</si>
  <si>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</si>
  <si>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</si>
  <si>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</si>
  <si>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</si>
  <si>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</si>
  <si>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</si>
  <si>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</si>
  <si>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</si>
  <si>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</si>
  <si>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</si>
  <si>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</si>
  <si>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</si>
  <si>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</si>
  <si>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</si>
  <si>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</si>
  <si>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</si>
  <si>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</si>
  <si>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</si>
  <si>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</si>
  <si>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</si>
  <si>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</si>
  <si>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</si>
  <si>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</si>
  <si>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</si>
  <si>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</si>
  <si>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</si>
  <si>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</si>
  <si>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</si>
  <si>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</si>
  <si>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</si>
  <si>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</si>
  <si>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</si>
  <si>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</si>
  <si>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</si>
  <si>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</si>
  <si>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</si>
  <si>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</si>
  <si>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</si>
  <si>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</si>
  <si>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</si>
  <si>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</si>
  <si>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</si>
  <si>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</si>
  <si>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</si>
  <si>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</si>
  <si>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</si>
  <si>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</si>
  <si>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</si>
  <si>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</si>
  <si>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</si>
  <si>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</si>
  <si>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</si>
  <si>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</si>
  <si>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</si>
  <si>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</si>
  <si>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</si>
  <si>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</si>
  <si>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</si>
  <si>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</si>
  <si>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</si>
  <si>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</si>
  <si>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</si>
  <si>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</si>
  <si>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</si>
  <si>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</si>
  <si>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</si>
  <si>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</si>
  <si>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</si>
  <si>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</si>
  <si>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</si>
  <si>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</si>
  <si>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</si>
  <si>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</si>
  <si>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</si>
  <si>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</si>
  <si>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</si>
  <si>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</si>
  <si>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</si>
  <si>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</si>
  <si>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</si>
  <si>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</si>
  <si>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</si>
  <si>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</si>
  <si>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</si>
  <si>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</si>
  <si>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</si>
  <si>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</si>
  <si>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</si>
  <si>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</si>
  <si>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</si>
  <si>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</si>
  <si>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</si>
  <si>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</si>
  <si>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</si>
  <si>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</si>
  <si>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</si>
  <si>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</si>
  <si>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</si>
  <si>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</si>
  <si>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</si>
  <si>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</si>
  <si>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</si>
  <si>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</si>
  <si>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</si>
  <si>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</si>
  <si>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</si>
  <si>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</si>
  <si>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</si>
  <si>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</si>
  <si>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</si>
  <si>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</si>
  <si>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</si>
  <si>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</si>
  <si>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</si>
  <si>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</si>
  <si>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</si>
  <si>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</si>
  <si>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</si>
  <si>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</si>
  <si>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</si>
  <si>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</si>
  <si>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</si>
  <si>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</si>
  <si>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</si>
  <si>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</si>
  <si>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</si>
  <si>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</si>
  <si>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</si>
  <si>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</si>
  <si>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</si>
  <si>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</si>
  <si>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</si>
  <si>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</si>
  <si>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</si>
  <si>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</si>
  <si>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</si>
  <si>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</si>
  <si>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</si>
  <si>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</si>
  <si>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</si>
  <si>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</si>
  <si>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</si>
  <si>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</si>
  <si>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</si>
  <si>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</si>
  <si>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</si>
  <si>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</si>
  <si>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</si>
  <si>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</si>
  <si>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</si>
  <si>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</si>
  <si>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</si>
  <si>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</si>
  <si>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</si>
  <si>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</si>
  <si>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</si>
  <si>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</si>
  <si>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</si>
  <si>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</si>
  <si>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</si>
  <si>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</si>
  <si>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</si>
  <si>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</si>
  <si>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</si>
  <si>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</si>
  <si>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</si>
  <si>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</si>
  <si>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</si>
  <si>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</si>
  <si>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</si>
  <si>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</si>
  <si>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</si>
  <si>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</si>
  <si>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</si>
  <si>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</si>
  <si>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</si>
  <si>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</si>
  <si>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</si>
  <si>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</si>
  <si>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</si>
  <si>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</si>
  <si>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</si>
  <si>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</si>
  <si>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</si>
  <si>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</si>
  <si>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</si>
  <si>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</si>
  <si>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</si>
  <si>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</si>
  <si>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</si>
  <si>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</si>
  <si>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</si>
  <si>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</si>
  <si>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</si>
  <si>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</si>
  <si>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</si>
  <si>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</si>
  <si>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</si>
  <si>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</si>
  <si>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</si>
  <si>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</si>
  <si>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</si>
  <si>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</si>
  <si>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</si>
  <si>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</si>
  <si>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</si>
  <si>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</si>
  <si>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</si>
  <si>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</si>
  <si>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</si>
  <si>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</si>
  <si>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</si>
  <si>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</si>
  <si>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</si>
  <si>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</si>
  <si>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</si>
  <si>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</si>
  <si>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</si>
  <si>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</si>
  <si>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</si>
  <si>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</si>
  <si>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</si>
  <si>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</si>
  <si>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</si>
  <si>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</si>
  <si>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</si>
  <si>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</si>
  <si>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</si>
  <si>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</si>
  <si>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</si>
  <si>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</si>
  <si>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</si>
  <si>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</si>
  <si>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</si>
  <si>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</si>
  <si>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</si>
  <si>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</si>
  <si>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</si>
  <si>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</si>
  <si>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</si>
  <si>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</si>
  <si>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</si>
  <si>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</si>
  <si>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</si>
  <si>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</si>
  <si>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</si>
  <si>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</si>
  <si>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</si>
  <si>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</si>
  <si>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</si>
  <si>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</si>
  <si>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</si>
  <si>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</si>
  <si>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</si>
  <si>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</si>
  <si>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</si>
  <si>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</si>
  <si>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</si>
  <si>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</si>
  <si>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</si>
  <si>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</si>
  <si>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</si>
  <si>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</si>
  <si>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</si>
  <si>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</si>
  <si>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</si>
  <si>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</si>
  <si>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</si>
  <si>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</si>
  <si>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</si>
  <si>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</si>
  <si>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</si>
  <si>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</si>
  <si>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</si>
  <si>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</si>
  <si>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</si>
  <si>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</si>
  <si>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</si>
  <si>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</si>
  <si>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</si>
  <si>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</si>
  <si>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</si>
  <si>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</si>
  <si>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</si>
  <si>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</si>
  <si>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</si>
  <si>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</si>
  <si>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</si>
  <si>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</si>
  <si>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</si>
  <si>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</si>
  <si>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</si>
  <si>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</si>
  <si>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</si>
  <si>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</si>
  <si>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</si>
  <si>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</si>
  <si>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</si>
  <si>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</si>
  <si>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</si>
  <si>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</si>
  <si>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</si>
  <si>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</si>
  <si>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</si>
  <si>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</si>
  <si>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</si>
  <si>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</si>
  <si>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</si>
  <si>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</si>
  <si>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</si>
  <si>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</si>
  <si>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</si>
  <si>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</si>
  <si>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</si>
  <si>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</si>
  <si>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</si>
  <si>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</si>
  <si>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</si>
  <si>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</si>
  <si>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</si>
  <si>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</si>
  <si>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</si>
  <si>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</si>
  <si>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</si>
  <si>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</si>
  <si>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</si>
  <si>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</si>
  <si>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</si>
  <si>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</si>
  <si>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</si>
  <si>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</si>
  <si>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</si>
  <si>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</si>
  <si>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</si>
  <si>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</si>
  <si>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</si>
  <si>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</si>
  <si>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</si>
  <si>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</si>
  <si>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</si>
  <si>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</si>
  <si>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</si>
  <si>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</si>
  <si>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</si>
  <si>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</si>
  <si>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</si>
  <si>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</si>
  <si>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</si>
  <si>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</si>
  <si>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</si>
  <si>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</si>
  <si>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</si>
  <si>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</si>
  <si>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</si>
  <si>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</si>
  <si>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</si>
  <si>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</si>
  <si>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</si>
  <si>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</si>
  <si>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</si>
  <si>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</si>
  <si>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</si>
  <si>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</si>
  <si>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</si>
  <si>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</si>
  <si>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</si>
  <si>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</si>
  <si>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</si>
  <si>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</si>
  <si>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</si>
  <si>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</si>
  <si>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</si>
  <si>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</si>
  <si>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</si>
  <si>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</si>
  <si>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</si>
  <si>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</si>
  <si>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</si>
  <si>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</si>
  <si>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</si>
  <si>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</si>
  <si>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</si>
  <si>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</si>
  <si>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</si>
  <si>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</si>
  <si>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</si>
  <si>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</si>
  <si>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</si>
  <si>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</si>
  <si>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</si>
  <si>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</si>
  <si>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</si>
  <si>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</si>
  <si>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</si>
  <si>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</si>
  <si>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</si>
  <si>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</si>
  <si>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</si>
  <si>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</si>
  <si>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</si>
  <si>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</si>
  <si>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</si>
  <si>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</si>
  <si>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</si>
  <si>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</si>
  <si>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</si>
  <si>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</si>
  <si>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</si>
  <si>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</si>
  <si>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</si>
  <si>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</si>
  <si>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</si>
  <si>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</si>
  <si>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</si>
  <si>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</si>
  <si>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</si>
  <si>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</si>
  <si>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</si>
  <si>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</si>
  <si>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</si>
  <si>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</si>
  <si>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</si>
  <si>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</si>
  <si>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</si>
  <si>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</si>
  <si>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</si>
  <si>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</si>
  <si>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</si>
  <si>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</si>
  <si>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</si>
  <si>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</si>
  <si>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</si>
  <si>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</si>
  <si>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</si>
  <si>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</si>
  <si>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</si>
  <si>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</si>
  <si>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</si>
  <si>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</si>
  <si>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</si>
  <si>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</si>
  <si>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</si>
  <si>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</si>
  <si>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</si>
  <si>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</si>
  <si>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</si>
  <si>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</si>
  <si>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</si>
  <si>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</si>
  <si>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</si>
  <si>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</si>
  <si>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</si>
  <si>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</si>
  <si>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</si>
  <si>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</si>
  <si>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</si>
  <si>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</si>
  <si>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</si>
  <si>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</si>
  <si>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</si>
  <si>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</si>
  <si>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</si>
  <si>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</si>
  <si>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</si>
  <si>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</si>
  <si>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</si>
  <si>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</si>
  <si>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</si>
  <si>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</si>
  <si>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</si>
  <si>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</si>
  <si>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</si>
  <si>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</si>
  <si>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</si>
  <si>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</si>
  <si>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</si>
  <si>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</si>
  <si>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</si>
  <si>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</si>
  <si>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</si>
  <si>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</si>
  <si>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</si>
  <si>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</si>
  <si>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</si>
  <si>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</si>
  <si>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</si>
  <si>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</si>
  <si>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</si>
  <si>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</si>
  <si>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</si>
  <si>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</si>
  <si>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</si>
  <si>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</si>
  <si>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</si>
  <si>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</si>
  <si>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</si>
  <si>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</si>
  <si>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</si>
  <si>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</si>
  <si>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</si>
  <si>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</si>
  <si>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</si>
  <si>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</si>
  <si>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</si>
  <si>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</si>
  <si>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</si>
  <si>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</si>
  <si>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</si>
  <si>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</si>
  <si>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</si>
  <si>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</si>
  <si>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</si>
  <si>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</si>
  <si>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</si>
  <si>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</si>
  <si>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</si>
  <si>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</si>
  <si>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</si>
  <si>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</si>
  <si>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</si>
  <si>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</si>
  <si>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</si>
  <si>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</si>
  <si>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</si>
  <si>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</si>
  <si>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</si>
  <si>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</si>
  <si>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</si>
  <si>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</si>
  <si>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</si>
  <si>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</si>
  <si>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</si>
  <si>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</si>
  <si>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</si>
  <si>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</si>
  <si>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</si>
  <si>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</si>
  <si>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</si>
  <si>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</si>
  <si>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</si>
  <si>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</si>
  <si>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</si>
  <si>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</si>
  <si>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</si>
  <si>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</si>
  <si>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</si>
  <si>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</si>
  <si>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</si>
  <si>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</si>
  <si>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</si>
  <si>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</si>
  <si>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</si>
  <si>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</si>
  <si>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</si>
  <si>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</si>
  <si>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</si>
  <si>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</si>
  <si>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</si>
  <si>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</si>
  <si>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</si>
  <si>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</si>
  <si>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</si>
  <si>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</si>
  <si>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</si>
  <si>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</si>
  <si>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</si>
  <si>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</si>
  <si>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</si>
  <si>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</si>
  <si>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</si>
  <si>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</si>
  <si>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</si>
  <si>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</si>
  <si>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</si>
  <si>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</si>
  <si>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</si>
  <si>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</si>
  <si>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</si>
  <si>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</si>
  <si>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</si>
  <si>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</si>
  <si>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</si>
  <si>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</si>
  <si>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</si>
  <si>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</si>
  <si>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</si>
  <si>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</si>
  <si>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</si>
  <si>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</si>
  <si>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</si>
  <si>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</si>
  <si>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</si>
  <si>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</si>
  <si>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</si>
  <si>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</si>
  <si>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</si>
  <si>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</si>
  <si>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</si>
  <si>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</si>
  <si>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</si>
  <si>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</si>
  <si>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</si>
  <si>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</si>
  <si>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</si>
  <si>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</si>
  <si>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</si>
  <si>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</si>
  <si>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</si>
  <si>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</si>
  <si>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</si>
  <si>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</si>
  <si>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</si>
  <si>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</si>
  <si>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</si>
  <si>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</si>
  <si>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</si>
  <si>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</si>
  <si>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</si>
  <si>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</si>
  <si>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</si>
  <si>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</si>
  <si>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</si>
  <si>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</si>
  <si>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</si>
  <si>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</si>
  <si>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</si>
  <si>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</si>
  <si>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</si>
  <si>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</si>
  <si>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</si>
  <si>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</si>
  <si>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</si>
  <si>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</si>
  <si>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</si>
  <si>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</si>
  <si>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</si>
  <si>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</si>
  <si>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</si>
  <si>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</si>
  <si>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</si>
  <si>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</si>
  <si>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</si>
  <si>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</si>
  <si>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</si>
  <si>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</si>
  <si>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</si>
  <si>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</si>
  <si>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</si>
  <si>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</si>
  <si>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</si>
  <si>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</si>
  <si>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</si>
  <si>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</si>
  <si>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</si>
  <si>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</si>
  <si>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</si>
  <si>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</si>
  <si>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</si>
  <si>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</si>
  <si>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</si>
  <si>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</si>
  <si>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</si>
  <si>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</si>
  <si>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</si>
  <si>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</si>
  <si>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</si>
  <si>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</si>
  <si>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</si>
  <si>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</si>
  <si>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</si>
  <si>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</si>
  <si>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</si>
  <si>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</si>
  <si>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</si>
  <si>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</si>
  <si>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</si>
  <si>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</si>
  <si>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</si>
  <si>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</si>
  <si>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</si>
  <si>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</si>
  <si>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</si>
  <si>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</si>
  <si>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</si>
  <si>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</si>
  <si>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</si>
  <si>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</si>
  <si>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</si>
  <si>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</si>
  <si>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</si>
  <si>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</si>
  <si>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</si>
  <si>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</si>
  <si>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</si>
  <si>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</si>
  <si>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</si>
  <si>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</si>
  <si>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</si>
  <si>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</si>
  <si>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</si>
  <si>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</si>
  <si>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</si>
  <si>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</si>
  <si>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</si>
  <si>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</si>
  <si>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</si>
  <si>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</si>
  <si>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</si>
  <si>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</si>
  <si>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</si>
  <si>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</si>
  <si>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</si>
  <si>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</si>
  <si>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</si>
  <si>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</si>
  <si>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</si>
  <si>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</si>
  <si>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</si>
  <si>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</si>
  <si>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</si>
  <si>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</si>
  <si>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</si>
  <si>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</si>
  <si>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</si>
  <si>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</si>
  <si>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</si>
  <si>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</si>
  <si>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</si>
  <si>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</si>
  <si>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</si>
  <si>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</si>
  <si>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</si>
  <si>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</si>
  <si>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</si>
  <si>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</si>
  <si>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</si>
  <si>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</si>
  <si>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</si>
  <si>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</si>
  <si>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</si>
  <si>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</si>
  <si>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</si>
  <si>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</si>
  <si>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</si>
  <si>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</si>
  <si>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</si>
  <si>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</si>
  <si>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</si>
  <si>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</si>
  <si>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</si>
  <si>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</si>
  <si>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</si>
  <si>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</si>
  <si>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</si>
  <si>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</si>
  <si>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</si>
  <si>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</si>
  <si>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</si>
  <si>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</si>
  <si>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</si>
  <si>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</si>
  <si>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</si>
  <si>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</si>
  <si>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</si>
  <si>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</si>
  <si>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</si>
  <si>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</si>
  <si>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</si>
  <si>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</si>
  <si>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</si>
  <si>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</si>
  <si>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</si>
  <si>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</si>
  <si>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</si>
  <si>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</si>
  <si>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</si>
  <si>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</si>
  <si>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</si>
  <si>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</si>
  <si>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</si>
  <si>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</si>
  <si>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</si>
  <si>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</si>
  <si>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</si>
  <si>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</si>
  <si>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</si>
  <si>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</si>
  <si>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</si>
  <si>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</si>
  <si>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</si>
  <si>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</si>
  <si>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</si>
  <si>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</si>
  <si>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</si>
  <si>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</si>
  <si>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</si>
  <si>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</si>
  <si>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</si>
  <si>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</si>
  <si>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</si>
  <si>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</si>
  <si>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</si>
  <si>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</si>
  <si>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</si>
  <si>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</si>
  <si>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</si>
  <si>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</si>
  <si>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</si>
  <si>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</si>
  <si>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</si>
  <si>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</si>
  <si>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</si>
  <si>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</si>
  <si>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</si>
  <si>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</si>
  <si>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</si>
  <si>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</si>
  <si>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</si>
  <si>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</si>
  <si>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</si>
  <si>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</si>
  <si>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</si>
  <si>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</si>
  <si>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</si>
  <si>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</si>
  <si>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</si>
  <si>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</si>
  <si>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</si>
  <si>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</si>
  <si>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</si>
  <si>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</si>
  <si>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</si>
  <si>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</si>
  <si>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</si>
  <si>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</si>
  <si>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</si>
  <si>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</si>
  <si>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</si>
  <si>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</si>
  <si>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</si>
  <si>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</si>
  <si>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</si>
  <si>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</si>
  <si>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</si>
  <si>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</si>
  <si>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</si>
  <si>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</si>
  <si>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</si>
  <si>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</si>
  <si>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</si>
  <si>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</si>
  <si>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</si>
  <si>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</si>
  <si>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</si>
  <si>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</si>
  <si>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</si>
  <si>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</si>
  <si>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</si>
  <si>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</si>
  <si>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</si>
  <si>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</si>
  <si>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</si>
  <si>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</si>
  <si>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</si>
  <si>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</si>
  <si>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</si>
  <si>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</si>
  <si>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</si>
  <si>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</si>
  <si>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</si>
  <si>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</si>
  <si>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</si>
  <si>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</si>
  <si>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</si>
  <si>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</si>
  <si>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</si>
  <si>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</si>
  <si>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</si>
  <si>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</si>
  <si>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</si>
  <si>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</si>
  <si>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</si>
  <si>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</si>
  <si>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</si>
  <si>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</si>
  <si>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</si>
  <si>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</si>
  <si>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</si>
  <si>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</si>
  <si>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</si>
  <si>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</si>
  <si>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</si>
  <si>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</si>
  <si>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</si>
  <si>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</si>
  <si>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</si>
  <si>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</si>
  <si>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</si>
  <si>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</si>
  <si>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</si>
  <si>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</si>
  <si>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</si>
  <si>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</si>
  <si>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</si>
  <si>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</si>
  <si>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</si>
  <si>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</si>
  <si>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</si>
  <si>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</si>
  <si>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</si>
  <si>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</si>
  <si>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</si>
  <si>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</si>
  <si>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</si>
  <si>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</si>
  <si>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</si>
  <si>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</si>
  <si>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</si>
  <si>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</si>
  <si>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</si>
  <si>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</si>
  <si>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</si>
  <si>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</si>
  <si>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</si>
  <si>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</si>
  <si>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</si>
  <si>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</si>
  <si>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</si>
  <si>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</si>
  <si>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</si>
  <si>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</si>
  <si>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</si>
  <si>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</si>
  <si>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</si>
  <si>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</si>
  <si>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</si>
  <si>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</si>
  <si>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</si>
  <si>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</si>
  <si>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</si>
  <si>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</si>
  <si>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</si>
  <si>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</si>
  <si>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</si>
  <si>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</si>
  <si>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</si>
  <si>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</si>
  <si>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</si>
  <si>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</si>
  <si>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</si>
  <si>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</si>
  <si>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</si>
  <si>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</si>
  <si>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</si>
  <si>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</si>
  <si>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</si>
  <si>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</si>
  <si>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</si>
  <si>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</si>
  <si>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</si>
  <si>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</si>
  <si>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</si>
  <si>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</si>
  <si>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</si>
  <si>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</si>
  <si>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</si>
  <si>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</si>
  <si>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</si>
  <si>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</si>
  <si>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</si>
  <si>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</si>
  <si>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</si>
  <si>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</si>
  <si>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</si>
  <si>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</si>
  <si>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</si>
  <si>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</si>
  <si>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</si>
  <si>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</si>
  <si>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</si>
  <si>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</si>
  <si>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</si>
  <si>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</si>
  <si>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</si>
  <si>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</si>
  <si>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</si>
  <si>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</si>
  <si>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</si>
  <si>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</si>
  <si>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</si>
  <si>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</si>
  <si>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</si>
  <si>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</si>
  <si>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</si>
  <si>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</si>
  <si>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</si>
  <si>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</si>
  <si>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</si>
  <si>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</si>
  <si>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</si>
  <si>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</si>
  <si>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</si>
  <si>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</si>
  <si>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</si>
  <si>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</si>
  <si>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</si>
  <si>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</si>
  <si>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</si>
  <si>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</si>
  <si>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</si>
  <si>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</si>
  <si>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</si>
  <si>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</si>
  <si>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</si>
  <si>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</si>
  <si>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</si>
  <si>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</si>
  <si>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</si>
  <si>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</si>
  <si>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</si>
  <si>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</si>
  <si>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</si>
  <si>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</si>
  <si>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</si>
  <si>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</si>
  <si>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</si>
  <si>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</si>
  <si>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</si>
  <si>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</si>
  <si>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</si>
  <si>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</si>
  <si>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</si>
  <si>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</si>
  <si>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</si>
  <si>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</si>
  <si>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</si>
  <si>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</si>
  <si>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</si>
  <si>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</si>
  <si>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</si>
  <si>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</si>
  <si>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</si>
  <si>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</si>
  <si>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</si>
  <si>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</si>
  <si>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</si>
  <si>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</si>
  <si>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</si>
  <si>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</si>
  <si>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</si>
  <si>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</si>
  <si>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</si>
  <si>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</si>
  <si>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</si>
  <si>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</si>
  <si>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</si>
  <si>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</si>
  <si>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</si>
  <si>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</si>
  <si>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</si>
  <si>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</si>
  <si>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</si>
  <si>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</si>
  <si>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</si>
  <si>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</si>
  <si>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</si>
  <si>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</si>
  <si>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</si>
  <si>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</si>
  <si>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</si>
  <si>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</si>
  <si>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</si>
  <si>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</si>
  <si>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</si>
  <si>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</si>
  <si>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</si>
  <si>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</si>
  <si>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</si>
  <si>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</si>
  <si>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</si>
  <si>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</si>
  <si>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</si>
  <si>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</si>
  <si>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</si>
  <si>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</si>
  <si>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</si>
  <si>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</si>
  <si>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</si>
  <si>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</si>
  <si>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</si>
  <si>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</si>
  <si>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</si>
  <si>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</si>
  <si>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</si>
  <si>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</si>
  <si>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</si>
  <si>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</si>
  <si>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</si>
  <si>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</si>
  <si>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</si>
  <si>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</si>
  <si>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</si>
  <si>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</si>
  <si>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</si>
  <si>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</si>
  <si>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</si>
  <si>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</si>
  <si>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</si>
  <si>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</si>
  <si>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</si>
  <si>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</si>
  <si>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</si>
  <si>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</si>
  <si>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</si>
  <si>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</si>
  <si>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</si>
  <si>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</si>
  <si>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</si>
  <si>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</si>
  <si>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</si>
  <si>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</si>
  <si>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</si>
  <si>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</si>
  <si>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</si>
  <si>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</si>
  <si>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</si>
  <si>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</si>
  <si>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</si>
  <si>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</si>
  <si>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</si>
  <si>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</si>
  <si>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</si>
  <si>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</si>
  <si>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</si>
  <si>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</si>
  <si>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</si>
  <si>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</si>
  <si>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</si>
  <si>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</si>
  <si>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</si>
  <si>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</si>
  <si>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</si>
  <si>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</si>
  <si>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</si>
  <si>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</si>
  <si>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</si>
  <si>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</si>
  <si>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</si>
  <si>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</si>
  <si>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</si>
  <si>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</si>
  <si>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</si>
  <si>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</si>
  <si>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</si>
  <si>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</si>
  <si>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</si>
  <si>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</si>
  <si>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</si>
  <si>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</si>
  <si>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</si>
  <si>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</si>
  <si>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</si>
  <si>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</si>
  <si>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</si>
  <si>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</si>
  <si>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</si>
  <si>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</si>
  <si>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</si>
  <si>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</si>
  <si>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</si>
  <si>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</si>
  <si>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</si>
  <si>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</si>
  <si>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</si>
  <si>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</si>
  <si>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</si>
  <si>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</si>
  <si>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</si>
  <si>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</si>
  <si>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</si>
  <si>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</si>
  <si>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</si>
  <si>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</si>
  <si>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</si>
  <si>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</si>
  <si>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</si>
  <si>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</si>
  <si>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</si>
  <si>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</si>
  <si>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</si>
  <si>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</si>
  <si>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</si>
  <si>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</si>
  <si>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</si>
  <si>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</si>
  <si>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</si>
  <si>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</si>
  <si>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</si>
  <si>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</si>
  <si>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</si>
  <si>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</si>
  <si>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</si>
  <si>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</si>
  <si>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</si>
  <si>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</si>
  <si>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</si>
  <si>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</si>
  <si>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</si>
  <si>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</si>
  <si>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</si>
  <si>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</si>
  <si>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</si>
  <si>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</si>
  <si>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</si>
  <si>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</si>
  <si>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</si>
  <si>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</si>
  <si>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</si>
  <si>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</si>
  <si>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</si>
  <si>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</si>
  <si>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</si>
  <si>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</si>
  <si>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</si>
  <si>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</si>
  <si>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</si>
  <si>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</si>
  <si>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</si>
  <si>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</si>
  <si>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</si>
  <si>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</si>
  <si>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</si>
  <si>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</si>
  <si>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</si>
  <si>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</si>
  <si>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</si>
  <si>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</si>
  <si>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</si>
  <si>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</si>
  <si>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</si>
  <si>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</si>
  <si>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</si>
  <si>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</si>
  <si>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</si>
  <si>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</si>
  <si>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</si>
  <si>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</si>
  <si>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</si>
  <si>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</si>
  <si>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</si>
  <si>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</si>
  <si>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</si>
  <si>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</si>
  <si>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</si>
  <si>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</si>
  <si>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</si>
  <si>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</si>
  <si>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</si>
  <si>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</si>
  <si>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</si>
  <si>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</si>
  <si>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</si>
  <si>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</si>
  <si>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</si>
  <si>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</si>
  <si>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</si>
  <si>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</si>
  <si>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</si>
  <si>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</si>
  <si>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</si>
  <si>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</si>
  <si>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</si>
  <si>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</si>
  <si>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</si>
  <si>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</si>
  <si>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</si>
  <si>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</si>
  <si>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</si>
  <si>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</si>
  <si>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</si>
  <si>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</si>
  <si>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</si>
  <si>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</si>
  <si>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</si>
  <si>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</si>
  <si>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</si>
  <si>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</si>
  <si>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</si>
  <si>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</si>
  <si>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</si>
  <si>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</si>
  <si>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</si>
  <si>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</si>
  <si>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</si>
  <si>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</si>
  <si>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</si>
  <si>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</si>
  <si>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</si>
  <si>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</si>
  <si>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</si>
  <si>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</si>
  <si>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</si>
  <si>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</si>
  <si>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</si>
  <si>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</si>
  <si>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</si>
  <si>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</si>
  <si>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</si>
  <si>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</si>
  <si>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</si>
  <si>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</si>
  <si>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</si>
  <si>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</si>
  <si>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</si>
  <si>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</si>
  <si>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</si>
  <si>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</si>
  <si>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</si>
  <si>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</si>
  <si>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</si>
  <si>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</si>
  <si>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</si>
  <si>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</si>
  <si>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</si>
  <si>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</si>
  <si>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</si>
  <si>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</si>
  <si>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</si>
  <si>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</si>
  <si>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</si>
  <si>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</si>
  <si>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</si>
  <si>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</si>
  <si>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</si>
  <si>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</si>
  <si>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</si>
  <si>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</si>
  <si>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</si>
  <si>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</si>
  <si>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</si>
  <si>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</si>
  <si>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</si>
  <si>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</si>
  <si>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</si>
  <si>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</si>
  <si>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</si>
  <si>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</si>
  <si>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</si>
  <si>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</si>
  <si>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</si>
  <si>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</si>
  <si>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</si>
  <si>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</si>
  <si>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</si>
  <si>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</si>
  <si>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</si>
  <si>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</si>
  <si>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</si>
  <si>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</si>
  <si>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</si>
  <si>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</si>
  <si>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</si>
  <si>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</si>
  <si>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</si>
  <si>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</si>
  <si>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</si>
  <si>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</si>
  <si>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</si>
  <si>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</si>
  <si>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</si>
  <si>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</si>
  <si>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</si>
  <si>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</si>
  <si>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</si>
  <si>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</si>
  <si>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</si>
  <si>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</si>
  <si>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</si>
  <si>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</si>
  <si>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</si>
  <si>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</si>
  <si>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</si>
  <si>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</si>
  <si>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</si>
  <si>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</si>
  <si>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</si>
  <si>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</si>
  <si>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</si>
  <si>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</si>
  <si>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</si>
  <si>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</si>
  <si>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</si>
  <si>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</si>
  <si>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</si>
  <si>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</si>
  <si>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</si>
  <si>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</si>
  <si>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</si>
  <si>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</si>
  <si>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</si>
  <si>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</si>
  <si>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</si>
  <si>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</si>
  <si>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</si>
  <si>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</si>
  <si>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</si>
  <si>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</si>
  <si>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</si>
  <si>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</si>
  <si>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</si>
  <si>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</si>
  <si>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</si>
  <si>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</si>
  <si>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</si>
  <si>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</si>
  <si>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</si>
  <si>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</si>
  <si>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</si>
  <si>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</si>
  <si>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</si>
  <si>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</si>
  <si>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</si>
  <si>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</si>
  <si>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</si>
  <si>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</si>
  <si>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</si>
  <si>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</si>
  <si>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</si>
  <si>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</si>
  <si>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</si>
  <si>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</si>
  <si>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</si>
  <si>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</si>
  <si>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</si>
  <si>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</si>
  <si>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</si>
  <si>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</si>
  <si>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</si>
  <si>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</si>
  <si>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</si>
  <si>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</si>
  <si>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</si>
  <si>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</si>
  <si>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</si>
  <si>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</si>
  <si>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</si>
  <si>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</si>
  <si>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</si>
  <si>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</si>
  <si>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</si>
  <si>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</si>
  <si>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</si>
  <si>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</si>
  <si>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</si>
  <si>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</si>
  <si>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</si>
  <si>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</si>
  <si>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</si>
  <si>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</si>
  <si>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</si>
  <si>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</si>
  <si>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</si>
  <si>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</si>
  <si>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</si>
  <si>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</si>
  <si>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</si>
  <si>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</si>
  <si>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</si>
  <si>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</si>
  <si>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</si>
  <si>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</si>
  <si>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</si>
  <si>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</si>
  <si>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</si>
  <si>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</si>
  <si>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</si>
  <si>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</si>
  <si>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</si>
  <si>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</si>
  <si>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</si>
  <si>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</si>
  <si>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</si>
  <si>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</si>
  <si>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</si>
  <si>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</si>
  <si>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</si>
  <si>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</si>
  <si>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</si>
  <si>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</si>
  <si>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</si>
  <si>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</si>
  <si>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</si>
  <si>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</si>
  <si>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</si>
  <si>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</si>
  <si>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</si>
  <si>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</si>
  <si>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</si>
  <si>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</si>
  <si>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</si>
  <si>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</si>
  <si>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</si>
  <si>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</si>
  <si>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</si>
  <si>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</si>
  <si>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</si>
  <si>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</si>
  <si>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</si>
  <si>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</si>
  <si>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</si>
  <si>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</si>
  <si>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</si>
  <si>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</si>
  <si>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</si>
  <si>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</si>
  <si>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</si>
  <si>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</si>
  <si>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</si>
  <si>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</si>
  <si>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</si>
  <si>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</si>
  <si>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</si>
  <si>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</si>
  <si>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</si>
  <si>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</si>
  <si>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</si>
  <si>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</si>
  <si>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</si>
  <si>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</si>
  <si>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</si>
  <si>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</si>
  <si>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</si>
  <si>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</si>
  <si>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</si>
  <si>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</si>
  <si>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</si>
  <si>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</si>
  <si>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</si>
  <si>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</si>
  <si>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</si>
  <si>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</si>
  <si>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</si>
  <si>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</si>
  <si>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</si>
  <si>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</si>
  <si>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</si>
  <si>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</si>
  <si>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</si>
  <si>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</si>
  <si>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</si>
  <si>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</si>
  <si>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</si>
  <si>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</si>
  <si>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</si>
  <si>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</si>
  <si>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</si>
  <si>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</si>
  <si>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</si>
  <si>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</si>
  <si>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</si>
  <si>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</si>
  <si>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</si>
  <si>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</si>
  <si>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</si>
  <si>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</si>
  <si>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</si>
  <si>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</si>
  <si>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</si>
  <si>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</si>
  <si>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</si>
  <si>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</si>
  <si>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</si>
  <si>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</si>
  <si>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</si>
  <si>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</si>
  <si>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</si>
  <si>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</si>
  <si>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</si>
  <si>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</si>
  <si>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</si>
  <si>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</si>
  <si>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</si>
  <si>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</si>
  <si>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</si>
  <si>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</si>
  <si>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</si>
  <si>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</si>
  <si>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</si>
  <si>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</si>
  <si>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</si>
  <si>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</si>
  <si>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</si>
  <si>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</si>
  <si>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</si>
  <si>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</si>
  <si>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</si>
  <si>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</si>
  <si>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</si>
  <si>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</si>
  <si>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</si>
  <si>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</si>
  <si>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</si>
  <si>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</si>
  <si>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</si>
  <si>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</si>
  <si>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</si>
  <si>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</si>
  <si>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</si>
  <si>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</si>
  <si>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</si>
  <si>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</si>
  <si>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</si>
  <si>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</si>
  <si>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</si>
  <si>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</si>
  <si>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</si>
  <si>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</si>
  <si>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</si>
  <si>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</si>
  <si>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</si>
  <si>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</si>
  <si>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</si>
  <si>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</si>
  <si>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</si>
  <si>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</si>
  <si>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</si>
  <si>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</si>
  <si>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</si>
  <si>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</si>
  <si>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</si>
  <si>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</si>
  <si>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</si>
  <si>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</si>
  <si>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</si>
  <si>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</si>
  <si>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</si>
  <si>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</si>
  <si>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</si>
  <si>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</si>
  <si>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</si>
  <si>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</si>
  <si>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</si>
  <si>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</si>
  <si>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</si>
  <si>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</si>
  <si>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</si>
  <si>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</si>
  <si>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</si>
  <si>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</si>
  <si>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</si>
  <si>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</si>
  <si>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</si>
  <si>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</si>
  <si>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</si>
  <si>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</si>
  <si>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</si>
  <si>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</si>
  <si>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</si>
  <si>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</si>
  <si>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</si>
  <si>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</si>
  <si>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</si>
  <si>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</si>
  <si>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</si>
  <si>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</si>
  <si>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</si>
  <si>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</si>
  <si>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</si>
  <si>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</si>
  <si>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</si>
  <si>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</si>
  <si>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</si>
  <si>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</si>
  <si>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</si>
  <si>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</si>
  <si>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</si>
  <si>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</si>
  <si>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</si>
  <si>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</si>
  <si>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</si>
  <si>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</si>
  <si>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</si>
  <si>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</si>
  <si>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</si>
  <si>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</si>
  <si>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</si>
  <si>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</si>
  <si>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</si>
  <si>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</si>
  <si>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</si>
  <si>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</si>
  <si>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</si>
  <si>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</si>
  <si>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</si>
  <si>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</si>
  <si>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</si>
  <si>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</si>
  <si>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</si>
  <si>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</si>
  <si>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</si>
  <si>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</si>
  <si>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</si>
  <si>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</si>
  <si>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</si>
  <si>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</si>
  <si>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</si>
  <si>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</si>
  <si>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</si>
  <si>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</si>
  <si>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</si>
  <si>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</si>
  <si>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</si>
  <si>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</si>
  <si>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</si>
  <si>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</si>
  <si>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</si>
  <si>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</si>
  <si>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</si>
  <si>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</si>
  <si>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</si>
  <si>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</si>
  <si>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</si>
  <si>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</si>
  <si>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</si>
  <si>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</si>
  <si>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</si>
  <si>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</si>
  <si>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</si>
  <si>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</si>
  <si>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</si>
  <si>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</si>
  <si>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</si>
  <si>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</si>
  <si>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</si>
  <si>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</si>
  <si>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</si>
  <si>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</si>
  <si>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</si>
  <si>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</si>
  <si>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</si>
  <si>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</si>
  <si>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</si>
  <si>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</si>
  <si>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</si>
  <si>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</si>
  <si>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</si>
  <si>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</si>
  <si>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</si>
  <si>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</si>
  <si>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</si>
  <si>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</si>
  <si>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</si>
  <si>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</si>
  <si>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</si>
  <si>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</si>
  <si>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</si>
  <si>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</si>
  <si>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</si>
  <si>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</si>
  <si>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</si>
  <si>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</si>
  <si>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</si>
  <si>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</si>
  <si>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</si>
  <si>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</si>
  <si>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</si>
  <si>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</si>
  <si>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</si>
  <si>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</si>
  <si>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</si>
  <si>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</si>
  <si>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</si>
  <si>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</si>
  <si>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</si>
  <si>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</si>
  <si>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</si>
  <si>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</si>
  <si>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</si>
  <si>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</si>
  <si>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</si>
  <si>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</si>
  <si>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</si>
  <si>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</si>
  <si>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</si>
  <si>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</si>
  <si>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</si>
  <si>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</si>
  <si>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</si>
  <si>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</si>
  <si>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</si>
  <si>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</si>
  <si>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</si>
  <si>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</si>
  <si>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</si>
  <si>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</si>
  <si>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</si>
  <si>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</si>
  <si>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</si>
  <si>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</si>
  <si>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</si>
  <si>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</si>
  <si>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</si>
  <si>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</si>
  <si>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</si>
  <si>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</si>
  <si>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</si>
  <si>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</si>
  <si>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</si>
  <si>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</si>
  <si>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</si>
  <si>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</si>
  <si>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</si>
  <si>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</si>
  <si>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</si>
  <si>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</si>
  <si>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</si>
  <si>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</si>
  <si>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</si>
  <si>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</si>
  <si>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</si>
  <si>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</si>
  <si>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</si>
  <si>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</si>
  <si>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</si>
  <si>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</si>
  <si>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</si>
  <si>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</si>
  <si>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</si>
  <si>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</si>
  <si>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</si>
  <si>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</si>
  <si>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</si>
  <si>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</si>
  <si>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</si>
  <si>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</si>
  <si>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</si>
  <si>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</si>
  <si>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</si>
  <si>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</si>
  <si>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</si>
  <si>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</si>
  <si>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</si>
  <si>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</si>
  <si>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</si>
  <si>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</si>
  <si>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</si>
  <si>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</si>
  <si>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</si>
  <si>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</si>
  <si>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</si>
  <si>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</si>
  <si>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</si>
  <si>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</si>
  <si>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</si>
  <si>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</si>
  <si>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</si>
  <si>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</si>
  <si>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</si>
  <si>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</si>
  <si>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</si>
  <si>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</si>
  <si>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</si>
  <si>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</si>
  <si>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</si>
  <si>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</si>
  <si>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</si>
  <si>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</si>
  <si>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</si>
  <si>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</si>
  <si>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</si>
  <si>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</si>
  <si>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</si>
  <si>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</si>
  <si>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</si>
  <si>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</si>
  <si>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</si>
  <si>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</si>
  <si>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</si>
  <si>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</si>
  <si>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</si>
  <si>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</si>
  <si>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</si>
  <si>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</si>
  <si>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</si>
  <si>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</si>
  <si>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</si>
  <si>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</si>
  <si>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</si>
  <si>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</si>
  <si>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</si>
  <si>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</si>
  <si>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</si>
  <si>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</si>
  <si>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</si>
  <si>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</si>
  <si>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</si>
  <si>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</si>
  <si>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</si>
  <si>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</si>
  <si>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</si>
  <si>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</si>
  <si>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</si>
  <si>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</si>
  <si>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</si>
  <si>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</si>
  <si>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</si>
  <si>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</si>
  <si>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</si>
  <si>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</si>
  <si>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</si>
  <si>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</si>
  <si>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</si>
  <si>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</si>
  <si>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</si>
  <si>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</si>
  <si>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</si>
  <si>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</si>
  <si>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</si>
  <si>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</si>
  <si>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</si>
  <si>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</si>
  <si>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</si>
  <si>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</si>
  <si>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</si>
  <si>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</si>
  <si>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</si>
  <si>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</si>
  <si>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</si>
  <si>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</si>
  <si>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</si>
  <si>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</si>
  <si>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</si>
  <si>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</si>
  <si>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</si>
  <si>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</si>
  <si>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</si>
  <si>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</si>
  <si>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</si>
  <si>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</si>
  <si>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</si>
  <si>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</si>
  <si>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</si>
  <si>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</si>
  <si>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</si>
  <si>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</si>
  <si>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</si>
  <si>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</si>
  <si>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</si>
  <si>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</si>
  <si>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</si>
  <si>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</si>
  <si>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</si>
  <si>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</si>
  <si>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</si>
  <si>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</si>
  <si>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</si>
  <si>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</si>
  <si>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</si>
  <si>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</si>
  <si>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</si>
  <si>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</si>
  <si>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</si>
  <si>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</si>
  <si>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</si>
  <si>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</si>
  <si>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</si>
  <si>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</si>
  <si>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</si>
  <si>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</si>
  <si>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</si>
  <si>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</si>
  <si>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</si>
  <si>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</si>
  <si>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</si>
  <si>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</si>
  <si>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</si>
  <si>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</si>
  <si>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</si>
  <si>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</si>
  <si>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</si>
  <si>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</si>
  <si>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</si>
  <si>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</si>
  <si>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</si>
  <si>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</si>
  <si>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</si>
  <si>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</si>
  <si>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</si>
  <si>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</si>
  <si>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</si>
  <si>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</si>
  <si>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</si>
  <si>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</si>
  <si>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</si>
  <si>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</si>
  <si>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</si>
  <si>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</si>
  <si>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</si>
  <si>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</si>
  <si>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</si>
  <si>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</si>
  <si>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</si>
  <si>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</si>
  <si>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</si>
  <si>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</si>
  <si>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</si>
  <si>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</si>
  <si>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</si>
  <si>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</si>
  <si>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</si>
  <si>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</si>
  <si>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</si>
  <si>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</si>
  <si>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</si>
  <si>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</si>
  <si>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</si>
  <si>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</si>
  <si>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</si>
  <si>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</si>
  <si>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</si>
  <si>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</si>
  <si>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</si>
  <si>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</si>
  <si>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</si>
  <si>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</si>
  <si>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</si>
  <si>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</si>
  <si>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</si>
  <si>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</si>
  <si>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</si>
  <si>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</si>
  <si>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</si>
  <si>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</si>
  <si>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</si>
  <si>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</si>
  <si>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</si>
  <si>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</si>
  <si>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</si>
  <si>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</si>
  <si>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</si>
  <si>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</si>
  <si>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</si>
  <si>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</si>
  <si>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</si>
  <si>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</si>
  <si>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</si>
  <si>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</si>
  <si>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</si>
  <si>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</si>
  <si>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</si>
  <si>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</si>
  <si>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</si>
  <si>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</si>
  <si>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</si>
  <si>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</si>
  <si>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</si>
  <si>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</si>
  <si>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</si>
  <si>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</si>
  <si>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</si>
  <si>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</si>
  <si>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</si>
  <si>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</si>
  <si>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</si>
  <si>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</si>
  <si>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</si>
  <si>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</si>
  <si>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</si>
  <si>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</si>
  <si>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</si>
  <si>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</si>
  <si>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</si>
  <si>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</si>
  <si>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</si>
  <si>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</si>
  <si>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</si>
  <si>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</si>
  <si>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</si>
  <si>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</si>
  <si>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</si>
  <si>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</si>
  <si>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</si>
  <si>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</si>
  <si>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</si>
  <si>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</si>
  <si>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</si>
  <si>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</si>
  <si>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</si>
  <si>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</si>
  <si>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</si>
  <si>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</si>
  <si>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</si>
  <si>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</si>
  <si>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</si>
  <si>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</si>
  <si>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</si>
  <si>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</si>
  <si>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</si>
  <si>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</si>
  <si>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</si>
  <si>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</si>
  <si>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</si>
  <si>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</si>
  <si>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</si>
  <si>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</si>
  <si>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</si>
  <si>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</si>
  <si>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</si>
  <si>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</si>
  <si>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</si>
  <si>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</si>
  <si>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</si>
  <si>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</si>
  <si>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</si>
  <si>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</si>
  <si>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</si>
  <si>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</si>
  <si>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</si>
  <si>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</si>
  <si>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</si>
  <si>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</si>
  <si>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</si>
  <si>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</si>
  <si>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</si>
  <si>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</si>
  <si>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</si>
  <si>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</si>
  <si>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</si>
  <si>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</si>
  <si>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</si>
  <si>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</si>
  <si>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</si>
  <si>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</si>
  <si>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</si>
  <si>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</si>
  <si>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</si>
  <si>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</si>
  <si>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</si>
  <si>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</si>
  <si>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</si>
  <si>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</si>
  <si>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</si>
  <si>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</si>
  <si>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</si>
  <si>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</si>
  <si>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</si>
  <si>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</si>
  <si>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</si>
  <si>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</si>
  <si>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</si>
  <si>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</si>
  <si>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</si>
  <si>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</si>
  <si>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</si>
  <si>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</si>
  <si>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</si>
  <si>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</si>
  <si>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</si>
  <si>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</si>
  <si>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</si>
  <si>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</si>
  <si>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</si>
  <si>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</si>
  <si>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</si>
  <si>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</si>
  <si>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</si>
  <si>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</si>
  <si>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</si>
  <si>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</si>
  <si>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</si>
  <si>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</si>
  <si>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</si>
  <si>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</si>
  <si>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</si>
  <si>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</si>
  <si>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</si>
  <si>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</si>
  <si>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</si>
  <si>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</si>
  <si>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</si>
  <si>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</si>
  <si>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</si>
  <si>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</si>
  <si>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</si>
  <si>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</si>
  <si>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</si>
  <si>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</si>
  <si>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</si>
  <si>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</si>
  <si>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</si>
  <si>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</si>
  <si>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</si>
  <si>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</si>
  <si>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</si>
  <si>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</si>
  <si>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</si>
  <si>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</si>
  <si>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</si>
  <si>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</si>
  <si>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</si>
  <si>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</si>
  <si>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</si>
  <si>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</si>
  <si>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</si>
  <si>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</si>
  <si>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</si>
  <si>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</si>
  <si>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</si>
  <si>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</si>
  <si>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</si>
  <si>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</si>
  <si>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</si>
  <si>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</si>
  <si>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</si>
  <si>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</si>
  <si>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</si>
  <si>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</si>
  <si>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</si>
  <si>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</si>
  <si>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</si>
  <si>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</si>
  <si>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</si>
  <si>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</si>
  <si>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</si>
  <si>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</si>
  <si>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</si>
  <si>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</si>
  <si>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</si>
  <si>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</si>
  <si>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</si>
  <si>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</si>
  <si>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</si>
  <si>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</si>
  <si>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</si>
  <si>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</si>
  <si>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</si>
  <si>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</si>
  <si>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</si>
  <si>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</si>
  <si>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</si>
  <si>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</si>
  <si>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</si>
  <si>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</si>
  <si>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</si>
  <si>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</si>
  <si>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</si>
  <si>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</si>
  <si>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</si>
  <si>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</si>
  <si>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</si>
  <si>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</si>
  <si>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</si>
  <si>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</si>
  <si>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</si>
  <si>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</si>
  <si>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</si>
  <si>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</si>
  <si>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</si>
  <si>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</si>
  <si>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</si>
  <si>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</si>
  <si>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</si>
  <si>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</si>
  <si>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</si>
  <si>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</si>
  <si>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</si>
  <si>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</si>
  <si>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</si>
  <si>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</si>
  <si>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</si>
  <si>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</si>
  <si>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</si>
  <si>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</si>
  <si>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</si>
  <si>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</si>
  <si>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</si>
  <si>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</si>
  <si>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</si>
  <si>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</si>
  <si>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</si>
  <si>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</si>
  <si>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</si>
  <si>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</si>
  <si>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</si>
  <si>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</si>
  <si>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</si>
  <si>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</si>
  <si>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</si>
  <si>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</si>
  <si>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</si>
  <si>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</si>
  <si>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</si>
  <si>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</si>
  <si>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</si>
  <si>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</si>
  <si>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</si>
  <si>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</si>
  <si>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</si>
  <si>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</si>
  <si>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</si>
  <si>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</si>
  <si>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</si>
  <si>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</si>
  <si>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</si>
  <si>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</si>
  <si>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</si>
  <si>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</si>
  <si>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</si>
  <si>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</si>
  <si>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</si>
  <si>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</si>
  <si>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</si>
  <si>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</si>
  <si>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</si>
  <si>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</si>
  <si>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</si>
  <si>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</si>
  <si>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</si>
  <si>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</si>
  <si>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</si>
  <si>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</si>
  <si>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</si>
  <si>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</si>
  <si>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</si>
  <si>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</si>
  <si>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</si>
  <si>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</si>
  <si>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</si>
  <si>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</si>
  <si>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</si>
  <si>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</si>
  <si>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</si>
  <si>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</si>
  <si>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</si>
  <si>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</si>
  <si>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</si>
  <si>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</si>
  <si>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</si>
  <si>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</si>
  <si>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</si>
  <si>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</si>
  <si>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</si>
  <si>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</si>
  <si>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</si>
  <si>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</si>
  <si>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</si>
  <si>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</si>
  <si>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</si>
  <si>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</si>
  <si>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</si>
  <si>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</si>
  <si>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</si>
  <si>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</si>
  <si>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</si>
  <si>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</si>
  <si>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</si>
  <si>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</si>
  <si>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</si>
  <si>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</si>
  <si>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</si>
  <si>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</si>
  <si>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</si>
  <si>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</si>
  <si>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</si>
  <si>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</si>
  <si>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</si>
  <si>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</si>
  <si>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</si>
  <si>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</si>
  <si>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</si>
  <si>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</si>
  <si>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</si>
  <si>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</si>
  <si>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</si>
  <si>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</si>
  <si>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</si>
  <si>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</si>
  <si>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</si>
  <si>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</si>
  <si>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</si>
  <si>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</si>
  <si>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</si>
  <si>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</si>
  <si>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</si>
  <si>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</si>
  <si>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</si>
  <si>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</si>
  <si>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</si>
  <si>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</si>
  <si>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</si>
  <si>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</si>
  <si>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</si>
  <si>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</si>
  <si>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</si>
  <si>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</si>
  <si>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</si>
  <si>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</si>
  <si>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</si>
  <si>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</si>
  <si>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</si>
  <si>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</si>
  <si>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</si>
  <si>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</si>
  <si>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</si>
  <si>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</si>
  <si>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</si>
  <si>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</si>
  <si>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</si>
  <si>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</si>
  <si>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</si>
  <si>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</si>
  <si>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</si>
  <si>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</si>
  <si>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</si>
  <si>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</si>
  <si>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</si>
  <si>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</si>
  <si>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</si>
  <si>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</si>
  <si>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</si>
  <si>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</si>
  <si>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</si>
  <si>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</si>
  <si>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</si>
  <si>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</si>
  <si>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</si>
  <si>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</si>
  <si>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</si>
  <si>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</si>
  <si>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</si>
  <si>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</si>
  <si>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</si>
  <si>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</si>
  <si>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</si>
  <si>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</si>
  <si>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</si>
  <si>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</si>
  <si>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</si>
  <si>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</si>
  <si>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</si>
  <si>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</si>
  <si>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</si>
  <si>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</si>
  <si>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</si>
  <si>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</si>
  <si>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</si>
  <si>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</si>
  <si>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</si>
  <si>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</si>
  <si>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</si>
  <si>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</si>
  <si>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</si>
  <si>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</si>
  <si>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</si>
  <si>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</si>
  <si>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</si>
  <si>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</si>
  <si>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</si>
  <si>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</si>
  <si>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</si>
  <si>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</si>
  <si>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</si>
  <si>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</si>
  <si>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</si>
  <si>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</si>
  <si>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</si>
  <si>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</si>
  <si>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</si>
  <si>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</si>
  <si>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</si>
  <si>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</si>
  <si>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</si>
  <si>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</si>
  <si>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</si>
  <si>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</si>
  <si>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</si>
  <si>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</si>
  <si>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</si>
  <si>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</si>
  <si>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</si>
  <si>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</si>
  <si>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</si>
  <si>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</si>
  <si>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</si>
  <si>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</si>
  <si>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</si>
  <si>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</si>
  <si>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</si>
  <si>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</si>
  <si>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</si>
  <si>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</si>
  <si>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</si>
  <si>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</si>
  <si>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</si>
  <si>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</si>
  <si>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</si>
  <si>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</si>
  <si>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</si>
  <si>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</si>
  <si>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</si>
  <si>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</si>
  <si>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</si>
  <si>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</si>
  <si>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</si>
  <si>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</si>
  <si>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</si>
  <si>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</si>
  <si>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</si>
  <si>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</si>
  <si>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</si>
  <si>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</si>
  <si>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</si>
  <si>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</si>
  <si>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</si>
  <si>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</si>
  <si>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</si>
  <si>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</si>
  <si>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</si>
  <si>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</si>
  <si>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</si>
  <si>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</si>
  <si>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</si>
  <si>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</si>
  <si>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</si>
  <si>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</si>
  <si>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</si>
  <si>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</si>
  <si>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</si>
  <si>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</si>
  <si>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</si>
  <si>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</si>
  <si>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</si>
  <si>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</si>
  <si>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</si>
  <si>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</si>
  <si>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</si>
  <si>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</si>
  <si>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</si>
  <si>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</si>
  <si>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</si>
  <si>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</si>
  <si>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</si>
  <si>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</si>
  <si>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</si>
  <si>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</si>
  <si>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</si>
  <si>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</si>
  <si>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</si>
  <si>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</si>
  <si>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</si>
  <si>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</si>
  <si>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</si>
  <si>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</si>
  <si>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</si>
  <si>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</si>
  <si>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</si>
  <si>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</si>
  <si>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</si>
  <si>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</si>
  <si>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</si>
  <si>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</si>
  <si>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</si>
  <si>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</si>
  <si>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</si>
  <si>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</si>
  <si>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</si>
  <si>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</si>
  <si>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</si>
  <si>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</si>
  <si>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</si>
  <si>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</si>
  <si>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</si>
  <si>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</si>
  <si>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</si>
  <si>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</si>
  <si>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</si>
  <si>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</si>
  <si>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</si>
  <si>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</si>
  <si>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</si>
  <si>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</si>
  <si>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</si>
  <si>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</si>
  <si>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</si>
  <si>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</si>
  <si>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</si>
  <si>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</si>
  <si>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</si>
  <si>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</si>
  <si>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</si>
  <si>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</si>
  <si>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</si>
  <si>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</si>
  <si>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</si>
  <si>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</si>
  <si>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</si>
  <si>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</si>
  <si>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</si>
  <si>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</si>
  <si>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</si>
  <si>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</si>
  <si>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</si>
  <si>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</si>
  <si>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</si>
  <si>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</si>
  <si>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</si>
  <si>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</si>
  <si>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</si>
  <si>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</si>
  <si>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</si>
  <si>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</si>
  <si>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</si>
  <si>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</si>
  <si>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</si>
  <si>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</si>
  <si>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</si>
  <si>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</si>
  <si>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</si>
  <si>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</si>
  <si>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</si>
  <si>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</si>
  <si>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</si>
  <si>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</si>
  <si>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</si>
  <si>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</si>
  <si>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</si>
  <si>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</si>
  <si>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</si>
  <si>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</si>
  <si>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</si>
  <si>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</si>
  <si>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</si>
  <si>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</si>
  <si>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</si>
  <si>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</si>
  <si>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</si>
  <si>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</si>
  <si>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</si>
  <si>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</si>
  <si>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</si>
  <si>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</si>
  <si>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</si>
  <si>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</si>
  <si>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</si>
  <si>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</si>
  <si>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</si>
  <si>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</si>
  <si>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</si>
  <si>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</si>
  <si>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</si>
  <si>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</si>
  <si>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</si>
  <si>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</si>
  <si>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</si>
  <si>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</si>
  <si>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</si>
  <si>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</si>
  <si>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</si>
  <si>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</si>
  <si>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</si>
  <si>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</si>
  <si>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</si>
  <si>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</si>
  <si>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</si>
  <si>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</si>
  <si>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</si>
  <si>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</si>
  <si>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</si>
  <si>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</si>
  <si>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</si>
  <si>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</si>
  <si>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</si>
  <si>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</si>
  <si>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</si>
  <si>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</si>
  <si>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</si>
  <si>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</si>
  <si>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</si>
  <si>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</si>
  <si>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</si>
  <si>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</si>
  <si>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</si>
  <si>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</si>
  <si>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</si>
  <si>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</si>
  <si>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</si>
  <si>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</si>
  <si>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</si>
  <si>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</si>
  <si>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</si>
  <si>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</si>
  <si>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</si>
  <si>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</si>
  <si>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</si>
  <si>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</si>
  <si>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</si>
  <si>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</si>
  <si>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</si>
  <si>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</si>
  <si>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</si>
  <si>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</si>
  <si>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</si>
  <si>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</si>
  <si>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</si>
  <si>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</si>
  <si>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</si>
  <si>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</si>
  <si>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</si>
  <si>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</si>
  <si>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</si>
  <si>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</si>
  <si>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</si>
  <si>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</si>
  <si>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</si>
  <si>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</si>
  <si>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</si>
  <si>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</si>
  <si>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</si>
  <si>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</si>
  <si>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</si>
  <si>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</si>
  <si>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</si>
  <si>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</si>
  <si>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</si>
  <si>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</si>
  <si>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</si>
  <si>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</si>
  <si>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</si>
  <si>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</si>
  <si>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</si>
  <si>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</si>
  <si>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</si>
  <si>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</si>
  <si>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</si>
  <si>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</si>
  <si>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</si>
  <si>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</si>
  <si>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</si>
  <si>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</si>
  <si>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</si>
  <si>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</si>
  <si>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</si>
  <si>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</si>
  <si>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</si>
  <si>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</si>
  <si>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</si>
  <si>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</si>
  <si>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</si>
  <si>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</si>
  <si>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</si>
  <si>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</si>
  <si>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</si>
  <si>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</si>
  <si>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</si>
  <si>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</si>
  <si>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</si>
  <si>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</si>
  <si>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</si>
  <si>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</si>
  <si>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</si>
  <si>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</si>
  <si>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</si>
  <si>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</si>
  <si>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</si>
  <si>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</si>
  <si>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</si>
  <si>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</si>
  <si>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</si>
  <si>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</si>
  <si>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</si>
  <si>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</si>
  <si>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</si>
  <si>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</si>
  <si>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</si>
  <si>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</si>
  <si>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</si>
  <si>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</si>
  <si>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</si>
  <si>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</si>
  <si>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</si>
  <si>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</si>
  <si>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</si>
  <si>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</si>
  <si>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</si>
  <si>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</si>
  <si>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</si>
  <si>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</si>
  <si>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</si>
  <si>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</si>
  <si>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</si>
  <si>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</si>
  <si>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</si>
  <si>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</si>
  <si>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</si>
  <si>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</si>
  <si>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</si>
  <si>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</si>
  <si>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</si>
  <si>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</si>
  <si>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</si>
  <si>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</si>
  <si>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</si>
  <si>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</si>
  <si>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</si>
  <si>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</si>
  <si>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</si>
  <si>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</si>
  <si>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</si>
  <si>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</si>
  <si>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</si>
  <si>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</si>
  <si>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</si>
  <si>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</si>
  <si>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</si>
  <si>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</si>
  <si>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</si>
  <si>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</si>
  <si>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</si>
  <si>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</si>
  <si>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</si>
  <si>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</si>
  <si>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</si>
  <si>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</si>
  <si>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</si>
  <si>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</si>
  <si>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</si>
  <si>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</si>
  <si>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</si>
  <si>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</si>
  <si>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</si>
  <si>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</si>
  <si>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</si>
  <si>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</si>
  <si>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</si>
  <si>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</si>
  <si>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</si>
  <si>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</si>
  <si>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</si>
  <si>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</si>
  <si>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</si>
  <si>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</si>
  <si>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</si>
  <si>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</si>
  <si>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</si>
  <si>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</si>
  <si>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</si>
  <si>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</si>
  <si>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</si>
  <si>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</si>
  <si>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</si>
  <si>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</si>
  <si>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</si>
  <si>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</si>
  <si>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</si>
  <si>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</si>
  <si>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</si>
  <si>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</si>
  <si>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</si>
  <si>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</si>
  <si>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</si>
  <si>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</si>
  <si>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</si>
  <si>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</si>
  <si>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</si>
  <si>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</si>
  <si>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</si>
  <si>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</si>
  <si>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</si>
  <si>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</si>
  <si>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</si>
  <si>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</si>
  <si>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</si>
  <si>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</si>
  <si>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</si>
  <si>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</si>
  <si>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</si>
  <si>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</si>
  <si>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</si>
  <si>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</si>
  <si>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</si>
  <si>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</si>
  <si>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</si>
  <si>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</si>
  <si>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</si>
  <si>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</si>
  <si>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</si>
  <si>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</si>
  <si>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</si>
  <si>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</si>
  <si>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</si>
  <si>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</si>
  <si>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</si>
  <si>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</si>
  <si>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</si>
  <si>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</si>
  <si>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</si>
  <si>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</si>
  <si>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</si>
  <si>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</si>
  <si>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</si>
  <si>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</si>
  <si>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</si>
  <si>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</si>
  <si>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</si>
  <si>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</si>
  <si>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</si>
  <si>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</si>
  <si>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</si>
  <si>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</si>
  <si>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</si>
  <si>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</si>
  <si>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</si>
  <si>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</si>
  <si>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</si>
  <si>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</si>
  <si>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</si>
  <si>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</si>
  <si>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</si>
  <si>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</si>
  <si>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</si>
  <si>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</si>
  <si>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</si>
  <si>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</si>
  <si>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</si>
  <si>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</si>
  <si>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</si>
  <si>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</si>
  <si>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</si>
  <si>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</si>
  <si>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</si>
  <si>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</si>
  <si>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</si>
  <si>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</si>
  <si>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</si>
  <si>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</si>
  <si>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</si>
  <si>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</si>
  <si>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</si>
  <si>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</si>
  <si>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</si>
  <si>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</si>
  <si>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</si>
  <si>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</si>
  <si>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</si>
  <si>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</si>
  <si>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</si>
  <si>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</si>
  <si>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</si>
  <si>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</si>
  <si>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</si>
  <si>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</si>
  <si>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</si>
  <si>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</si>
  <si>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</si>
  <si>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</si>
  <si>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</si>
  <si>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</si>
  <si>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</si>
  <si>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</si>
  <si>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</si>
  <si>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</si>
  <si>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</si>
  <si>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</si>
  <si>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</si>
  <si>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</si>
  <si>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</si>
  <si>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</si>
  <si>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</si>
  <si>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</si>
  <si>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</si>
  <si>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</si>
  <si>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</si>
  <si>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</si>
  <si>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</si>
  <si>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</si>
  <si>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</si>
  <si>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</si>
  <si>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</si>
  <si>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</si>
  <si>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</si>
  <si>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</si>
  <si>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</si>
  <si>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</si>
  <si>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</si>
  <si>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</si>
  <si>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</si>
  <si>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</si>
  <si>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</si>
  <si>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</si>
  <si>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</si>
  <si>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</si>
  <si>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</si>
  <si>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</si>
  <si>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</si>
  <si>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</si>
  <si>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</si>
  <si>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</si>
  <si>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</si>
  <si>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</si>
  <si>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</si>
  <si>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</si>
  <si>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</si>
  <si>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</si>
  <si>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</si>
  <si>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</si>
  <si>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</si>
  <si>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</si>
  <si>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</si>
  <si>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</si>
  <si>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</si>
  <si>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</si>
  <si>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</si>
  <si>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</si>
  <si>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</si>
  <si>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</si>
  <si>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</si>
  <si>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</si>
  <si>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</si>
  <si>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</si>
  <si>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</si>
  <si>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</si>
  <si>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</si>
  <si>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</si>
  <si>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</si>
  <si>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</si>
  <si>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</si>
  <si>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</si>
  <si>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</si>
  <si>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</si>
  <si>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</si>
  <si>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</si>
  <si>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</si>
  <si>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</si>
  <si>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</si>
  <si>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</si>
  <si>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</si>
  <si>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</si>
  <si>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</si>
  <si>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</si>
  <si>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</si>
  <si>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</si>
  <si>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</si>
  <si>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</si>
  <si>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</si>
  <si>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</si>
  <si>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</si>
  <si>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</si>
  <si>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</si>
  <si>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</si>
  <si>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</si>
  <si>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</si>
  <si>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</si>
  <si>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</si>
  <si>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</si>
  <si>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</si>
  <si>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</si>
  <si>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</si>
  <si>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</si>
  <si>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</si>
  <si>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</si>
  <si>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</si>
  <si>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</si>
  <si>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</si>
  <si>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</si>
  <si>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</si>
  <si>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</si>
  <si>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</si>
  <si>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</si>
  <si>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</si>
  <si>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</si>
  <si>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</si>
  <si>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</si>
  <si>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</si>
  <si>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</si>
  <si>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</si>
  <si>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</si>
  <si>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</si>
  <si>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</si>
  <si>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</si>
  <si>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</si>
  <si>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</si>
  <si>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</si>
  <si>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</si>
  <si>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</si>
  <si>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</si>
  <si>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</si>
  <si>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</si>
  <si>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</si>
  <si>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</si>
  <si>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</si>
  <si>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</si>
  <si>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</si>
  <si>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</si>
  <si>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</si>
  <si>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</si>
  <si>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</si>
  <si>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</si>
  <si>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</si>
  <si>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</si>
  <si>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</si>
  <si>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</si>
  <si>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</si>
  <si>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</si>
  <si>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</si>
  <si>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</si>
  <si>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</si>
  <si>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</si>
  <si>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</si>
  <si>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</si>
  <si>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</si>
  <si>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</si>
  <si>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</si>
  <si>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</si>
  <si>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</si>
  <si>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</si>
  <si>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</si>
  <si>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</si>
  <si>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</si>
  <si>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</si>
  <si>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</si>
  <si>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</si>
  <si>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</si>
  <si>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</si>
  <si>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</si>
  <si>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</si>
  <si>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</si>
  <si>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</si>
  <si>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</si>
  <si>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</si>
  <si>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</si>
  <si>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</si>
  <si>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</si>
  <si>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</si>
  <si>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</si>
  <si>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</si>
  <si>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</si>
  <si>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</si>
  <si>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</si>
  <si>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</si>
  <si>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</si>
  <si>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</si>
  <si>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</si>
  <si>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</si>
  <si>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</si>
  <si>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</si>
  <si>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</si>
  <si>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</si>
  <si>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</si>
  <si>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</si>
  <si>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</si>
  <si>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</si>
  <si>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</si>
  <si>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</si>
  <si>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</si>
  <si>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</si>
  <si>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</si>
  <si>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</si>
  <si>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</si>
  <si>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</si>
  <si>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</si>
  <si>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</si>
  <si>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</si>
  <si>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</si>
  <si>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</si>
  <si>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</si>
  <si>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</si>
  <si>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</si>
  <si>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</si>
  <si>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</si>
  <si>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</si>
  <si>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</si>
  <si>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</si>
  <si>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</si>
  <si>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</si>
  <si>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</si>
  <si>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</si>
  <si>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</si>
  <si>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</si>
  <si>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</si>
  <si>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</si>
  <si>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</si>
  <si>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</si>
  <si>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</si>
  <si>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</si>
  <si>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</si>
  <si>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</si>
  <si>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</si>
  <si>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</si>
  <si>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</si>
  <si>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</si>
  <si>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</si>
  <si>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</si>
  <si>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</si>
  <si>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</si>
  <si>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</si>
  <si>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</si>
  <si>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</si>
  <si>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</si>
  <si>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</si>
  <si>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</si>
  <si>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</si>
  <si>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</si>
  <si>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</si>
  <si>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</si>
  <si>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</si>
  <si>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</si>
  <si>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</si>
  <si>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</si>
  <si>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</si>
  <si>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</si>
  <si>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</si>
  <si>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</si>
  <si>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</si>
  <si>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</si>
  <si>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</si>
  <si>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</si>
  <si>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</si>
  <si>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</si>
  <si>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</si>
  <si>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</si>
  <si>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</si>
  <si>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</si>
  <si>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</si>
  <si>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</si>
  <si>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</si>
  <si>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</si>
  <si>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</si>
  <si>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</si>
  <si>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</si>
  <si>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</si>
  <si>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</si>
  <si>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</si>
  <si>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</si>
  <si>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</si>
  <si>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</si>
  <si>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</si>
  <si>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</si>
  <si>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</si>
  <si>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</si>
  <si>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</si>
  <si>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</si>
  <si>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</si>
  <si>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</si>
  <si>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</si>
  <si>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</si>
  <si>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</si>
  <si>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</si>
  <si>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</si>
  <si>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</si>
  <si>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</si>
  <si>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</si>
  <si>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</si>
  <si>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</si>
  <si>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</si>
  <si>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</si>
  <si>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</si>
  <si>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</si>
  <si>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</si>
  <si>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</si>
  <si>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</si>
  <si>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</si>
  <si>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</si>
  <si>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</si>
  <si>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</si>
  <si>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</si>
  <si>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</si>
  <si>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</si>
  <si>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</si>
  <si>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</si>
  <si>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</si>
  <si>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</si>
  <si>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</si>
  <si>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</si>
  <si>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</si>
  <si>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</si>
  <si>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</si>
  <si>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</si>
  <si>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</si>
  <si>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</si>
  <si>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</si>
  <si>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</si>
  <si>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</si>
  <si>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</si>
  <si>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</si>
  <si>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</si>
  <si>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</si>
  <si>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</si>
  <si>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</si>
  <si>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</si>
  <si>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</si>
  <si>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</si>
  <si>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</si>
  <si>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</si>
  <si>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</si>
  <si>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</si>
  <si>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</si>
  <si>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</si>
  <si>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</si>
  <si>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</si>
  <si>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</si>
  <si>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</si>
  <si>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</si>
  <si>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</si>
  <si>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</si>
  <si>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</si>
  <si>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</si>
  <si>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</si>
  <si>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</si>
  <si>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</si>
  <si>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</si>
  <si>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</si>
  <si>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</si>
  <si>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</si>
  <si>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</si>
  <si>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</si>
  <si>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</si>
  <si>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</si>
  <si>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</si>
  <si>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</si>
  <si>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</si>
  <si>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</si>
  <si>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</si>
  <si>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</si>
  <si>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</si>
  <si>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</si>
  <si>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</si>
  <si>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</si>
  <si>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</si>
  <si>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</si>
  <si>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</si>
  <si>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</si>
  <si>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</si>
  <si>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</si>
  <si>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</si>
  <si>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</si>
  <si>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</si>
  <si>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</si>
  <si>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</si>
  <si>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</si>
  <si>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</si>
  <si>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</si>
  <si>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</si>
  <si>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</si>
  <si>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</si>
  <si>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</si>
  <si>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</si>
  <si>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</si>
  <si>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</si>
  <si>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</si>
  <si>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</si>
  <si>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</si>
  <si>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</si>
  <si>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</si>
  <si>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</si>
  <si>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</si>
  <si>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</si>
  <si>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</si>
  <si>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</si>
  <si>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</si>
  <si>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</si>
  <si>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</si>
  <si>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</si>
  <si>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</si>
  <si>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</si>
  <si>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</si>
  <si>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</si>
  <si>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</si>
  <si>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</si>
  <si>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</si>
  <si>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</si>
  <si>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</si>
  <si>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</si>
  <si>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</si>
  <si>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</si>
  <si>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</si>
  <si>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</si>
  <si>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</si>
  <si>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</si>
  <si>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</si>
  <si>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</si>
  <si>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</si>
  <si>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</si>
  <si>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</si>
  <si>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</si>
  <si>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</si>
  <si>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</si>
  <si>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</si>
  <si>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</si>
  <si>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</si>
  <si>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</si>
  <si>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</si>
  <si>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</si>
  <si>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</si>
  <si>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</si>
  <si>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</si>
  <si>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</si>
  <si>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</si>
  <si>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</si>
  <si>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</si>
  <si>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</si>
  <si>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</si>
  <si>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</si>
  <si>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</si>
  <si>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</si>
  <si>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</si>
  <si>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</si>
  <si>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</si>
  <si>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</si>
  <si>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</si>
  <si>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</si>
  <si>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</si>
  <si>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</si>
  <si>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</si>
  <si>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</si>
  <si>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</si>
  <si>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</si>
  <si>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</si>
  <si>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</si>
  <si>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</si>
  <si>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</si>
  <si>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</si>
  <si>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</si>
  <si>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</si>
  <si>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</si>
  <si>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</si>
  <si>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</si>
  <si>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</si>
  <si>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</si>
  <si>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</si>
  <si>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</si>
  <si>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</si>
  <si>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</si>
  <si>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</si>
  <si>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</si>
  <si>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</si>
  <si>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</si>
  <si>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</si>
  <si>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</si>
  <si>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</si>
  <si>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</si>
  <si>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</si>
  <si>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</si>
  <si>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</si>
  <si>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</si>
  <si>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</si>
  <si>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</si>
  <si>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</si>
  <si>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</si>
  <si>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</si>
  <si>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</si>
  <si>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</si>
  <si>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</si>
  <si>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</si>
  <si>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</si>
  <si>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</si>
  <si>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</si>
  <si>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</si>
  <si>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</si>
  <si>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</si>
  <si>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</si>
  <si>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</si>
  <si>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</si>
  <si>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</si>
  <si>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</si>
  <si>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</si>
  <si>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</si>
  <si>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</si>
  <si>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</si>
  <si>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</si>
  <si>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</si>
  <si>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</si>
  <si>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</si>
  <si>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</si>
  <si>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</si>
  <si>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</si>
  <si>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</si>
  <si>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</si>
  <si>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</si>
  <si>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</si>
  <si>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</si>
  <si>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</si>
  <si>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</si>
  <si>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</si>
  <si>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</si>
  <si>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</si>
  <si>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</si>
  <si>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</si>
  <si>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</si>
  <si>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</si>
  <si>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</si>
  <si>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</si>
  <si>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</si>
  <si>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</si>
  <si>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</si>
  <si>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</si>
  <si>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</si>
  <si>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</si>
  <si>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</si>
  <si>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</si>
  <si>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</si>
  <si>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</si>
  <si>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</si>
  <si>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</si>
  <si>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</si>
  <si>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</si>
  <si>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</si>
  <si>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</si>
  <si>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</si>
  <si>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</si>
  <si>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</si>
  <si>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</si>
  <si>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</si>
  <si>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</si>
  <si>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</si>
  <si>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</si>
  <si>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</si>
  <si>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</si>
  <si>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</si>
  <si>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</si>
  <si>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</si>
  <si>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</si>
  <si>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</si>
  <si>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</si>
  <si>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</si>
  <si>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</si>
  <si>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</si>
  <si>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</si>
  <si>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</si>
  <si>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</si>
  <si>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</si>
  <si>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</si>
  <si>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</si>
  <si>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</si>
  <si>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</si>
  <si>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</si>
  <si>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</si>
  <si>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</si>
  <si>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</si>
  <si>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</si>
  <si>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</si>
  <si>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</si>
  <si>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</si>
  <si>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</si>
  <si>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</si>
  <si>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</si>
  <si>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</si>
  <si>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</si>
  <si>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</si>
  <si>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</si>
  <si>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</si>
  <si>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</si>
  <si>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</si>
  <si>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</si>
  <si>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</si>
  <si>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</si>
  <si>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</si>
  <si>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</si>
  <si>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</si>
  <si>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</si>
  <si>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</si>
  <si>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</si>
  <si>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</si>
  <si>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</si>
  <si>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</si>
  <si>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</si>
  <si>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</si>
  <si>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</si>
  <si>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</si>
  <si>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</si>
  <si>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</si>
  <si>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</si>
  <si>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</si>
  <si>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</si>
  <si>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</si>
  <si>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</si>
  <si>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</si>
  <si>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</si>
  <si>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</si>
  <si>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</si>
  <si>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</si>
  <si>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</si>
  <si>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</si>
  <si>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</si>
  <si>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</si>
  <si>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</si>
  <si>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</si>
  <si>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</si>
  <si>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</si>
  <si>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</si>
  <si>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</si>
  <si>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</si>
  <si>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</si>
  <si>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</si>
  <si>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</si>
  <si>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</si>
  <si>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</si>
  <si>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</si>
  <si>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</si>
  <si>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</si>
  <si>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</si>
  <si>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</si>
  <si>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</si>
  <si>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</si>
  <si>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</si>
  <si>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</si>
  <si>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</si>
  <si>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</si>
  <si>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</si>
  <si>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</si>
  <si>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</si>
  <si>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</si>
  <si>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</si>
  <si>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</si>
  <si>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</si>
  <si>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</si>
  <si>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</si>
  <si>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</si>
  <si>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</si>
  <si>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</si>
  <si>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</si>
  <si>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</si>
  <si>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</si>
  <si>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</si>
  <si>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</si>
  <si>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</si>
  <si>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</si>
  <si>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</si>
  <si>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</si>
  <si>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</si>
  <si>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</si>
  <si>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</si>
  <si>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</si>
  <si>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</si>
  <si>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</si>
  <si>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</si>
  <si>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</si>
  <si>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</si>
  <si>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</si>
  <si>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</si>
  <si>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</si>
  <si>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</si>
  <si>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</si>
  <si>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</si>
  <si>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</si>
  <si>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</si>
  <si>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</si>
  <si>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</si>
  <si>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</si>
  <si>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</si>
  <si>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</si>
  <si>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</si>
  <si>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</si>
  <si>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</si>
  <si>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</si>
  <si>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</si>
  <si>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</si>
  <si>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</si>
  <si>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</si>
  <si>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</si>
  <si>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</si>
  <si>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</si>
  <si>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</si>
  <si>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</si>
  <si>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</si>
  <si>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</si>
  <si>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</si>
  <si>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</si>
  <si>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</si>
  <si>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</si>
  <si>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</si>
  <si>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</si>
  <si>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</si>
  <si>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</si>
  <si>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</si>
  <si>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</si>
  <si>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</si>
  <si>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</si>
  <si>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</si>
  <si>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</si>
  <si>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</si>
  <si>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</si>
  <si>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</si>
  <si>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</si>
  <si>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</si>
  <si>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</si>
  <si>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</si>
  <si>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</si>
  <si>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</si>
  <si>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</si>
  <si>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</si>
  <si>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</si>
  <si>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</si>
  <si>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</si>
  <si>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</si>
  <si>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</si>
  <si>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</si>
  <si>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</si>
  <si>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</si>
  <si>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</si>
  <si>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</si>
  <si>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</si>
  <si>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</si>
  <si>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</si>
  <si>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</si>
  <si>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</si>
  <si>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</si>
  <si>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</si>
  <si>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</si>
  <si>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</si>
  <si>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</si>
  <si>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</si>
  <si>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</si>
  <si>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</si>
  <si>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</si>
  <si>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</si>
  <si>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</si>
  <si>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</si>
  <si>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</si>
  <si>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</si>
  <si>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</si>
  <si>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</si>
  <si>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</si>
  <si>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</si>
  <si>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</si>
  <si>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</si>
  <si>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</si>
  <si>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</si>
  <si>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</si>
  <si>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</si>
  <si>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</si>
  <si>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</si>
  <si>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</si>
  <si>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</si>
  <si>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</si>
  <si>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</si>
  <si>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</si>
  <si>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</si>
  <si>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</si>
  <si>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</si>
  <si>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</si>
  <si>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</si>
  <si>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</si>
  <si>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</si>
  <si>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</si>
  <si>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</si>
  <si>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</si>
  <si>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</si>
  <si>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</si>
  <si>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</si>
  <si>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</si>
  <si>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</si>
  <si>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</si>
  <si>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</si>
  <si>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</si>
  <si>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</si>
  <si>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</si>
  <si>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</si>
  <si>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</si>
  <si>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</si>
  <si>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</si>
  <si>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</si>
  <si>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</si>
  <si>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</si>
  <si>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</si>
  <si>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</si>
  <si>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</si>
  <si>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</si>
  <si>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</si>
  <si>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</si>
  <si>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</si>
  <si>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</si>
  <si>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</si>
  <si>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</si>
  <si>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</si>
  <si>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</si>
  <si>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</si>
  <si>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</si>
  <si>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</si>
  <si>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</si>
  <si>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</si>
  <si>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</si>
  <si>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</si>
  <si>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</si>
  <si>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</si>
  <si>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</si>
  <si>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</si>
  <si>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</si>
  <si>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</si>
  <si>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</si>
  <si>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</si>
  <si>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</si>
  <si>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</si>
  <si>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</si>
  <si>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</si>
  <si>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</si>
  <si>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</si>
  <si>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</si>
  <si>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</si>
  <si>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</si>
  <si>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</si>
  <si>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</si>
  <si>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</si>
  <si>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</si>
  <si>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</si>
  <si>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</si>
  <si>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</si>
  <si>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</si>
  <si>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</si>
  <si>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</si>
  <si>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</si>
  <si>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</si>
  <si>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</si>
  <si>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</si>
  <si>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</si>
  <si>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</si>
  <si>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</si>
  <si>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</si>
  <si>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</si>
  <si>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</si>
  <si>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</si>
  <si>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</si>
  <si>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</si>
  <si>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</si>
  <si>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</si>
  <si>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</si>
  <si>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</si>
  <si>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</si>
  <si>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</si>
  <si>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</si>
  <si>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</si>
  <si>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</si>
  <si>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</si>
  <si>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</si>
  <si>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</si>
  <si>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</si>
  <si>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</si>
  <si>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</si>
  <si>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</si>
  <si>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</si>
  <si>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</si>
  <si>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</si>
  <si>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</si>
  <si>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</si>
  <si>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</si>
  <si>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</si>
  <si>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</si>
  <si>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</si>
  <si>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</si>
  <si>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</si>
  <si>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</si>
  <si>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</si>
  <si>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</si>
  <si>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</si>
  <si>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</si>
  <si>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</si>
  <si>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</si>
  <si>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</si>
  <si>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</si>
  <si>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</si>
  <si>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</si>
  <si>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</si>
  <si>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</si>
  <si>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</si>
  <si>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</si>
  <si>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</si>
  <si>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</si>
  <si>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</si>
  <si>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</si>
  <si>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</si>
  <si>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</si>
  <si>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</si>
  <si>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</si>
  <si>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</si>
  <si>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</si>
  <si>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</si>
  <si>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</si>
  <si>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</si>
  <si>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</si>
  <si>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</si>
  <si>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</si>
  <si>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</si>
  <si>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</si>
  <si>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</si>
  <si>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</si>
  <si>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</si>
  <si>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</si>
  <si>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</si>
  <si>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</si>
  <si>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</si>
  <si>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</si>
  <si>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</si>
  <si>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</si>
  <si>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</si>
  <si>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</si>
  <si>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</si>
  <si>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</si>
  <si>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</si>
  <si>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</si>
  <si>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</si>
  <si>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</si>
  <si>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</si>
  <si>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</si>
  <si>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</si>
  <si>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</si>
  <si>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</si>
  <si>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</si>
  <si>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</si>
  <si>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</si>
  <si>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</si>
  <si>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</si>
  <si>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</si>
  <si>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</si>
  <si>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</si>
  <si>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</si>
  <si>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</si>
  <si>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</si>
  <si>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</si>
  <si>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</si>
  <si>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</si>
  <si>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</si>
  <si>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</si>
  <si>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</si>
  <si>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</si>
  <si>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</si>
  <si>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</si>
  <si>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</si>
  <si>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</si>
  <si>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</si>
  <si>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</si>
  <si>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</si>
  <si>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</si>
  <si>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</si>
  <si>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</si>
  <si>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</si>
  <si>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</si>
  <si>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</si>
  <si>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</si>
  <si>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</si>
  <si>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</si>
  <si>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</si>
  <si>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</si>
  <si>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</si>
  <si>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</si>
  <si>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</si>
  <si>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</si>
  <si>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</si>
  <si>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</si>
  <si>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</si>
  <si>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</si>
  <si>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</si>
  <si>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</si>
  <si>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</si>
  <si>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</si>
  <si>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</si>
  <si>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</si>
  <si>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</si>
  <si>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</si>
  <si>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</si>
  <si>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</si>
  <si>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</si>
  <si>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</si>
  <si>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</si>
  <si>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</si>
  <si>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</si>
  <si>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</si>
  <si>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</si>
  <si>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</si>
  <si>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</si>
  <si>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</si>
  <si>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</si>
  <si>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</si>
  <si>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</si>
  <si>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</si>
  <si>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</si>
  <si>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</si>
  <si>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</si>
  <si>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</si>
  <si>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</si>
  <si>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</si>
  <si>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</si>
  <si>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</si>
  <si>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</si>
  <si>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</si>
  <si>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</si>
  <si>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</si>
  <si>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</si>
  <si>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</si>
  <si>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</si>
  <si>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</si>
  <si>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</si>
  <si>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</si>
  <si>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</si>
  <si>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</si>
  <si>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</si>
  <si>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</si>
  <si>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</si>
  <si>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</si>
  <si>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</si>
  <si>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</si>
  <si>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</si>
  <si>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</si>
  <si>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</si>
  <si>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</si>
  <si>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</si>
  <si>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</si>
  <si>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</si>
  <si>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</si>
  <si>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</si>
  <si>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</si>
  <si>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</si>
  <si>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</si>
  <si>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</si>
  <si>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</si>
  <si>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</si>
  <si>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</si>
  <si>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</si>
  <si>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</si>
  <si>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</si>
  <si>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</si>
  <si>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</si>
  <si>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</si>
  <si>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</si>
  <si>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</si>
  <si>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</si>
  <si>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</si>
  <si>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</si>
  <si>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</si>
  <si>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</si>
  <si>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</si>
  <si>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</si>
  <si>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</si>
  <si>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</si>
  <si>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</si>
  <si>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</si>
  <si>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</si>
  <si>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</si>
  <si>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</si>
  <si>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</si>
  <si>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</si>
  <si>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</si>
  <si>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</si>
  <si>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</si>
  <si>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</si>
  <si>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</si>
  <si>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</si>
  <si>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</si>
  <si>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</si>
  <si>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</si>
  <si>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</si>
  <si>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</si>
  <si>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</si>
  <si>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</si>
  <si>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</si>
  <si>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</si>
  <si>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</si>
  <si>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</si>
  <si>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</si>
  <si>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</si>
  <si>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</si>
  <si>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</si>
  <si>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</si>
  <si>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</si>
  <si>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</si>
  <si>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</si>
  <si>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</si>
  <si>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</si>
  <si>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</si>
  <si>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</si>
  <si>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</si>
  <si>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</si>
  <si>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</si>
  <si>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</si>
  <si>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</si>
  <si>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</si>
  <si>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</si>
  <si>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</si>
  <si>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</si>
  <si>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</si>
  <si>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</si>
  <si>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</si>
  <si>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</si>
  <si>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</si>
  <si>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</si>
  <si>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</si>
  <si>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</si>
  <si>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</si>
  <si>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</si>
  <si>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</si>
  <si>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</si>
  <si>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</si>
  <si>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</si>
  <si>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</si>
  <si>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</si>
  <si>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</si>
  <si>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</si>
  <si>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</si>
  <si>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</si>
  <si>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</si>
  <si>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</si>
  <si>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</si>
  <si>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</si>
  <si>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</si>
  <si>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</si>
  <si>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</si>
  <si>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</si>
  <si>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</si>
  <si>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</si>
  <si>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</si>
  <si>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</si>
  <si>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</si>
  <si>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</si>
  <si>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</si>
  <si>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</si>
  <si>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</si>
  <si>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</si>
  <si>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</si>
  <si>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</si>
  <si>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</si>
  <si>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</si>
  <si>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</si>
  <si>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</si>
  <si>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</si>
  <si>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</si>
  <si>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</si>
  <si>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</si>
  <si>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</si>
  <si>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</si>
  <si>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</si>
  <si>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</si>
  <si>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</si>
  <si>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</si>
  <si>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</si>
  <si>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</si>
  <si>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</si>
  <si>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</si>
  <si>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</si>
  <si>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</si>
  <si>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</si>
  <si>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</si>
  <si>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</si>
  <si>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</si>
  <si>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</si>
  <si>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</si>
  <si>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</si>
  <si>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</si>
  <si>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</si>
  <si>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</si>
  <si>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</si>
  <si>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</si>
  <si>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</si>
  <si>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</si>
  <si>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</si>
  <si>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</si>
  <si>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</si>
  <si>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</si>
  <si>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</si>
  <si>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</si>
  <si>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</si>
  <si>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</si>
  <si>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</si>
  <si>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</si>
  <si>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</si>
  <si>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</si>
  <si>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</si>
  <si>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</si>
  <si>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</si>
  <si>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</si>
  <si>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</si>
  <si>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</si>
  <si>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</si>
  <si>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</si>
  <si>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</si>
  <si>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</si>
  <si>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</si>
  <si>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</si>
  <si>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</si>
  <si>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</si>
  <si>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</si>
  <si>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</si>
  <si>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</si>
  <si>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</si>
  <si>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</si>
  <si>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</si>
  <si>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</si>
  <si>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</si>
  <si>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</si>
  <si>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</si>
  <si>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</si>
  <si>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</si>
  <si>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</si>
  <si>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</si>
  <si>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</si>
  <si>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</si>
  <si>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</si>
  <si>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</si>
  <si>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</si>
  <si>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</si>
  <si>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</si>
  <si>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</si>
  <si>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</si>
  <si>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</si>
  <si>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</si>
  <si>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</si>
  <si>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</si>
  <si>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</si>
  <si>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</si>
  <si>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</si>
  <si>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</si>
  <si>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</si>
  <si>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</si>
  <si>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</si>
  <si>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</si>
  <si>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</si>
  <si>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</si>
  <si>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</si>
  <si>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</si>
  <si>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</si>
  <si>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</si>
  <si>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</si>
  <si>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</si>
  <si>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</si>
  <si>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</si>
  <si>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</si>
  <si>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</si>
  <si>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</si>
  <si>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</si>
  <si>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</si>
  <si>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</si>
  <si>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</si>
  <si>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</si>
  <si>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</si>
  <si>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</si>
  <si>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</si>
  <si>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</si>
  <si>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</si>
  <si>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</si>
  <si>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</si>
  <si>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</si>
  <si>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</si>
  <si>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</si>
  <si>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</si>
  <si>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</si>
  <si>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</si>
  <si>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</si>
  <si>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</si>
  <si>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</si>
  <si>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</si>
  <si>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</si>
  <si>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</si>
  <si>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</si>
  <si>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</si>
  <si>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</si>
  <si>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</si>
  <si>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</si>
  <si>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</si>
  <si>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</si>
  <si>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</si>
  <si>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</si>
  <si>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</si>
  <si>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</si>
  <si>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</si>
  <si>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</si>
  <si>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</si>
  <si>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</si>
  <si>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</si>
  <si>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</si>
  <si>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</si>
  <si>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</si>
  <si>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</si>
  <si>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</si>
  <si>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</si>
  <si>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</si>
  <si>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</si>
  <si>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</si>
  <si>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</si>
  <si>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</si>
  <si>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</si>
  <si>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</si>
  <si>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</si>
  <si>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</si>
  <si>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</si>
  <si>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</si>
  <si>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</si>
  <si>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</si>
  <si>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</si>
  <si>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</si>
  <si>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</si>
  <si>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</si>
  <si>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</si>
  <si>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</si>
  <si>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</si>
  <si>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</si>
  <si>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</si>
  <si>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</si>
  <si>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</si>
  <si>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</si>
  <si>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</si>
  <si>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</si>
  <si>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</si>
  <si>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</si>
  <si>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</si>
  <si>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</si>
  <si>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</si>
  <si>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</si>
  <si>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</si>
  <si>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</si>
  <si>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</si>
  <si>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</si>
  <si>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</si>
  <si>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</si>
  <si>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</si>
  <si>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</si>
  <si>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</si>
  <si>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</si>
  <si>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</si>
  <si>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</si>
  <si>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</si>
  <si>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</si>
  <si>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</si>
  <si>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</si>
  <si>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</si>
  <si>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</si>
  <si>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</si>
  <si>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</si>
  <si>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</si>
  <si>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</si>
  <si>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</si>
  <si>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</si>
  <si>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</si>
  <si>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</si>
  <si>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</si>
  <si>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</si>
  <si>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</si>
  <si>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</si>
  <si>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</si>
  <si>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</si>
  <si>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</si>
  <si>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</si>
  <si>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</si>
  <si>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</si>
  <si>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</si>
  <si>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</si>
  <si>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</si>
  <si>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</si>
  <si>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</si>
  <si>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</si>
  <si>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</si>
  <si>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</si>
  <si>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</si>
  <si>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</si>
  <si>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</si>
  <si>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</si>
  <si>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</si>
  <si>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</si>
  <si>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</si>
  <si>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</si>
  <si>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</si>
  <si>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</si>
  <si>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</si>
  <si>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</si>
  <si>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</si>
  <si>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</si>
  <si>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</si>
  <si>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</si>
  <si>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</si>
  <si>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</si>
  <si>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</si>
  <si>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</si>
  <si>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</si>
  <si>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</si>
  <si>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</si>
  <si>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</si>
  <si>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</si>
  <si>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</si>
  <si>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</si>
  <si>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</si>
  <si>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</si>
  <si>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</si>
  <si>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</si>
  <si>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</si>
  <si>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</si>
  <si>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</si>
  <si>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</si>
  <si>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</si>
  <si>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</si>
  <si>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</si>
  <si>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</si>
  <si>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</si>
  <si>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</si>
  <si>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</si>
  <si>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</si>
  <si>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</si>
  <si>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</si>
  <si>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</si>
  <si>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</si>
  <si>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</si>
  <si>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</si>
  <si>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</si>
  <si>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</si>
  <si>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</si>
  <si>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</si>
  <si>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</si>
  <si>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</si>
  <si>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</si>
  <si>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</si>
  <si>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</si>
  <si>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</si>
  <si>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</si>
  <si>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</si>
  <si>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</si>
  <si>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</si>
  <si>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</si>
  <si>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</si>
  <si>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</si>
  <si>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</si>
  <si>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</si>
  <si>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</si>
  <si>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</si>
  <si>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</si>
  <si>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</si>
  <si>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</si>
  <si>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</si>
  <si>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</si>
  <si>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</si>
  <si>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</si>
  <si>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</si>
  <si>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</si>
  <si>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</si>
  <si>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</si>
  <si>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</si>
  <si>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</si>
  <si>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</si>
  <si>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</si>
  <si>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</si>
  <si>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</si>
  <si>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</si>
  <si>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</si>
  <si>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</si>
  <si>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</si>
  <si>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</si>
  <si>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</si>
  <si>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</si>
  <si>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</si>
  <si>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</si>
  <si>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</si>
  <si>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</si>
  <si>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</si>
  <si>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</si>
  <si>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</si>
  <si>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</si>
  <si>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</si>
  <si>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</si>
  <si>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</si>
  <si>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</si>
  <si>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</si>
  <si>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</si>
  <si>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</si>
  <si>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</si>
  <si>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</si>
  <si>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</si>
  <si>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</si>
  <si>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</si>
  <si>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</si>
  <si>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</si>
  <si>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</si>
  <si>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</si>
  <si>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</si>
  <si>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</si>
  <si>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</si>
  <si>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</si>
  <si>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</si>
  <si>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</si>
  <si>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</si>
  <si>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</si>
  <si>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</si>
  <si>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</si>
  <si>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</si>
  <si>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</si>
  <si>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</si>
  <si>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</si>
  <si>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</si>
  <si>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</si>
  <si>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</si>
  <si>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</si>
  <si>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</si>
  <si>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</si>
  <si>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</si>
  <si>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</si>
  <si>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</si>
  <si>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</si>
  <si>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</si>
  <si>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</si>
  <si>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</si>
  <si>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</si>
  <si>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</si>
  <si>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</si>
  <si>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</si>
  <si>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</si>
  <si>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</si>
  <si>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</si>
  <si>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</si>
  <si>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</si>
  <si>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</si>
  <si>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</si>
  <si>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</si>
  <si>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</si>
  <si>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</si>
  <si>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</si>
  <si>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</si>
  <si>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</si>
  <si>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</si>
  <si>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</si>
  <si>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</si>
  <si>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</si>
  <si>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</si>
  <si>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</si>
  <si>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</si>
  <si>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</si>
  <si>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</si>
  <si>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</si>
  <si>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</si>
  <si>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</si>
  <si>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</si>
  <si>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</si>
  <si>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</si>
  <si>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</si>
  <si>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</si>
  <si>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</si>
  <si>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</si>
  <si>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</si>
  <si>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</si>
  <si>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</si>
  <si>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</si>
  <si>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</si>
  <si>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</si>
  <si>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</si>
  <si>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</si>
  <si>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</si>
  <si>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</si>
  <si>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</si>
  <si>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</si>
  <si>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</si>
  <si>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</si>
  <si>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</si>
  <si>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</si>
  <si>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</si>
  <si>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</si>
  <si>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</si>
  <si>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</si>
  <si>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</si>
  <si>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</si>
  <si>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</si>
  <si>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</si>
  <si>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</si>
  <si>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</si>
  <si>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</si>
  <si>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</si>
  <si>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</si>
  <si>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</si>
  <si>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</si>
  <si>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</si>
  <si>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</si>
  <si>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</si>
  <si>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</si>
  <si>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</si>
  <si>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</si>
  <si>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</si>
  <si>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</si>
  <si>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</si>
  <si>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</si>
  <si>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</si>
  <si>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</si>
  <si>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</si>
  <si>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</si>
  <si>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</si>
  <si>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</si>
  <si>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</si>
  <si>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</si>
  <si>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</si>
  <si>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</si>
  <si>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</si>
  <si>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</si>
  <si>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</si>
  <si>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</si>
  <si>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</si>
  <si>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</si>
  <si>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</si>
  <si>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</si>
  <si>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</si>
  <si>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</si>
  <si>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</si>
  <si>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</si>
  <si>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</si>
  <si>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</si>
  <si>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</si>
  <si>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</si>
  <si>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</si>
  <si>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</si>
  <si>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</si>
  <si>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</si>
  <si>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</si>
  <si>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</si>
  <si>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</si>
  <si>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</si>
  <si>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</si>
  <si>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</si>
  <si>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</si>
  <si>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</si>
  <si>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</si>
  <si>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</si>
  <si>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</si>
  <si>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</si>
  <si>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</si>
  <si>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</si>
  <si>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</si>
  <si>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</si>
  <si>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</si>
  <si>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</si>
  <si>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</si>
  <si>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</si>
  <si>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</si>
  <si>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</si>
  <si>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</si>
  <si>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</si>
  <si>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</si>
  <si>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</si>
  <si>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</si>
  <si>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</si>
  <si>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</si>
  <si>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</si>
  <si>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</si>
  <si>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</si>
  <si>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</si>
  <si>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</si>
  <si>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</si>
  <si>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</si>
  <si>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</si>
  <si>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</si>
  <si>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</si>
  <si>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</si>
  <si>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</si>
  <si>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</si>
  <si>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</si>
  <si>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</si>
  <si>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</si>
  <si>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</si>
  <si>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</si>
  <si>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</si>
  <si>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</si>
  <si>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</si>
  <si>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</si>
  <si>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</si>
  <si>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</si>
  <si>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</si>
  <si>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</si>
  <si>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</si>
  <si>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</si>
  <si>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</si>
  <si>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</si>
  <si>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</si>
  <si>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</si>
  <si>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</si>
  <si>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</si>
  <si>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</si>
  <si>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</si>
  <si>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</si>
  <si>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</si>
  <si>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</si>
  <si>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</si>
  <si>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</si>
  <si>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</si>
  <si>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</si>
  <si>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</si>
  <si>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</si>
  <si>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</si>
  <si>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</si>
  <si>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</si>
  <si>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</si>
  <si>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</si>
  <si>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</si>
  <si>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</si>
  <si>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</si>
  <si>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</si>
  <si>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</si>
  <si>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</si>
  <si>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</si>
  <si>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</si>
  <si>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</si>
  <si>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</si>
  <si>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</si>
  <si>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</si>
  <si>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</si>
  <si>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</si>
  <si>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</si>
  <si>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</si>
  <si>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</si>
  <si>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</si>
  <si>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</si>
  <si>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</si>
  <si>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</si>
  <si>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</si>
  <si>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</si>
  <si>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</si>
  <si>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</si>
  <si>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</si>
  <si>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</si>
  <si>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</si>
  <si>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</si>
  <si>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</si>
  <si>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</si>
  <si>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</si>
  <si>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</si>
  <si>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</si>
  <si>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</si>
  <si>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</si>
  <si>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</si>
  <si>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</si>
  <si>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</si>
  <si>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</si>
  <si>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</si>
  <si>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</si>
  <si>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</si>
  <si>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</si>
  <si>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</si>
  <si>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</si>
  <si>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</si>
  <si>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</si>
  <si>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</si>
  <si>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</si>
  <si>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</si>
  <si>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</si>
  <si>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</si>
  <si>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</si>
  <si>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</si>
  <si>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</si>
  <si>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</si>
  <si>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</si>
  <si>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</si>
  <si>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</si>
  <si>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</si>
  <si>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</si>
  <si>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</si>
  <si>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</si>
  <si>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</si>
  <si>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</si>
  <si>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</si>
  <si>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</si>
  <si>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</si>
  <si>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</si>
  <si>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</si>
  <si>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</si>
  <si>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</si>
  <si>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</si>
  <si>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</si>
  <si>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</si>
  <si>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</si>
  <si>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</si>
  <si>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</si>
  <si>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</si>
  <si>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</si>
  <si>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</si>
  <si>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</si>
  <si>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</si>
  <si>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</si>
  <si>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</si>
  <si>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</si>
  <si>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</si>
  <si>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</si>
  <si>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</si>
  <si>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</si>
  <si>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</si>
  <si>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</si>
  <si>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</si>
  <si>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</si>
  <si>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</si>
  <si>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</si>
  <si>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</si>
  <si>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</si>
  <si>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</si>
  <si>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</si>
  <si>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</si>
  <si>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</si>
  <si>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</si>
  <si>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</si>
  <si>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</si>
  <si>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</si>
  <si>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</si>
  <si>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</si>
  <si>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</si>
  <si>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</si>
  <si>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</si>
  <si>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</si>
  <si>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</si>
  <si>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</si>
  <si>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</si>
  <si>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</si>
  <si>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</si>
  <si>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</si>
  <si>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</si>
  <si>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</si>
  <si>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</si>
  <si>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</si>
  <si>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</si>
  <si>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</si>
  <si>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</si>
  <si>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</si>
  <si>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</si>
  <si>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</si>
  <si>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</si>
  <si>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</si>
  <si>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</si>
  <si>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</si>
  <si>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</si>
  <si>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</si>
  <si>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</si>
  <si>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</si>
  <si>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</si>
  <si>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</si>
  <si>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</si>
  <si>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</si>
  <si>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</si>
  <si>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</si>
  <si>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</si>
  <si>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</si>
  <si>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</si>
  <si>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</si>
  <si>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</si>
  <si>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</si>
  <si>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</si>
  <si>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</si>
  <si>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</si>
  <si>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</si>
  <si>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</si>
  <si>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</si>
  <si>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</si>
  <si>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</si>
  <si>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</si>
  <si>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</si>
  <si>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</si>
  <si>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</si>
  <si>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</si>
  <si>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</si>
  <si>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</si>
  <si>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</si>
  <si>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</si>
  <si>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</si>
  <si>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</si>
  <si>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</si>
  <si>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</si>
  <si>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</si>
  <si>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</si>
  <si>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</si>
  <si>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</si>
  <si>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</si>
  <si>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</si>
  <si>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</si>
  <si>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</si>
  <si>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</si>
  <si>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</si>
  <si>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</si>
  <si>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</si>
  <si>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</si>
  <si>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</si>
  <si>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</si>
  <si>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</si>
  <si>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</si>
  <si>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</si>
  <si>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</si>
  <si>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</si>
  <si>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</si>
  <si>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</si>
  <si>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</si>
  <si>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</si>
  <si>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</si>
  <si>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</si>
  <si>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</si>
  <si>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</si>
  <si>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</si>
  <si>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</si>
  <si>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</si>
  <si>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</si>
  <si>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</si>
  <si>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</si>
  <si>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</si>
  <si>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</si>
  <si>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</si>
  <si>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</si>
  <si>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</si>
  <si>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</si>
  <si>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</si>
  <si>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</si>
  <si>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</si>
  <si>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</si>
  <si>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</si>
  <si>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</si>
  <si>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</si>
  <si>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</si>
  <si>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</si>
  <si>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</si>
  <si>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</si>
  <si>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</si>
  <si>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</si>
  <si>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</si>
  <si>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</si>
  <si>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</si>
  <si>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</si>
  <si>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</si>
  <si>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</si>
  <si>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</si>
  <si>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</si>
  <si>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</si>
  <si>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</si>
  <si>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</si>
  <si>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</si>
  <si>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</si>
  <si>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</si>
  <si>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</si>
  <si>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</si>
  <si>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</si>
  <si>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</si>
  <si>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</si>
  <si>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</si>
  <si>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</si>
  <si>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</si>
  <si>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</si>
  <si>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</si>
  <si>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</si>
  <si>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</si>
  <si>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</si>
  <si>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</si>
  <si>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</si>
  <si>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</si>
  <si>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</si>
  <si>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</si>
  <si>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</si>
  <si>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</si>
  <si>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</si>
  <si>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</si>
  <si>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</si>
  <si>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</si>
  <si>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</si>
  <si>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</si>
  <si>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</si>
  <si>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</si>
  <si>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</si>
  <si>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</si>
  <si>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</si>
  <si>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</si>
  <si>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</si>
  <si>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</si>
  <si>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</si>
  <si>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</si>
  <si>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</si>
  <si>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</si>
  <si>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</si>
  <si>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</si>
  <si>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</si>
  <si>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</si>
  <si>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</si>
  <si>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</si>
  <si>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</si>
  <si>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</si>
  <si>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</si>
  <si>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</si>
  <si>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</si>
  <si>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</si>
  <si>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</si>
  <si>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</si>
  <si>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</si>
  <si>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</si>
  <si>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</si>
  <si>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</si>
  <si>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</si>
  <si>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</si>
  <si>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</si>
  <si>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</si>
  <si>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</si>
  <si>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</si>
  <si>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</si>
  <si>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</si>
  <si>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</si>
  <si>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</si>
  <si>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</si>
  <si>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</si>
  <si>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</si>
  <si>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</si>
  <si>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</si>
  <si>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</si>
  <si>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</si>
  <si>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</si>
  <si>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</si>
  <si>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</si>
  <si>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</si>
  <si>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</si>
  <si>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</si>
  <si>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</si>
  <si>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</si>
  <si>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</si>
  <si>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</si>
  <si>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</si>
  <si>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</si>
  <si>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</si>
  <si>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</si>
  <si>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</si>
  <si>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</si>
  <si>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</si>
  <si>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</si>
  <si>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</si>
  <si>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</si>
  <si>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</si>
  <si>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</si>
  <si>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</si>
  <si>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</si>
  <si>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</si>
  <si>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</si>
  <si>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</si>
  <si>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</si>
  <si>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</si>
  <si>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</si>
  <si>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</si>
  <si>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</si>
  <si>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</si>
  <si>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</si>
  <si>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</si>
  <si>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</si>
  <si>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</si>
  <si>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</si>
  <si>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</si>
  <si>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</si>
  <si>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</si>
  <si>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</si>
  <si>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</si>
  <si>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</si>
  <si>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</si>
  <si>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</si>
  <si>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</si>
  <si>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</si>
  <si>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</si>
  <si>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</si>
  <si>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</si>
  <si>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</si>
  <si>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</si>
  <si>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</si>
  <si>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</si>
  <si>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</si>
  <si>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</si>
  <si>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</si>
  <si>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</si>
  <si>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</si>
  <si>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</si>
  <si>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</si>
  <si>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</si>
  <si>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</si>
  <si>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</si>
  <si>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</si>
  <si>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</si>
  <si>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</si>
  <si>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</si>
  <si>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</si>
  <si>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</si>
  <si>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</si>
  <si>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</si>
  <si>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</si>
  <si>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</si>
  <si>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</si>
  <si>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</si>
  <si>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</si>
  <si>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</si>
  <si>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</si>
  <si>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</si>
  <si>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</si>
  <si>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</si>
  <si>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</si>
  <si>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</si>
  <si>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</si>
  <si>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</si>
  <si>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</si>
  <si>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</si>
  <si>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</si>
  <si>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</si>
  <si>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</si>
  <si>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</si>
  <si>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</si>
  <si>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</si>
  <si>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</si>
  <si>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</si>
  <si>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</si>
  <si>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</si>
  <si>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</si>
  <si>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</si>
  <si>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</si>
  <si>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</si>
  <si>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</si>
  <si>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</si>
  <si>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</si>
  <si>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</si>
  <si>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</si>
  <si>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</si>
  <si>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</si>
  <si>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</si>
  <si>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</si>
  <si>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</si>
  <si>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</si>
  <si>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</si>
  <si>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</si>
  <si>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</si>
  <si>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</si>
  <si>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</si>
  <si>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</si>
  <si>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</si>
  <si>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</si>
  <si>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</si>
  <si>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</si>
  <si>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</si>
  <si>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</si>
  <si>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</si>
  <si>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</si>
  <si>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</si>
  <si>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</si>
  <si>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</si>
  <si>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</si>
  <si>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</si>
  <si>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</si>
  <si>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</si>
  <si>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</si>
  <si>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</si>
  <si>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</si>
  <si>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</si>
  <si>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</si>
  <si>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</si>
  <si>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</si>
  <si>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</si>
  <si>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</si>
  <si>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</si>
  <si>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</si>
  <si>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</si>
  <si>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</si>
  <si>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</si>
  <si>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</si>
  <si>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</si>
  <si>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</si>
  <si>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</si>
  <si>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</si>
  <si>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</si>
  <si>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</si>
  <si>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</si>
  <si>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</si>
  <si>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</si>
  <si>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</si>
  <si>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</si>
  <si>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</si>
  <si>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</si>
  <si>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</si>
  <si>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</si>
  <si>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</si>
  <si>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</si>
  <si>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</si>
  <si>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</si>
  <si>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</si>
  <si>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</si>
  <si>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</si>
  <si>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</si>
  <si>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</si>
  <si>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</si>
  <si>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</si>
  <si>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</si>
  <si>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</si>
  <si>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</si>
  <si>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</si>
  <si>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</si>
  <si>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</si>
  <si>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</si>
  <si>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</si>
  <si>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</si>
  <si>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</si>
  <si>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</si>
  <si>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</si>
  <si>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</si>
  <si>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</si>
  <si>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</si>
  <si>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</si>
  <si>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</si>
  <si>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</si>
  <si>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</si>
  <si>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</si>
  <si>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</si>
  <si>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</si>
  <si>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</si>
  <si>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</si>
  <si>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</si>
  <si>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</si>
  <si>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</si>
  <si>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</si>
  <si>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</si>
  <si>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</si>
  <si>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</si>
  <si>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</si>
  <si>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</si>
  <si>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</si>
  <si>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</si>
  <si>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</si>
  <si>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</si>
  <si>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</si>
  <si>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</si>
  <si>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</si>
  <si>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</si>
  <si>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</si>
  <si>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</si>
  <si>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</si>
  <si>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</si>
  <si>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</si>
  <si>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</si>
  <si>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</si>
  <si>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</si>
  <si>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</si>
  <si>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</si>
  <si>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</si>
  <si>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</si>
  <si>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</si>
  <si>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</si>
  <si>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</si>
  <si>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</si>
  <si>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</si>
  <si>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</si>
  <si>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</si>
  <si>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</si>
  <si>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</si>
  <si>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</si>
  <si>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</si>
  <si>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</si>
  <si>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</si>
  <si>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</si>
  <si>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</si>
  <si>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</si>
  <si>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</si>
  <si>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</si>
  <si>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</si>
  <si>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</si>
  <si>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</si>
  <si>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</si>
  <si>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</si>
  <si>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</si>
  <si>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</si>
  <si>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</si>
  <si>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</si>
  <si>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</si>
  <si>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</si>
  <si>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</si>
  <si>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</si>
  <si>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</si>
  <si>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</si>
  <si>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</si>
  <si>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</si>
  <si>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</si>
  <si>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</si>
  <si>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</si>
  <si>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</si>
  <si>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</si>
  <si>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</si>
  <si>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</si>
  <si>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</si>
  <si>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</si>
  <si>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</si>
  <si>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</si>
  <si>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</si>
  <si>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</si>
  <si>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</si>
  <si>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</si>
  <si>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</si>
  <si>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</si>
  <si>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</si>
  <si>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</si>
  <si>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</si>
  <si>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</si>
  <si>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</si>
  <si>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</si>
  <si>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</si>
  <si>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</si>
  <si>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</si>
  <si>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</si>
  <si>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</si>
  <si>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</si>
  <si>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</si>
  <si>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</si>
  <si>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</si>
  <si>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</si>
  <si>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</si>
  <si>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</si>
  <si>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</si>
  <si>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</si>
  <si>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</si>
  <si>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</si>
  <si>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</si>
  <si>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</si>
  <si>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</si>
  <si>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</si>
  <si>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</si>
  <si>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</si>
  <si>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</si>
  <si>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</si>
  <si>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</si>
  <si>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</si>
  <si>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</si>
  <si>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</si>
  <si>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</si>
  <si>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</si>
  <si>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</si>
  <si>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</si>
  <si>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</si>
  <si>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</si>
  <si>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</si>
  <si>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</si>
  <si>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</si>
  <si>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</si>
  <si>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</si>
  <si>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</si>
  <si>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</si>
  <si>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</si>
  <si>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</si>
  <si>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</si>
  <si>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</si>
  <si>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</si>
  <si>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</si>
  <si>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</si>
  <si>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</si>
  <si>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</si>
  <si>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</si>
  <si>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</si>
  <si>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</si>
  <si>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</si>
  <si>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</si>
  <si>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</si>
  <si>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</si>
  <si>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</si>
  <si>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</si>
  <si>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</si>
  <si>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</si>
  <si>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</si>
  <si>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</si>
  <si>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</si>
  <si>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</si>
  <si>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</si>
  <si>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</si>
  <si>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</si>
  <si>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</si>
  <si>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</si>
  <si>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</si>
  <si>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</si>
  <si>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</si>
  <si>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</si>
  <si>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</si>
  <si>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</si>
  <si>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</si>
  <si>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</si>
  <si>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</si>
  <si>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</si>
  <si>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</si>
  <si>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</si>
  <si>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</si>
  <si>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</si>
  <si>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</si>
  <si>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</si>
  <si>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</si>
  <si>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</si>
  <si>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</si>
  <si>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</si>
  <si>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</si>
  <si>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</si>
  <si>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</si>
  <si>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</si>
  <si>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</si>
  <si>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</si>
  <si>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</si>
  <si>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</si>
  <si>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</si>
  <si>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</si>
  <si>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</si>
  <si>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</si>
  <si>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</si>
  <si>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</si>
  <si>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</si>
  <si>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</si>
  <si>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</si>
  <si>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</si>
  <si>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</si>
  <si>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</si>
  <si>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</si>
  <si>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</si>
  <si>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</si>
  <si>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</si>
  <si>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</si>
  <si>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</si>
  <si>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</si>
  <si>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</si>
  <si>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</si>
  <si>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</si>
  <si>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</si>
  <si>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</si>
  <si>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</si>
  <si>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</si>
  <si>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</si>
  <si>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</si>
  <si>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</si>
  <si>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</si>
  <si>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</si>
  <si>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</si>
  <si>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</si>
  <si>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</si>
  <si>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</si>
  <si>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</si>
  <si>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</si>
  <si>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</si>
  <si>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</si>
  <si>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</si>
  <si>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</si>
  <si>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</si>
  <si>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</si>
  <si>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</si>
  <si>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</si>
  <si>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</si>
  <si>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</si>
  <si>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</si>
  <si>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</si>
  <si>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</si>
  <si>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</si>
  <si>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</si>
  <si>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</si>
  <si>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</si>
  <si>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</si>
  <si>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</si>
  <si>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</si>
  <si>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</si>
  <si>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</si>
  <si>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</si>
  <si>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</si>
  <si>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</si>
  <si>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</si>
  <si>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</si>
  <si>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</si>
  <si>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</si>
  <si>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</si>
  <si>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</si>
  <si>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</si>
  <si>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</si>
  <si>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</si>
  <si>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</si>
  <si>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</si>
  <si>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</si>
  <si>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</si>
  <si>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</si>
  <si>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</si>
  <si>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</si>
  <si>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</si>
  <si>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</si>
  <si>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</si>
  <si>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</si>
  <si>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</si>
  <si>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</si>
  <si>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</si>
  <si>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</si>
  <si>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</si>
  <si>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</si>
  <si>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</si>
  <si>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</si>
  <si>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</si>
  <si>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</si>
  <si>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</si>
  <si>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</si>
  <si>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</si>
  <si>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</si>
  <si>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</si>
  <si>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</si>
  <si>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</si>
  <si>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</si>
  <si>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</si>
  <si>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</si>
  <si>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</si>
  <si>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</si>
  <si>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</si>
  <si>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</si>
  <si>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</si>
  <si>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</si>
  <si>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</si>
  <si>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</si>
  <si>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</si>
  <si>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</si>
  <si>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</si>
  <si>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</si>
  <si>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</si>
  <si>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</si>
  <si>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</si>
  <si>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</si>
  <si>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</si>
  <si>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</si>
  <si>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</si>
  <si>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</si>
  <si>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</si>
  <si>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</si>
  <si>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</si>
  <si>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</si>
  <si>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</si>
  <si>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</si>
  <si>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</si>
  <si>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</si>
  <si>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</si>
  <si>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</si>
  <si>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</si>
  <si>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</si>
  <si>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</si>
  <si>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</si>
  <si>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</si>
  <si>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</si>
  <si>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</si>
  <si>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</si>
  <si>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</si>
  <si>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</si>
  <si>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</si>
  <si>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</si>
  <si>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</si>
  <si>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</si>
  <si>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</si>
  <si>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</si>
  <si>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</si>
  <si>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</si>
  <si>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</si>
  <si>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</si>
  <si>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</si>
  <si>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</si>
  <si>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</si>
  <si>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</si>
  <si>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</si>
  <si>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</si>
  <si>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</si>
  <si>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</si>
  <si>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</si>
  <si>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</si>
  <si>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</si>
  <si>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</si>
  <si>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</si>
  <si>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</si>
  <si>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</si>
  <si>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</si>
  <si>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</si>
  <si>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</si>
  <si>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</si>
  <si>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</si>
  <si>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</si>
  <si>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</si>
  <si>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</si>
  <si>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</si>
  <si>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</si>
  <si>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</si>
  <si>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</si>
  <si>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</si>
  <si>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</si>
  <si>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</si>
  <si>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</si>
  <si>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</si>
  <si>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</si>
  <si>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</si>
  <si>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</si>
  <si>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</si>
  <si>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</si>
  <si>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</si>
  <si>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</si>
  <si>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</si>
  <si>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</si>
  <si>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</si>
  <si>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</si>
  <si>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</si>
  <si>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</si>
  <si>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</si>
  <si>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</si>
  <si>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</si>
  <si>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</si>
  <si>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</si>
  <si>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</si>
  <si>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</si>
  <si>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</si>
  <si>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</si>
  <si>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</si>
  <si>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</si>
  <si>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</si>
  <si>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</si>
  <si>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</si>
  <si>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</si>
  <si>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</si>
  <si>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</si>
  <si>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</si>
  <si>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</si>
  <si>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</si>
  <si>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</si>
  <si>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</si>
  <si>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</si>
  <si>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</si>
  <si>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</si>
  <si>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</si>
  <si>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</si>
  <si>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</si>
  <si>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</si>
  <si>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</si>
  <si>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</si>
  <si>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</si>
  <si>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</si>
  <si>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</si>
  <si>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</si>
  <si>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</si>
  <si>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</si>
  <si>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</si>
  <si>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</si>
  <si>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</si>
  <si>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</si>
  <si>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</si>
  <si>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</si>
  <si>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</si>
  <si>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</si>
  <si>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</si>
  <si>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</si>
  <si>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</si>
  <si>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</si>
  <si>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</si>
  <si>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</si>
  <si>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</si>
  <si>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</si>
  <si>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</si>
  <si>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</si>
  <si>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</si>
  <si>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</si>
  <si>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</si>
  <si>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</si>
  <si>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</si>
  <si>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</si>
  <si>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</si>
  <si>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</si>
  <si>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</si>
  <si>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</si>
  <si>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</si>
  <si>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</si>
  <si>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</si>
  <si>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</si>
  <si>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</si>
  <si>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</si>
  <si>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</si>
  <si>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</si>
  <si>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</si>
  <si>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</si>
  <si>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</si>
  <si>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</si>
  <si>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</si>
  <si>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</si>
  <si>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</si>
  <si>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</si>
  <si>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</si>
  <si>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</si>
  <si>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</si>
  <si>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</si>
  <si>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</si>
  <si>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</si>
  <si>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</si>
  <si>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</si>
  <si>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</si>
  <si>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</si>
  <si>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</si>
  <si>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</si>
  <si>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</si>
  <si>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</si>
  <si>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</si>
  <si>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</si>
  <si>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</si>
  <si>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</si>
  <si>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</si>
  <si>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</si>
  <si>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</si>
  <si>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</si>
  <si>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</si>
  <si>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</si>
  <si>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</si>
  <si>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</si>
  <si>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</si>
  <si>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</si>
  <si>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</si>
  <si>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</si>
  <si>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</si>
  <si>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</si>
  <si>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</si>
  <si>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</si>
  <si>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</si>
  <si>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</si>
  <si>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</si>
  <si>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</si>
  <si>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</si>
  <si>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</si>
  <si>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</si>
  <si>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</si>
  <si>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</si>
  <si>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</si>
  <si>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</si>
  <si>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</si>
  <si>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</si>
  <si>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</si>
  <si>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</si>
  <si>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</si>
  <si>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</si>
  <si>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</si>
  <si>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</si>
  <si>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</si>
  <si>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</si>
  <si>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</si>
  <si>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</si>
  <si>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</si>
  <si>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</si>
  <si>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</si>
  <si>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</si>
  <si>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</si>
  <si>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</si>
  <si>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</si>
  <si>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</si>
  <si>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</si>
  <si>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</si>
  <si>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</si>
  <si>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</si>
  <si>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</si>
  <si>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</si>
  <si>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</si>
  <si>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</si>
  <si>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</si>
  <si>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</si>
  <si>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</si>
  <si>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</si>
  <si>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</si>
  <si>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</si>
  <si>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</si>
  <si>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</si>
  <si>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</si>
  <si>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</si>
  <si>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</si>
  <si>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</si>
  <si>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</si>
  <si>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</si>
  <si>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</si>
  <si>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</si>
  <si>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</si>
  <si>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</si>
  <si>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</si>
  <si>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</si>
  <si>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</si>
  <si>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</si>
  <si>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</si>
  <si>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</si>
  <si>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</si>
  <si>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</si>
  <si>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</si>
  <si>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</si>
  <si>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</si>
  <si>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</si>
  <si>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</si>
  <si>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</si>
  <si>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</si>
  <si>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</si>
  <si>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</si>
  <si>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</si>
  <si>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</si>
  <si>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</si>
  <si>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</si>
  <si>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</si>
  <si>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</si>
  <si>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</si>
  <si>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</si>
  <si>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</si>
  <si>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</si>
  <si>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</si>
  <si>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</si>
  <si>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</si>
  <si>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</si>
  <si>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</si>
  <si>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</si>
  <si>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</si>
  <si>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</si>
  <si>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</si>
  <si>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</si>
  <si>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</si>
  <si>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</si>
  <si>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</si>
  <si>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</si>
  <si>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</si>
  <si>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</si>
  <si>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</si>
  <si>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</si>
  <si>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</si>
  <si>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</si>
  <si>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</si>
  <si>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</si>
  <si>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</si>
  <si>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</si>
  <si>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</si>
  <si>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</si>
  <si>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</si>
  <si>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</si>
  <si>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</si>
  <si>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</si>
  <si>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</si>
  <si>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</si>
  <si>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</si>
  <si>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</si>
  <si>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</si>
  <si>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</si>
  <si>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</si>
  <si>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</si>
  <si>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</si>
  <si>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</si>
  <si>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</si>
  <si>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</si>
  <si>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</si>
  <si>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</si>
  <si>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</si>
  <si>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</si>
  <si>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</si>
  <si>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</si>
  <si>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</si>
  <si>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</si>
  <si>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</si>
  <si>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</si>
  <si>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</si>
  <si>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</si>
  <si>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</si>
  <si>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</si>
  <si>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</si>
  <si>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</si>
  <si>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</si>
  <si>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</si>
  <si>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</si>
  <si>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</si>
  <si>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</si>
  <si>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</si>
  <si>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</si>
  <si>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</si>
  <si>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</si>
  <si>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</si>
  <si>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</si>
  <si>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</si>
  <si>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</si>
  <si>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</si>
  <si>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</si>
  <si>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</si>
  <si>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</si>
  <si>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</si>
  <si>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</si>
  <si>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</si>
  <si>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</si>
  <si>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</si>
  <si>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</si>
  <si>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</si>
  <si>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</si>
  <si>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</si>
  <si>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</si>
  <si>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</si>
  <si>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</si>
  <si>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</si>
  <si>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</si>
  <si>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</si>
  <si>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</si>
  <si>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</si>
  <si>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</si>
  <si>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</si>
  <si>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</si>
  <si>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</si>
  <si>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</si>
  <si>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</si>
  <si>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</si>
  <si>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</si>
  <si>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</si>
  <si>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</si>
  <si>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</si>
  <si>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</si>
  <si>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</si>
  <si>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</si>
  <si>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</si>
  <si>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</si>
  <si>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</si>
  <si>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</si>
  <si>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</si>
  <si>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</si>
  <si>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</si>
  <si>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</si>
  <si>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</si>
  <si>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</si>
  <si>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</si>
  <si>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</si>
  <si>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</si>
  <si>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</si>
  <si>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</si>
  <si>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</si>
  <si>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</si>
  <si>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</si>
  <si>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</si>
  <si>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</si>
  <si>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</si>
  <si>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</si>
  <si>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</si>
  <si>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</si>
  <si>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</si>
  <si>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</si>
  <si>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</si>
  <si>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</si>
  <si>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</si>
  <si>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</si>
  <si>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</si>
  <si>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</si>
  <si>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</si>
  <si>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</si>
  <si>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</si>
  <si>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</si>
  <si>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</si>
  <si>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</si>
  <si>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</si>
  <si>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</si>
  <si>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</si>
  <si>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</si>
  <si>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</si>
  <si>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</si>
  <si>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</si>
  <si>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</si>
  <si>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</si>
  <si>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</si>
  <si>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</si>
  <si>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</si>
  <si>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</si>
  <si>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</si>
  <si>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</si>
  <si>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</si>
  <si>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</si>
  <si>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</si>
  <si>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</si>
  <si>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</si>
  <si>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</si>
  <si>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</si>
  <si>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</si>
  <si>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</si>
  <si>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</si>
  <si>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</si>
  <si>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</si>
  <si>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</si>
  <si>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</si>
  <si>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</si>
  <si>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</si>
  <si>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</si>
  <si>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</si>
  <si>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</si>
  <si>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</si>
  <si>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</si>
  <si>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</si>
  <si>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</si>
  <si>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</si>
  <si>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</si>
  <si>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</si>
  <si>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</si>
  <si>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</si>
  <si>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</si>
  <si>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</si>
  <si>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</si>
  <si>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</si>
  <si>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</si>
  <si>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</si>
  <si>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</si>
  <si>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</si>
  <si>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</si>
  <si>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</si>
  <si>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</si>
  <si>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</si>
  <si>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</si>
  <si>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</si>
  <si>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</si>
  <si>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</si>
  <si>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</si>
  <si>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</si>
  <si>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</si>
  <si>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</si>
  <si>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</si>
  <si>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</si>
  <si>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</si>
  <si>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</si>
  <si>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</si>
  <si>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</si>
  <si>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</si>
  <si>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</si>
  <si>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</si>
  <si>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</si>
  <si>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</si>
  <si>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</si>
  <si>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</si>
  <si>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</si>
  <si>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</si>
  <si>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</si>
  <si>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</si>
  <si>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</si>
  <si>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</si>
  <si>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</si>
  <si>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</si>
  <si>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</si>
  <si>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</si>
  <si>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</si>
  <si>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</si>
  <si>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</si>
  <si>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</si>
  <si>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</si>
  <si>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</si>
  <si>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</si>
  <si>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</si>
  <si>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</si>
  <si>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</si>
  <si>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</si>
  <si>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</si>
  <si>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</si>
  <si>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</si>
  <si>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</si>
  <si>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</si>
  <si>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</si>
  <si>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</si>
  <si>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</si>
  <si>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</si>
  <si>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</si>
  <si>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</si>
  <si>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</si>
  <si>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</si>
  <si>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</si>
  <si>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</si>
  <si>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</si>
  <si>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</si>
  <si>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</si>
  <si>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</si>
  <si>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</si>
  <si>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</si>
  <si>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</si>
  <si>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</si>
  <si>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</si>
  <si>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</si>
  <si>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</si>
  <si>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</si>
  <si>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</si>
  <si>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</si>
  <si>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</si>
  <si>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</si>
  <si>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</si>
  <si>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</si>
  <si>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</si>
  <si>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</si>
  <si>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</si>
  <si>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</si>
  <si>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</si>
  <si>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</si>
  <si>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</si>
  <si>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</si>
  <si>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</si>
  <si>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</si>
  <si>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</si>
  <si>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</si>
  <si>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</si>
  <si>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</si>
  <si>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</si>
  <si>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</si>
  <si>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</si>
  <si>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</si>
  <si>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</si>
  <si>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</si>
  <si>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</si>
  <si>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</si>
  <si>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</si>
  <si>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</si>
  <si>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</si>
  <si>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</si>
  <si>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</si>
  <si>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</si>
  <si>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</si>
  <si>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</si>
  <si>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</si>
  <si>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</si>
  <si>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</si>
  <si>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</si>
  <si>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</si>
  <si>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</si>
  <si>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</si>
  <si>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</si>
  <si>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</si>
  <si>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</si>
  <si>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</si>
  <si>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</si>
  <si>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</si>
  <si>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</si>
  <si>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</si>
  <si>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</si>
  <si>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</si>
  <si>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</si>
  <si>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</si>
  <si>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</si>
  <si>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</si>
  <si>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</si>
  <si>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</si>
  <si>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</si>
  <si>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</si>
  <si>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</si>
  <si>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</si>
  <si>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</si>
  <si>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</si>
  <si>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</si>
  <si>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</si>
  <si>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</si>
  <si>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</si>
  <si>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</si>
  <si>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</si>
  <si>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</si>
  <si>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</si>
  <si>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</si>
  <si>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</si>
  <si>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</si>
  <si>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</si>
  <si>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</si>
  <si>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</si>
  <si>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</si>
  <si>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</si>
  <si>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</si>
  <si>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</si>
  <si>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</si>
  <si>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</si>
  <si>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</si>
  <si>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</si>
  <si>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</si>
  <si>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</si>
  <si>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</si>
  <si>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</si>
  <si>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</si>
  <si>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</si>
  <si>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</si>
  <si>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</si>
  <si>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</si>
  <si>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</si>
  <si>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</si>
  <si>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</si>
  <si>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</si>
  <si>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</si>
  <si>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</si>
  <si>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</si>
  <si>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</si>
  <si>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</si>
  <si>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</si>
  <si>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</si>
  <si>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</si>
  <si>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</si>
  <si>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</si>
  <si>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</si>
  <si>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</si>
  <si>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</si>
  <si>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</si>
  <si>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</si>
  <si>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</si>
  <si>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</si>
  <si>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</si>
  <si>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</si>
  <si>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</si>
  <si>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</si>
  <si>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</si>
  <si>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</si>
  <si>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</si>
  <si>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</si>
  <si>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</si>
  <si>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</si>
  <si>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</si>
  <si>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</si>
  <si>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</si>
  <si>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</si>
  <si>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</si>
  <si>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</si>
  <si>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</si>
  <si>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</si>
  <si>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</si>
  <si>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</si>
  <si>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</si>
  <si>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</si>
  <si>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</si>
  <si>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</si>
  <si>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</si>
  <si>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</si>
  <si>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</si>
  <si>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</si>
  <si>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</si>
  <si>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</si>
  <si>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</si>
  <si>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</si>
  <si>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</si>
  <si>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</si>
  <si>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</si>
  <si>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</si>
  <si>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</si>
  <si>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</si>
  <si>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</si>
  <si>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</si>
  <si>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</si>
  <si>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</si>
  <si>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</si>
  <si>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</si>
  <si>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</si>
  <si>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</si>
  <si>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</si>
  <si>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</si>
  <si>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</si>
  <si>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</si>
  <si>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</si>
  <si>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</si>
  <si>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</si>
  <si>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</si>
  <si>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</si>
  <si>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</si>
  <si>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</si>
  <si>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</si>
  <si>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</si>
  <si>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</si>
  <si>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</si>
  <si>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</si>
  <si>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</si>
  <si>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</si>
  <si>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</si>
  <si>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</si>
  <si>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</si>
  <si>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</si>
  <si>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</si>
  <si>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</si>
  <si>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</si>
  <si>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</si>
  <si>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</si>
  <si>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</si>
  <si>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</si>
  <si>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</si>
  <si>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</si>
  <si>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</si>
  <si>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</si>
  <si>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</si>
  <si>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</si>
  <si>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</si>
  <si>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</si>
  <si>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</si>
  <si>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</si>
  <si>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</si>
  <si>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</si>
  <si>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</si>
  <si>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</si>
  <si>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</si>
  <si>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</si>
  <si>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</si>
  <si>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</si>
  <si>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</si>
  <si>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</si>
  <si>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</si>
  <si>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</si>
  <si>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</si>
  <si>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</si>
  <si>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</si>
  <si>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</si>
  <si>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</si>
  <si>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</si>
  <si>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</si>
  <si>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</si>
  <si>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</si>
  <si>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</si>
  <si>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</si>
  <si>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</si>
  <si>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</si>
  <si>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</si>
  <si>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</si>
  <si>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</si>
  <si>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</si>
  <si>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</si>
  <si>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</si>
  <si>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</si>
  <si>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</si>
  <si>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</si>
  <si>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</si>
  <si>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</si>
  <si>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</si>
  <si>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</si>
  <si>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</si>
  <si>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</si>
  <si>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</si>
  <si>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</si>
  <si>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</si>
  <si>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</si>
  <si>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</si>
  <si>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</si>
  <si>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</si>
  <si>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</si>
  <si>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</si>
  <si>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</si>
  <si>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</si>
  <si>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</si>
  <si>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</si>
  <si>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</si>
  <si>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</si>
  <si>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</si>
  <si>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</si>
  <si>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</si>
  <si>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</si>
  <si>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</si>
  <si>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</si>
  <si>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</si>
  <si>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</si>
  <si>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</si>
  <si>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</si>
  <si>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</si>
  <si>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</si>
  <si>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</si>
  <si>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</si>
  <si>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</si>
  <si>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</si>
  <si>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</si>
  <si>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</si>
  <si>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</si>
  <si>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</si>
  <si>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</si>
  <si>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</si>
  <si>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</si>
  <si>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</si>
  <si>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</si>
  <si>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</si>
  <si>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</si>
  <si>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</si>
  <si>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</si>
  <si>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</si>
  <si>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</si>
  <si>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</si>
  <si>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</si>
  <si>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</si>
  <si>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</si>
  <si>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</si>
  <si>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</si>
  <si>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</si>
  <si>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</si>
  <si>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</si>
  <si>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</si>
  <si>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</si>
  <si>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</si>
  <si>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</si>
  <si>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</si>
  <si>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</si>
  <si>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</si>
  <si>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</si>
  <si>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</si>
  <si>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</si>
  <si>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</si>
  <si>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</si>
  <si>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</si>
  <si>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</si>
  <si>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</si>
  <si>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</si>
  <si>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</si>
  <si>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</si>
  <si>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</si>
  <si>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</si>
  <si>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</si>
  <si>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</si>
  <si>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</si>
  <si>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</si>
  <si>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</si>
  <si>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</si>
  <si>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</si>
  <si>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</si>
  <si>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</si>
  <si>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</si>
  <si>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</si>
  <si>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</si>
  <si>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</si>
  <si>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</si>
  <si>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</si>
  <si>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</si>
  <si>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</si>
  <si>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</si>
  <si>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</si>
  <si>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</si>
  <si>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</si>
  <si>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</si>
  <si>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</si>
  <si>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</si>
  <si>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</si>
  <si>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</si>
  <si>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</si>
  <si>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</si>
  <si>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</si>
  <si>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</si>
  <si>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</si>
  <si>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</si>
  <si>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</si>
  <si>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</si>
  <si>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</si>
  <si>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</si>
  <si>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</si>
  <si>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</si>
  <si>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</si>
  <si>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</si>
  <si>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</si>
  <si>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</si>
  <si>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</si>
  <si>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</si>
  <si>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</si>
  <si>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</si>
  <si>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</si>
  <si>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</si>
  <si>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</si>
  <si>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</si>
  <si>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</si>
  <si>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</si>
  <si>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</si>
  <si>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</si>
  <si>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</si>
  <si>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</si>
  <si>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</si>
  <si>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</si>
  <si>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</si>
  <si>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</si>
  <si>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</si>
  <si>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</si>
  <si>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</si>
  <si>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</si>
  <si>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</si>
  <si>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</si>
  <si>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</si>
  <si>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</si>
  <si>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</si>
  <si>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</si>
  <si>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</si>
  <si>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</si>
  <si>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</si>
  <si>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</si>
  <si>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</si>
  <si>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</si>
  <si>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</si>
  <si>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</si>
  <si>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</si>
  <si>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</si>
  <si>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</si>
  <si>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</si>
  <si>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</si>
  <si>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</si>
  <si>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</si>
  <si>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</si>
  <si>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</si>
  <si>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</si>
  <si>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</si>
  <si>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</si>
  <si>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</si>
  <si>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</si>
  <si>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</si>
  <si>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</si>
  <si>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</si>
  <si>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</si>
  <si>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</si>
  <si>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</si>
  <si>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</si>
  <si>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</si>
  <si>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</si>
  <si>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</si>
  <si>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</si>
  <si>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</si>
  <si>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</si>
  <si>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</si>
  <si>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</si>
  <si>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</si>
  <si>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</si>
  <si>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</si>
  <si>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</si>
  <si>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</si>
  <si>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</si>
  <si>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</si>
  <si>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</si>
  <si>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</si>
  <si>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</si>
  <si>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</si>
  <si>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</si>
  <si>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</si>
  <si>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</si>
  <si>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</si>
  <si>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</si>
  <si>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</si>
  <si>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</si>
  <si>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</si>
  <si>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</si>
  <si>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</si>
  <si>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</si>
  <si>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</si>
  <si>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</si>
  <si>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</si>
  <si>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</si>
  <si>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</si>
  <si>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</si>
  <si>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</si>
  <si>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</si>
  <si>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</si>
  <si>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</si>
  <si>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</si>
  <si>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</si>
  <si>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</si>
  <si>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</si>
  <si>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</si>
  <si>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</si>
  <si>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</si>
  <si>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</si>
  <si>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</si>
  <si>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</si>
  <si>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</si>
  <si>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</si>
  <si>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</si>
  <si>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</si>
  <si>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</si>
  <si>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</si>
  <si>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</si>
  <si>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</si>
  <si>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</si>
  <si>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</si>
  <si>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</si>
  <si>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</si>
  <si>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</si>
  <si>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</si>
  <si>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</si>
  <si>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</si>
  <si>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</si>
  <si>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</si>
  <si>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</si>
  <si>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</si>
  <si>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</si>
  <si>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</si>
  <si>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</si>
  <si>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</si>
  <si>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</si>
  <si>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</si>
  <si>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</si>
  <si>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</si>
  <si>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</si>
  <si>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</si>
  <si>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</si>
  <si>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</si>
  <si>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</si>
  <si>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</si>
  <si>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</si>
  <si>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</si>
  <si>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</si>
  <si>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</si>
  <si>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</si>
  <si>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</si>
  <si>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</si>
  <si>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</si>
  <si>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</si>
  <si>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</si>
  <si>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</si>
  <si>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</si>
  <si>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</si>
  <si>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</si>
  <si>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</si>
  <si>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</si>
  <si>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</si>
  <si>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</si>
  <si>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</si>
  <si>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</si>
  <si>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</si>
  <si>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</si>
  <si>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</si>
  <si>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</si>
  <si>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</si>
  <si>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</si>
  <si>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</si>
  <si>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</si>
  <si>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</si>
  <si>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</si>
  <si>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</si>
  <si>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</si>
  <si>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</si>
  <si>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</si>
  <si>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</si>
  <si>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</si>
  <si>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</si>
  <si>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</si>
  <si>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</si>
  <si>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</si>
  <si>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</si>
  <si>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</si>
  <si>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</si>
  <si>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</si>
  <si>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</si>
  <si>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</si>
  <si>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</si>
  <si>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</si>
  <si>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</si>
  <si>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</si>
  <si>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</si>
  <si>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</si>
  <si>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</si>
  <si>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</si>
  <si>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</si>
  <si>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</si>
  <si>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</si>
  <si>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</si>
  <si>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</si>
  <si>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</si>
  <si>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</si>
  <si>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</si>
  <si>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</si>
  <si>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</si>
  <si>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</si>
  <si>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</si>
  <si>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</si>
  <si>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</si>
  <si>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</si>
  <si>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</si>
  <si>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</si>
  <si>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</si>
  <si>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</si>
  <si>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</si>
  <si>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</si>
  <si>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</si>
  <si>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</si>
  <si>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</si>
  <si>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</si>
  <si>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</si>
  <si>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</si>
  <si>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</si>
  <si>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</si>
  <si>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</si>
  <si>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</si>
  <si>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</si>
  <si>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</si>
  <si>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</si>
  <si>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</si>
  <si>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</si>
  <si>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</si>
  <si>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</si>
  <si>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</si>
  <si>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</si>
  <si>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</si>
  <si>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</si>
  <si>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</si>
  <si>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</si>
  <si>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</si>
  <si>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</si>
  <si>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</si>
  <si>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</si>
  <si>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</si>
  <si>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</si>
  <si>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</si>
  <si>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</si>
  <si>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</si>
  <si>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</si>
  <si>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</si>
  <si>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</si>
  <si>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</si>
  <si>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</si>
  <si>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</si>
  <si>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</si>
  <si>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</si>
  <si>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</si>
  <si>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</si>
  <si>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</si>
  <si>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</si>
  <si>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</si>
  <si>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</si>
  <si>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</si>
  <si>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</si>
  <si>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</si>
  <si>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</si>
  <si>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</si>
  <si>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</si>
  <si>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</si>
  <si>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</si>
  <si>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</si>
  <si>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</si>
  <si>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</si>
  <si>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</si>
  <si>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</si>
  <si>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</si>
  <si>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</si>
  <si>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</si>
  <si>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</si>
  <si>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</si>
  <si>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</si>
  <si>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</si>
  <si>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</si>
  <si>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</si>
  <si>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</si>
  <si>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</si>
  <si>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</si>
  <si>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</si>
  <si>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</si>
  <si>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</si>
  <si>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</si>
  <si>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</si>
  <si>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</si>
  <si>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</si>
  <si>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</si>
  <si>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</si>
  <si>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</si>
  <si>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</si>
  <si>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</si>
  <si>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</si>
  <si>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</si>
  <si>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</si>
  <si>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</si>
  <si>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</si>
  <si>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</si>
  <si>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</si>
  <si>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</si>
  <si>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</si>
  <si>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</si>
  <si>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</si>
  <si>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</si>
  <si>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</si>
  <si>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</si>
  <si>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</si>
  <si>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</si>
  <si>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</si>
  <si>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</si>
  <si>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</si>
  <si>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</si>
  <si>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</si>
  <si>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</si>
  <si>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</si>
  <si>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</si>
  <si>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</si>
  <si>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</si>
  <si>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</si>
  <si>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</si>
  <si>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</si>
  <si>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</si>
  <si>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</si>
  <si>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</si>
  <si>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</si>
  <si>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</si>
  <si>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</si>
  <si>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</si>
  <si>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</si>
  <si>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</si>
  <si>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</si>
  <si>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</si>
  <si>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</si>
  <si>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</si>
  <si>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</si>
  <si>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</si>
  <si>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</si>
  <si>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TOTAL=</t>
  </si>
  <si>
    <t>EAST</t>
  </si>
  <si>
    <t>NORTH</t>
  </si>
  <si>
    <t>sum of  all=</t>
  </si>
  <si>
    <t>WEST</t>
  </si>
  <si>
    <t>SOUTH</t>
  </si>
  <si>
    <t>SUM IF</t>
  </si>
  <si>
    <t>COUNT IF</t>
  </si>
  <si>
    <t>count of news</t>
  </si>
  <si>
    <t>TOTAL COUNT</t>
  </si>
  <si>
    <t>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</si>
</sst>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7" totalsRowCount="1">
  <autoFilter ref="A1:M15346" xr:uid="{00000000-000C-0000-FFFF-FFFF00000000}"/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17" totalsRowDxfId="8"/>
    <tableColumn id="5" xr3:uid="{00000000-0010-0000-0000-000005000000}" name="region" dataDxfId="16" totalsRowDxfId="7"/>
    <tableColumn id="3" xr3:uid="{00000000-0010-0000-0000-000003000000}" name="sales" totalsRowFunction="custom">
      <totalsRowFormula>SUM(E2:E15346)</totalsRowFormula>
    </tableColumn>
    <tableColumn id="8" xr3:uid="{00000000-0010-0000-0000-000008000000}" name="category" dataDxfId="15" totalsRowDxfId="6"/>
    <tableColumn id="6" xr3:uid="{00000000-0010-0000-0000-000006000000}" name="discount"/>
    <tableColumn id="9" xr3:uid="{00000000-0010-0000-0000-000009000000}" name="quantity" dataDxfId="14" totalsRowDxfId="5"/>
    <tableColumn id="10" xr3:uid="{00000000-0010-0000-0000-00000A000000}" name="delivery_date" dataDxfId="13" totalsRowDxfId="4"/>
    <tableColumn id="11" xr3:uid="{00000000-0010-0000-0000-00000B000000}" name="customer_type" dataDxfId="12" totalsRowDxfId="3"/>
    <tableColumn id="12" xr3:uid="{00000000-0010-0000-0000-00000C000000}" name="payment_mode" dataDxfId="11" totalsRowDxfId="2"/>
    <tableColumn id="13" xr3:uid="{00000000-0010-0000-0000-00000D000000}" name="profit" dataDxfId="10" totalsRowDxfId="1"/>
    <tableColumn id="14" xr3:uid="{00000000-0010-0000-0000-00000E000000}" name="city" dataDxfId="9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7"/>
  <sheetViews>
    <sheetView tabSelected="1" zoomScale="55" zoomScaleNormal="55" workbookViewId="0">
      <selection activeCell="R7" sqref="R7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4.886718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14" t="s">
        <v>15392</v>
      </c>
      <c r="R6" s="14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10" t="s">
        <v>15386</v>
      </c>
      <c r="R7" s="10">
        <f>SUM(Table_1[[#Data],[#Totals],[sales]])</f>
        <v>78525755.039999947</v>
      </c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10" t="s">
        <v>15388</v>
      </c>
      <c r="R8" s="10">
        <f ca="1">SUMIF(D:D,"North",Table_1[sales])</f>
        <v>9946139.5400000047</v>
      </c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10" t="s">
        <v>15387</v>
      </c>
      <c r="R9" s="10">
        <f ca="1">SUMIF(D:D,"East",Table_1[sales])</f>
        <v>9736540.8200000301</v>
      </c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Q10" s="10" t="s">
        <v>15390</v>
      </c>
      <c r="R10" s="10">
        <f ca="1">SUMIF(D:D,"West",Table_1[sales])</f>
        <v>9852718.4100000057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10" t="s">
        <v>15391</v>
      </c>
      <c r="R11" s="10">
        <f ca="1">SUMIF(D:D,"South",Table_1[sales])</f>
        <v>48989642.779999956</v>
      </c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15"/>
      <c r="R12" s="15">
        <f ca="1">SUMIF(D:D,"Central",Table_1[sales])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10"/>
      <c r="R13" s="10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10" t="s">
        <v>15389</v>
      </c>
      <c r="R14" s="10">
        <f ca="1">SUM(R8:R11)</f>
        <v>78525041.549999997</v>
      </c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10"/>
      <c r="R15" s="10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10" t="str">
        <f ca="1">IF(R7=R14,"TALLY","NO TALLY")</f>
        <v>NO TALLY</v>
      </c>
      <c r="R16" s="10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  <c r="Q21" s="16" t="s">
        <v>15393</v>
      </c>
      <c r="R21" s="16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  <c r="Q22" s="17" t="s">
        <v>15387</v>
      </c>
      <c r="R22" s="15">
        <f>COUNTIF(D:D,"East")</f>
        <v>3778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  <c r="Q23" s="17" t="s">
        <v>15390</v>
      </c>
      <c r="R23" s="15">
        <f>COUNTIF(D:D,"West")</f>
        <v>3790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Q24" s="17" t="s">
        <v>15388</v>
      </c>
      <c r="R24" s="15">
        <f>COUNTIF(D:D,"North")</f>
        <v>3924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10" t="s">
        <v>15391</v>
      </c>
      <c r="R25" s="15">
        <f>COUNTIF(D:D,"South")</f>
        <v>3853</v>
      </c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10" t="s">
        <v>15394</v>
      </c>
      <c r="R26" s="10">
        <f>SUM(R22:R25)</f>
        <v>15345</v>
      </c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10"/>
      <c r="R27" s="10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10" t="s">
        <v>15395</v>
      </c>
      <c r="R28" s="10">
        <f>COUNTA(Table_1[region])</f>
        <v>15345</v>
      </c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10"/>
      <c r="R29" s="1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10" t="s">
        <v>15396</v>
      </c>
      <c r="R30" s="10" t="str">
        <f>IF(R26=R28,"YES","NO")</f>
        <v>YES</v>
      </c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  <row r="15347" spans="1:28" ht="15.75" customHeight="1" x14ac:dyDescent="0.25">
      <c r="C15347" s="4"/>
      <c r="D15347" s="4"/>
      <c r="E15347">
        <f>SUM(E2:E15346)</f>
        <v>39262877.519999973</v>
      </c>
      <c r="F15347" s="3"/>
      <c r="H15347" s="3"/>
      <c r="I15347" s="4"/>
      <c r="J15347" s="4"/>
      <c r="K15347" s="3"/>
      <c r="L15347" s="3"/>
      <c r="M15347" s="3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E736810D-DF23-4DB9-845B-CA56EC5664A7}"/>
    </customSheetView>
  </customSheetViews>
  <mergeCells count="2">
    <mergeCell ref="Q6:R6"/>
    <mergeCell ref="Q21:R2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S0526447</cp:lastModifiedBy>
  <dcterms:modified xsi:type="dcterms:W3CDTF">2026-07-29T07:46:02Z</dcterms:modified>
</cp:coreProperties>
</file>