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Projects\algo-trading\tmp\"/>
    </mc:Choice>
  </mc:AlternateContent>
  <bookViews>
    <workbookView xWindow="0" yWindow="0" windowWidth="20490" windowHeight="7620" activeTab="1"/>
  </bookViews>
  <sheets>
    <sheet name="RSI" sheetId="1" r:id="rId1"/>
    <sheet name="ADX" sheetId="2" r:id="rId2"/>
    <sheet name="OBV" sheetId="3" r:id="rId3"/>
  </sheets>
  <calcPr calcId="162913"/>
</workbook>
</file>

<file path=xl/calcChain.xml><?xml version="1.0" encoding="utf-8"?>
<calcChain xmlns="http://schemas.openxmlformats.org/spreadsheetml/2006/main">
  <c r="U31" i="2" l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9" i="2"/>
  <c r="I4" i="2"/>
  <c r="I5" i="2"/>
  <c r="I6" i="2"/>
  <c r="I7" i="2"/>
  <c r="J7" i="2" s="1"/>
  <c r="I8" i="2"/>
  <c r="I9" i="2"/>
  <c r="I10" i="2"/>
  <c r="I11" i="2"/>
  <c r="I12" i="2"/>
  <c r="I13" i="2"/>
  <c r="I14" i="2"/>
  <c r="I15" i="2"/>
  <c r="J15" i="2" s="1"/>
  <c r="I16" i="2"/>
  <c r="I17" i="2"/>
  <c r="I18" i="2"/>
  <c r="I19" i="2"/>
  <c r="I20" i="2"/>
  <c r="I21" i="2"/>
  <c r="I22" i="2"/>
  <c r="I23" i="2"/>
  <c r="J23" i="2" s="1"/>
  <c r="I24" i="2"/>
  <c r="I25" i="2"/>
  <c r="I26" i="2"/>
  <c r="I27" i="2"/>
  <c r="J27" i="2" s="1"/>
  <c r="I28" i="2"/>
  <c r="I29" i="2"/>
  <c r="I30" i="2"/>
  <c r="I31" i="2"/>
  <c r="I32" i="2"/>
  <c r="I33" i="2"/>
  <c r="I34" i="2"/>
  <c r="I35" i="2"/>
  <c r="J35" i="2" s="1"/>
  <c r="I36" i="2"/>
  <c r="I37" i="2"/>
  <c r="I38" i="2"/>
  <c r="I39" i="2"/>
  <c r="J39" i="2" s="1"/>
  <c r="I40" i="2"/>
  <c r="I41" i="2"/>
  <c r="I42" i="2"/>
  <c r="I43" i="2"/>
  <c r="J43" i="2" s="1"/>
  <c r="I44" i="2"/>
  <c r="I45" i="2"/>
  <c r="I46" i="2"/>
  <c r="I47" i="2"/>
  <c r="I48" i="2"/>
  <c r="I49" i="2"/>
  <c r="I50" i="2"/>
  <c r="I51" i="2"/>
  <c r="J51" i="2" s="1"/>
  <c r="I52" i="2"/>
  <c r="I53" i="2"/>
  <c r="I54" i="2"/>
  <c r="I55" i="2"/>
  <c r="J55" i="2" s="1"/>
  <c r="I56" i="2"/>
  <c r="I57" i="2"/>
  <c r="I58" i="2"/>
  <c r="I59" i="2"/>
  <c r="J59" i="2" s="1"/>
  <c r="I60" i="2"/>
  <c r="I61" i="2"/>
  <c r="I62" i="2"/>
  <c r="I63" i="2"/>
  <c r="I64" i="2"/>
  <c r="I65" i="2"/>
  <c r="I66" i="2"/>
  <c r="I67" i="2"/>
  <c r="J67" i="2" s="1"/>
  <c r="I68" i="2"/>
  <c r="I69" i="2"/>
  <c r="I70" i="2"/>
  <c r="I71" i="2"/>
  <c r="J71" i="2" s="1"/>
  <c r="I72" i="2"/>
  <c r="I73" i="2"/>
  <c r="I74" i="2"/>
  <c r="I75" i="2"/>
  <c r="I76" i="2"/>
  <c r="I77" i="2"/>
  <c r="I78" i="2"/>
  <c r="I79" i="2"/>
  <c r="J79" i="2" s="1"/>
  <c r="I80" i="2"/>
  <c r="I81" i="2"/>
  <c r="I82" i="2"/>
  <c r="I83" i="2"/>
  <c r="J83" i="2" s="1"/>
  <c r="I84" i="2"/>
  <c r="I85" i="2"/>
  <c r="I86" i="2"/>
  <c r="I87" i="2"/>
  <c r="J87" i="2" s="1"/>
  <c r="I88" i="2"/>
  <c r="I89" i="2"/>
  <c r="I90" i="2"/>
  <c r="I91" i="2"/>
  <c r="I92" i="2"/>
  <c r="I93" i="2"/>
  <c r="I94" i="2"/>
  <c r="I95" i="2"/>
  <c r="J95" i="2" s="1"/>
  <c r="I96" i="2"/>
  <c r="I97" i="2"/>
  <c r="I98" i="2"/>
  <c r="I99" i="2"/>
  <c r="J99" i="2" s="1"/>
  <c r="I100" i="2"/>
  <c r="I101" i="2"/>
  <c r="I102" i="2"/>
  <c r="I103" i="2"/>
  <c r="J103" i="2" s="1"/>
  <c r="I104" i="2"/>
  <c r="I105" i="2"/>
  <c r="I106" i="2"/>
  <c r="I107" i="2"/>
  <c r="J107" i="2" s="1"/>
  <c r="I108" i="2"/>
  <c r="I109" i="2"/>
  <c r="I110" i="2"/>
  <c r="I111" i="2"/>
  <c r="J111" i="2" s="1"/>
  <c r="I112" i="2"/>
  <c r="I113" i="2"/>
  <c r="I114" i="2"/>
  <c r="I115" i="2"/>
  <c r="J115" i="2" s="1"/>
  <c r="I116" i="2"/>
  <c r="I117" i="2"/>
  <c r="I118" i="2"/>
  <c r="I119" i="2"/>
  <c r="J119" i="2" s="1"/>
  <c r="I120" i="2"/>
  <c r="I121" i="2"/>
  <c r="I122" i="2"/>
  <c r="I123" i="2"/>
  <c r="I124" i="2"/>
  <c r="I125" i="2"/>
  <c r="I126" i="2"/>
  <c r="I127" i="2"/>
  <c r="J127" i="2" s="1"/>
  <c r="I128" i="2"/>
  <c r="I129" i="2"/>
  <c r="I130" i="2"/>
  <c r="I131" i="2"/>
  <c r="J131" i="2" s="1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3" i="2"/>
  <c r="J3" i="2" s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J4" i="2"/>
  <c r="J8" i="2"/>
  <c r="J11" i="2"/>
  <c r="J12" i="2"/>
  <c r="J16" i="2"/>
  <c r="J19" i="2"/>
  <c r="J20" i="2"/>
  <c r="J24" i="2"/>
  <c r="J25" i="2"/>
  <c r="J28" i="2"/>
  <c r="J29" i="2"/>
  <c r="J31" i="2"/>
  <c r="J32" i="2"/>
  <c r="J33" i="2"/>
  <c r="J36" i="2"/>
  <c r="J37" i="2"/>
  <c r="J40" i="2"/>
  <c r="J41" i="2"/>
  <c r="J44" i="2"/>
  <c r="J45" i="2"/>
  <c r="J47" i="2"/>
  <c r="J48" i="2"/>
  <c r="J49" i="2"/>
  <c r="J52" i="2"/>
  <c r="J53" i="2"/>
  <c r="J56" i="2"/>
  <c r="J57" i="2"/>
  <c r="J60" i="2"/>
  <c r="J61" i="2"/>
  <c r="J63" i="2"/>
  <c r="J64" i="2"/>
  <c r="J68" i="2"/>
  <c r="J69" i="2"/>
  <c r="J72" i="2"/>
  <c r="J73" i="2"/>
  <c r="J75" i="2"/>
  <c r="J76" i="2"/>
  <c r="J77" i="2"/>
  <c r="J80" i="2"/>
  <c r="J81" i="2"/>
  <c r="J84" i="2"/>
  <c r="J85" i="2"/>
  <c r="J88" i="2"/>
  <c r="J89" i="2"/>
  <c r="J91" i="2"/>
  <c r="J92" i="2"/>
  <c r="J93" i="2"/>
  <c r="J96" i="2"/>
  <c r="J97" i="2"/>
  <c r="J100" i="2"/>
  <c r="J101" i="2"/>
  <c r="J104" i="2"/>
  <c r="J108" i="2"/>
  <c r="J112" i="2"/>
  <c r="J116" i="2"/>
  <c r="J120" i="2"/>
  <c r="J121" i="2"/>
  <c r="J123" i="2"/>
  <c r="J124" i="2"/>
  <c r="J125" i="2"/>
  <c r="J128" i="2"/>
  <c r="J129" i="2"/>
  <c r="J132" i="2"/>
  <c r="J133" i="2"/>
  <c r="J136" i="2"/>
  <c r="J137" i="2"/>
  <c r="J140" i="2"/>
  <c r="J141" i="2"/>
  <c r="J144" i="2"/>
  <c r="J145" i="2"/>
  <c r="J148" i="2"/>
  <c r="J149" i="2"/>
  <c r="J152" i="2"/>
  <c r="J153" i="2"/>
  <c r="J156" i="2"/>
  <c r="J157" i="2"/>
  <c r="J160" i="2"/>
  <c r="J161" i="2"/>
  <c r="J164" i="2"/>
  <c r="J165" i="2"/>
  <c r="J168" i="2"/>
  <c r="J169" i="2"/>
  <c r="J172" i="2"/>
  <c r="J173" i="2"/>
  <c r="J176" i="2"/>
  <c r="J177" i="2"/>
  <c r="J180" i="2"/>
  <c r="J181" i="2"/>
  <c r="J184" i="2"/>
  <c r="J185" i="2"/>
  <c r="J188" i="2"/>
  <c r="J189" i="2"/>
  <c r="J192" i="2"/>
  <c r="J193" i="2"/>
  <c r="J196" i="2"/>
  <c r="J197" i="2"/>
  <c r="J200" i="2"/>
  <c r="J201" i="2"/>
  <c r="J204" i="2"/>
  <c r="J205" i="2"/>
  <c r="J208" i="2"/>
  <c r="J209" i="2"/>
  <c r="J212" i="2"/>
  <c r="J213" i="2"/>
  <c r="J216" i="2"/>
  <c r="J217" i="2"/>
  <c r="J220" i="2"/>
  <c r="J221" i="2"/>
  <c r="J224" i="2"/>
  <c r="J225" i="2"/>
  <c r="J228" i="2"/>
  <c r="J229" i="2"/>
  <c r="J232" i="2"/>
  <c r="J233" i="2"/>
  <c r="J236" i="2"/>
  <c r="J237" i="2"/>
  <c r="J240" i="2"/>
  <c r="J241" i="2"/>
  <c r="J244" i="2"/>
  <c r="J245" i="2"/>
  <c r="J248" i="2"/>
  <c r="J249" i="2"/>
  <c r="J252" i="2"/>
  <c r="J25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M3" i="2"/>
  <c r="L3" i="2"/>
  <c r="J250" i="2" l="1"/>
  <c r="J246" i="2"/>
  <c r="J242" i="2"/>
  <c r="J238" i="2"/>
  <c r="J234" i="2"/>
  <c r="J230" i="2"/>
  <c r="J226" i="2"/>
  <c r="J222" i="2"/>
  <c r="J218" i="2"/>
  <c r="J214" i="2"/>
  <c r="J210" i="2"/>
  <c r="J206" i="2"/>
  <c r="J202" i="2"/>
  <c r="J198" i="2"/>
  <c r="J194" i="2"/>
  <c r="J190" i="2"/>
  <c r="J186" i="2"/>
  <c r="J182" i="2"/>
  <c r="J178" i="2"/>
  <c r="J174" i="2"/>
  <c r="J170" i="2"/>
  <c r="J166" i="2"/>
  <c r="J162" i="2"/>
  <c r="J158" i="2"/>
  <c r="J154" i="2"/>
  <c r="J46" i="2"/>
  <c r="J42" i="2"/>
  <c r="J38" i="2"/>
  <c r="J34" i="2"/>
  <c r="J30" i="2"/>
  <c r="J26" i="2"/>
  <c r="J22" i="2"/>
  <c r="J10" i="2"/>
  <c r="J6" i="2"/>
  <c r="J13" i="2"/>
  <c r="J5" i="2"/>
  <c r="J117" i="2"/>
  <c r="J21" i="2"/>
  <c r="J17" i="2"/>
  <c r="J251" i="2"/>
  <c r="J247" i="2"/>
  <c r="J243" i="2"/>
  <c r="J239" i="2"/>
  <c r="J235" i="2"/>
  <c r="J231" i="2"/>
  <c r="J227" i="2"/>
  <c r="J223" i="2"/>
  <c r="J219" i="2"/>
  <c r="J215" i="2"/>
  <c r="J211" i="2"/>
  <c r="J207" i="2"/>
  <c r="J203" i="2"/>
  <c r="J199" i="2"/>
  <c r="J195" i="2"/>
  <c r="J191" i="2"/>
  <c r="J187" i="2"/>
  <c r="J183" i="2"/>
  <c r="J179" i="2"/>
  <c r="J175" i="2"/>
  <c r="J171" i="2"/>
  <c r="J167" i="2"/>
  <c r="J163" i="2"/>
  <c r="J159" i="2"/>
  <c r="J155" i="2"/>
  <c r="J151" i="2"/>
  <c r="J147" i="2"/>
  <c r="J143" i="2"/>
  <c r="J139" i="2"/>
  <c r="J135" i="2"/>
  <c r="J113" i="2"/>
  <c r="J109" i="2"/>
  <c r="J105" i="2"/>
  <c r="J9" i="2"/>
  <c r="J65" i="2"/>
  <c r="J18" i="2"/>
  <c r="J14" i="2"/>
  <c r="J78" i="2"/>
  <c r="J142" i="2"/>
  <c r="J126" i="2"/>
  <c r="J62" i="2"/>
  <c r="J110" i="2"/>
  <c r="J94" i="2"/>
  <c r="J138" i="2"/>
  <c r="J122" i="2"/>
  <c r="J106" i="2"/>
  <c r="J90" i="2"/>
  <c r="J74" i="2"/>
  <c r="J58" i="2"/>
  <c r="J150" i="2"/>
  <c r="J134" i="2"/>
  <c r="J118" i="2"/>
  <c r="J102" i="2"/>
  <c r="J86" i="2"/>
  <c r="J70" i="2"/>
  <c r="J54" i="2"/>
  <c r="J146" i="2"/>
  <c r="J130" i="2"/>
  <c r="J114" i="2"/>
  <c r="J98" i="2"/>
  <c r="J82" i="2"/>
  <c r="J66" i="2"/>
  <c r="J50" i="2"/>
  <c r="I3" i="3"/>
  <c r="H10" i="3"/>
  <c r="I11" i="3" s="1"/>
  <c r="H18" i="3"/>
  <c r="I19" i="3" s="1"/>
  <c r="H26" i="3"/>
  <c r="I27" i="3" s="1"/>
  <c r="H38" i="3"/>
  <c r="H43" i="3"/>
  <c r="H54" i="3"/>
  <c r="I55" i="3" s="1"/>
  <c r="H59" i="3"/>
  <c r="H70" i="3"/>
  <c r="H75" i="3"/>
  <c r="H86" i="3"/>
  <c r="H2" i="3"/>
  <c r="G4" i="3"/>
  <c r="H4" i="3" s="1"/>
  <c r="I5" i="3" s="1"/>
  <c r="G5" i="3"/>
  <c r="H5" i="3" s="1"/>
  <c r="G6" i="3"/>
  <c r="H6" i="3" s="1"/>
  <c r="I7" i="3" s="1"/>
  <c r="G7" i="3"/>
  <c r="H7" i="3" s="1"/>
  <c r="G8" i="3"/>
  <c r="H8" i="3" s="1"/>
  <c r="I9" i="3" s="1"/>
  <c r="G9" i="3"/>
  <c r="H9" i="3" s="1"/>
  <c r="G10" i="3"/>
  <c r="G11" i="3"/>
  <c r="H11" i="3" s="1"/>
  <c r="G12" i="3"/>
  <c r="H12" i="3" s="1"/>
  <c r="I13" i="3" s="1"/>
  <c r="G13" i="3"/>
  <c r="H13" i="3" s="1"/>
  <c r="G14" i="3"/>
  <c r="H14" i="3" s="1"/>
  <c r="I15" i="3" s="1"/>
  <c r="G15" i="3"/>
  <c r="H15" i="3" s="1"/>
  <c r="G16" i="3"/>
  <c r="H16" i="3" s="1"/>
  <c r="I17" i="3" s="1"/>
  <c r="G17" i="3"/>
  <c r="H17" i="3" s="1"/>
  <c r="G18" i="3"/>
  <c r="G19" i="3"/>
  <c r="H19" i="3" s="1"/>
  <c r="G20" i="3"/>
  <c r="H20" i="3" s="1"/>
  <c r="I21" i="3" s="1"/>
  <c r="G21" i="3"/>
  <c r="H21" i="3" s="1"/>
  <c r="G22" i="3"/>
  <c r="H22" i="3" s="1"/>
  <c r="I23" i="3" s="1"/>
  <c r="G23" i="3"/>
  <c r="H23" i="3" s="1"/>
  <c r="G24" i="3"/>
  <c r="H24" i="3" s="1"/>
  <c r="I25" i="3" s="1"/>
  <c r="G25" i="3"/>
  <c r="H25" i="3" s="1"/>
  <c r="G26" i="3"/>
  <c r="G27" i="3"/>
  <c r="H27" i="3" s="1"/>
  <c r="G28" i="3"/>
  <c r="H28" i="3" s="1"/>
  <c r="I29" i="3" s="1"/>
  <c r="G29" i="3"/>
  <c r="H29" i="3" s="1"/>
  <c r="G30" i="3"/>
  <c r="H30" i="3" s="1"/>
  <c r="G31" i="3"/>
  <c r="H31" i="3" s="1"/>
  <c r="G32" i="3"/>
  <c r="H32" i="3" s="1"/>
  <c r="I33" i="3" s="1"/>
  <c r="G33" i="3"/>
  <c r="H33" i="3" s="1"/>
  <c r="G34" i="3"/>
  <c r="H34" i="3" s="1"/>
  <c r="G35" i="3"/>
  <c r="H35" i="3" s="1"/>
  <c r="G36" i="3"/>
  <c r="H36" i="3" s="1"/>
  <c r="I37" i="3" s="1"/>
  <c r="G37" i="3"/>
  <c r="H37" i="3" s="1"/>
  <c r="G38" i="3"/>
  <c r="G39" i="3"/>
  <c r="H39" i="3" s="1"/>
  <c r="G40" i="3"/>
  <c r="H40" i="3" s="1"/>
  <c r="I41" i="3" s="1"/>
  <c r="G41" i="3"/>
  <c r="H41" i="3" s="1"/>
  <c r="G42" i="3"/>
  <c r="H42" i="3" s="1"/>
  <c r="I43" i="3" s="1"/>
  <c r="G43" i="3"/>
  <c r="G44" i="3"/>
  <c r="H44" i="3" s="1"/>
  <c r="I45" i="3" s="1"/>
  <c r="G45" i="3"/>
  <c r="H45" i="3" s="1"/>
  <c r="G46" i="3"/>
  <c r="H46" i="3" s="1"/>
  <c r="G47" i="3"/>
  <c r="H47" i="3" s="1"/>
  <c r="G48" i="3"/>
  <c r="H48" i="3" s="1"/>
  <c r="I49" i="3" s="1"/>
  <c r="G49" i="3"/>
  <c r="H49" i="3" s="1"/>
  <c r="G50" i="3"/>
  <c r="H50" i="3" s="1"/>
  <c r="G51" i="3"/>
  <c r="H51" i="3" s="1"/>
  <c r="G52" i="3"/>
  <c r="H52" i="3" s="1"/>
  <c r="I53" i="3" s="1"/>
  <c r="G53" i="3"/>
  <c r="H53" i="3" s="1"/>
  <c r="G54" i="3"/>
  <c r="G55" i="3"/>
  <c r="H55" i="3" s="1"/>
  <c r="G56" i="3"/>
  <c r="H56" i="3" s="1"/>
  <c r="I57" i="3" s="1"/>
  <c r="G57" i="3"/>
  <c r="H57" i="3" s="1"/>
  <c r="G58" i="3"/>
  <c r="H58" i="3" s="1"/>
  <c r="I59" i="3" s="1"/>
  <c r="G59" i="3"/>
  <c r="G60" i="3"/>
  <c r="H60" i="3" s="1"/>
  <c r="I61" i="3" s="1"/>
  <c r="G61" i="3"/>
  <c r="H61" i="3" s="1"/>
  <c r="G62" i="3"/>
  <c r="H62" i="3" s="1"/>
  <c r="G63" i="3"/>
  <c r="H63" i="3" s="1"/>
  <c r="G64" i="3"/>
  <c r="H64" i="3" s="1"/>
  <c r="I65" i="3" s="1"/>
  <c r="G65" i="3"/>
  <c r="H65" i="3" s="1"/>
  <c r="G66" i="3"/>
  <c r="H66" i="3" s="1"/>
  <c r="G67" i="3"/>
  <c r="H67" i="3" s="1"/>
  <c r="G68" i="3"/>
  <c r="H68" i="3" s="1"/>
  <c r="I69" i="3" s="1"/>
  <c r="G69" i="3"/>
  <c r="H69" i="3" s="1"/>
  <c r="I70" i="3" s="1"/>
  <c r="G70" i="3"/>
  <c r="G71" i="3"/>
  <c r="H71" i="3" s="1"/>
  <c r="G72" i="3"/>
  <c r="H72" i="3" s="1"/>
  <c r="I73" i="3" s="1"/>
  <c r="G73" i="3"/>
  <c r="H73" i="3" s="1"/>
  <c r="G74" i="3"/>
  <c r="H74" i="3" s="1"/>
  <c r="G75" i="3"/>
  <c r="G76" i="3"/>
  <c r="H76" i="3" s="1"/>
  <c r="I77" i="3" s="1"/>
  <c r="G77" i="3"/>
  <c r="H77" i="3" s="1"/>
  <c r="G78" i="3"/>
  <c r="H78" i="3" s="1"/>
  <c r="G79" i="3"/>
  <c r="H79" i="3" s="1"/>
  <c r="G80" i="3"/>
  <c r="H80" i="3" s="1"/>
  <c r="I81" i="3" s="1"/>
  <c r="G81" i="3"/>
  <c r="H81" i="3" s="1"/>
  <c r="G82" i="3"/>
  <c r="H82" i="3" s="1"/>
  <c r="G83" i="3"/>
  <c r="H83" i="3" s="1"/>
  <c r="G84" i="3"/>
  <c r="H84" i="3" s="1"/>
  <c r="I85" i="3" s="1"/>
  <c r="G85" i="3"/>
  <c r="H85" i="3" s="1"/>
  <c r="I86" i="3" s="1"/>
  <c r="G86" i="3"/>
  <c r="G87" i="3"/>
  <c r="H87" i="3" s="1"/>
  <c r="G88" i="3"/>
  <c r="H88" i="3" s="1"/>
  <c r="I89" i="3" s="1"/>
  <c r="G89" i="3"/>
  <c r="H89" i="3" s="1"/>
  <c r="I90" i="3" s="1"/>
  <c r="G90" i="3"/>
  <c r="H90" i="3" s="1"/>
  <c r="G91" i="3"/>
  <c r="H91" i="3" s="1"/>
  <c r="I92" i="3" s="1"/>
  <c r="G92" i="3"/>
  <c r="H92" i="3" s="1"/>
  <c r="I93" i="3" s="1"/>
  <c r="G93" i="3"/>
  <c r="H93" i="3" s="1"/>
  <c r="I94" i="3" s="1"/>
  <c r="G94" i="3"/>
  <c r="H94" i="3" s="1"/>
  <c r="G95" i="3"/>
  <c r="H95" i="3" s="1"/>
  <c r="G96" i="3"/>
  <c r="H96" i="3" s="1"/>
  <c r="I97" i="3" s="1"/>
  <c r="G97" i="3"/>
  <c r="H97" i="3" s="1"/>
  <c r="I98" i="3" s="1"/>
  <c r="G98" i="3"/>
  <c r="H98" i="3" s="1"/>
  <c r="G99" i="3"/>
  <c r="H99" i="3" s="1"/>
  <c r="G100" i="3"/>
  <c r="H100" i="3" s="1"/>
  <c r="I101" i="3" s="1"/>
  <c r="G101" i="3"/>
  <c r="H101" i="3" s="1"/>
  <c r="I102" i="3" s="1"/>
  <c r="G102" i="3"/>
  <c r="H102" i="3" s="1"/>
  <c r="G103" i="3"/>
  <c r="H103" i="3" s="1"/>
  <c r="G104" i="3"/>
  <c r="H104" i="3" s="1"/>
  <c r="I105" i="3" s="1"/>
  <c r="G105" i="3"/>
  <c r="H105" i="3" s="1"/>
  <c r="I106" i="3" s="1"/>
  <c r="G106" i="3"/>
  <c r="H106" i="3" s="1"/>
  <c r="G107" i="3"/>
  <c r="H107" i="3" s="1"/>
  <c r="G108" i="3"/>
  <c r="H108" i="3" s="1"/>
  <c r="I109" i="3" s="1"/>
  <c r="G109" i="3"/>
  <c r="H109" i="3" s="1"/>
  <c r="I110" i="3" s="1"/>
  <c r="G110" i="3"/>
  <c r="H110" i="3" s="1"/>
  <c r="G111" i="3"/>
  <c r="H111" i="3" s="1"/>
  <c r="G112" i="3"/>
  <c r="H112" i="3" s="1"/>
  <c r="I113" i="3" s="1"/>
  <c r="G113" i="3"/>
  <c r="H113" i="3" s="1"/>
  <c r="I114" i="3" s="1"/>
  <c r="G114" i="3"/>
  <c r="H114" i="3" s="1"/>
  <c r="G115" i="3"/>
  <c r="H115" i="3" s="1"/>
  <c r="G116" i="3"/>
  <c r="H116" i="3" s="1"/>
  <c r="I117" i="3" s="1"/>
  <c r="G117" i="3"/>
  <c r="H117" i="3" s="1"/>
  <c r="I118" i="3" s="1"/>
  <c r="G118" i="3"/>
  <c r="H118" i="3" s="1"/>
  <c r="G119" i="3"/>
  <c r="H119" i="3" s="1"/>
  <c r="G120" i="3"/>
  <c r="H120" i="3" s="1"/>
  <c r="I121" i="3" s="1"/>
  <c r="G121" i="3"/>
  <c r="H121" i="3" s="1"/>
  <c r="I122" i="3" s="1"/>
  <c r="G122" i="3"/>
  <c r="H122" i="3" s="1"/>
  <c r="G123" i="3"/>
  <c r="H123" i="3" s="1"/>
  <c r="G124" i="3"/>
  <c r="H124" i="3" s="1"/>
  <c r="I125" i="3" s="1"/>
  <c r="G125" i="3"/>
  <c r="H125" i="3" s="1"/>
  <c r="I126" i="3" s="1"/>
  <c r="G126" i="3"/>
  <c r="H126" i="3" s="1"/>
  <c r="G127" i="3"/>
  <c r="H127" i="3" s="1"/>
  <c r="G128" i="3"/>
  <c r="H128" i="3" s="1"/>
  <c r="I129" i="3" s="1"/>
  <c r="G129" i="3"/>
  <c r="H129" i="3" s="1"/>
  <c r="I130" i="3" s="1"/>
  <c r="G130" i="3"/>
  <c r="H130" i="3" s="1"/>
  <c r="G131" i="3"/>
  <c r="H131" i="3" s="1"/>
  <c r="G132" i="3"/>
  <c r="H132" i="3" s="1"/>
  <c r="I133" i="3" s="1"/>
  <c r="G133" i="3"/>
  <c r="H133" i="3" s="1"/>
  <c r="I134" i="3" s="1"/>
  <c r="G134" i="3"/>
  <c r="H134" i="3" s="1"/>
  <c r="G135" i="3"/>
  <c r="H135" i="3" s="1"/>
  <c r="G136" i="3"/>
  <c r="H136" i="3" s="1"/>
  <c r="I137" i="3" s="1"/>
  <c r="G137" i="3"/>
  <c r="H137" i="3" s="1"/>
  <c r="I138" i="3" s="1"/>
  <c r="G138" i="3"/>
  <c r="H138" i="3" s="1"/>
  <c r="G139" i="3"/>
  <c r="H139" i="3" s="1"/>
  <c r="G140" i="3"/>
  <c r="H140" i="3" s="1"/>
  <c r="I141" i="3" s="1"/>
  <c r="G141" i="3"/>
  <c r="H141" i="3" s="1"/>
  <c r="I142" i="3" s="1"/>
  <c r="G142" i="3"/>
  <c r="H142" i="3" s="1"/>
  <c r="G143" i="3"/>
  <c r="H143" i="3" s="1"/>
  <c r="G144" i="3"/>
  <c r="H144" i="3" s="1"/>
  <c r="I145" i="3" s="1"/>
  <c r="G145" i="3"/>
  <c r="H145" i="3" s="1"/>
  <c r="I146" i="3" s="1"/>
  <c r="G146" i="3"/>
  <c r="H146" i="3" s="1"/>
  <c r="G147" i="3"/>
  <c r="H147" i="3" s="1"/>
  <c r="G148" i="3"/>
  <c r="H148" i="3" s="1"/>
  <c r="I149" i="3" s="1"/>
  <c r="G149" i="3"/>
  <c r="H149" i="3" s="1"/>
  <c r="I150" i="3" s="1"/>
  <c r="G150" i="3"/>
  <c r="H150" i="3" s="1"/>
  <c r="G151" i="3"/>
  <c r="H151" i="3" s="1"/>
  <c r="G152" i="3"/>
  <c r="H152" i="3" s="1"/>
  <c r="I153" i="3" s="1"/>
  <c r="G153" i="3"/>
  <c r="H153" i="3" s="1"/>
  <c r="I154" i="3" s="1"/>
  <c r="G154" i="3"/>
  <c r="H154" i="3" s="1"/>
  <c r="G155" i="3"/>
  <c r="H155" i="3" s="1"/>
  <c r="G156" i="3"/>
  <c r="H156" i="3" s="1"/>
  <c r="I157" i="3" s="1"/>
  <c r="G157" i="3"/>
  <c r="H157" i="3" s="1"/>
  <c r="I158" i="3" s="1"/>
  <c r="G158" i="3"/>
  <c r="H158" i="3" s="1"/>
  <c r="G159" i="3"/>
  <c r="H159" i="3" s="1"/>
  <c r="G160" i="3"/>
  <c r="H160" i="3" s="1"/>
  <c r="I161" i="3" s="1"/>
  <c r="G161" i="3"/>
  <c r="H161" i="3" s="1"/>
  <c r="I162" i="3" s="1"/>
  <c r="G162" i="3"/>
  <c r="H162" i="3" s="1"/>
  <c r="G163" i="3"/>
  <c r="H163" i="3" s="1"/>
  <c r="G164" i="3"/>
  <c r="H164" i="3" s="1"/>
  <c r="I165" i="3" s="1"/>
  <c r="G165" i="3"/>
  <c r="H165" i="3" s="1"/>
  <c r="I166" i="3" s="1"/>
  <c r="G166" i="3"/>
  <c r="H166" i="3" s="1"/>
  <c r="G167" i="3"/>
  <c r="H167" i="3" s="1"/>
  <c r="G168" i="3"/>
  <c r="H168" i="3" s="1"/>
  <c r="I169" i="3" s="1"/>
  <c r="G169" i="3"/>
  <c r="H169" i="3" s="1"/>
  <c r="I170" i="3" s="1"/>
  <c r="G170" i="3"/>
  <c r="H170" i="3" s="1"/>
  <c r="G171" i="3"/>
  <c r="H171" i="3" s="1"/>
  <c r="G172" i="3"/>
  <c r="H172" i="3" s="1"/>
  <c r="I173" i="3" s="1"/>
  <c r="G173" i="3"/>
  <c r="H173" i="3" s="1"/>
  <c r="I174" i="3" s="1"/>
  <c r="G174" i="3"/>
  <c r="H174" i="3" s="1"/>
  <c r="G175" i="3"/>
  <c r="H175" i="3" s="1"/>
  <c r="G176" i="3"/>
  <c r="H176" i="3" s="1"/>
  <c r="I177" i="3" s="1"/>
  <c r="G177" i="3"/>
  <c r="H177" i="3" s="1"/>
  <c r="I178" i="3" s="1"/>
  <c r="G178" i="3"/>
  <c r="H178" i="3" s="1"/>
  <c r="G179" i="3"/>
  <c r="H179" i="3" s="1"/>
  <c r="G180" i="3"/>
  <c r="H180" i="3" s="1"/>
  <c r="I181" i="3" s="1"/>
  <c r="G181" i="3"/>
  <c r="H181" i="3" s="1"/>
  <c r="I182" i="3" s="1"/>
  <c r="G182" i="3"/>
  <c r="H182" i="3" s="1"/>
  <c r="G183" i="3"/>
  <c r="H183" i="3" s="1"/>
  <c r="G184" i="3"/>
  <c r="H184" i="3" s="1"/>
  <c r="I185" i="3" s="1"/>
  <c r="G185" i="3"/>
  <c r="H185" i="3" s="1"/>
  <c r="I186" i="3" s="1"/>
  <c r="G186" i="3"/>
  <c r="H186" i="3" s="1"/>
  <c r="G187" i="3"/>
  <c r="H187" i="3" s="1"/>
  <c r="G188" i="3"/>
  <c r="H188" i="3" s="1"/>
  <c r="I189" i="3" s="1"/>
  <c r="G189" i="3"/>
  <c r="H189" i="3" s="1"/>
  <c r="I190" i="3" s="1"/>
  <c r="G190" i="3"/>
  <c r="H190" i="3" s="1"/>
  <c r="G191" i="3"/>
  <c r="H191" i="3" s="1"/>
  <c r="G192" i="3"/>
  <c r="H192" i="3" s="1"/>
  <c r="I193" i="3" s="1"/>
  <c r="G193" i="3"/>
  <c r="H193" i="3" s="1"/>
  <c r="I194" i="3" s="1"/>
  <c r="G194" i="3"/>
  <c r="H194" i="3" s="1"/>
  <c r="G195" i="3"/>
  <c r="H195" i="3" s="1"/>
  <c r="G196" i="3"/>
  <c r="H196" i="3" s="1"/>
  <c r="I197" i="3" s="1"/>
  <c r="G197" i="3"/>
  <c r="H197" i="3" s="1"/>
  <c r="I198" i="3" s="1"/>
  <c r="G198" i="3"/>
  <c r="H198" i="3" s="1"/>
  <c r="G199" i="3"/>
  <c r="H199" i="3" s="1"/>
  <c r="G200" i="3"/>
  <c r="H200" i="3" s="1"/>
  <c r="I201" i="3" s="1"/>
  <c r="G201" i="3"/>
  <c r="H201" i="3" s="1"/>
  <c r="I202" i="3" s="1"/>
  <c r="G202" i="3"/>
  <c r="H202" i="3" s="1"/>
  <c r="G203" i="3"/>
  <c r="H203" i="3" s="1"/>
  <c r="G204" i="3"/>
  <c r="H204" i="3" s="1"/>
  <c r="I205" i="3" s="1"/>
  <c r="G205" i="3"/>
  <c r="H205" i="3" s="1"/>
  <c r="I206" i="3" s="1"/>
  <c r="G206" i="3"/>
  <c r="H206" i="3" s="1"/>
  <c r="G207" i="3"/>
  <c r="H207" i="3" s="1"/>
  <c r="G208" i="3"/>
  <c r="H208" i="3" s="1"/>
  <c r="I209" i="3" s="1"/>
  <c r="G209" i="3"/>
  <c r="H209" i="3" s="1"/>
  <c r="I210" i="3" s="1"/>
  <c r="G210" i="3"/>
  <c r="H210" i="3" s="1"/>
  <c r="G211" i="3"/>
  <c r="H211" i="3" s="1"/>
  <c r="G212" i="3"/>
  <c r="H212" i="3" s="1"/>
  <c r="I213" i="3" s="1"/>
  <c r="G213" i="3"/>
  <c r="H213" i="3" s="1"/>
  <c r="I214" i="3" s="1"/>
  <c r="G214" i="3"/>
  <c r="H214" i="3" s="1"/>
  <c r="G215" i="3"/>
  <c r="H215" i="3" s="1"/>
  <c r="G216" i="3"/>
  <c r="H216" i="3" s="1"/>
  <c r="I217" i="3" s="1"/>
  <c r="G217" i="3"/>
  <c r="H217" i="3" s="1"/>
  <c r="I218" i="3" s="1"/>
  <c r="G218" i="3"/>
  <c r="H218" i="3" s="1"/>
  <c r="G219" i="3"/>
  <c r="H219" i="3" s="1"/>
  <c r="G220" i="3"/>
  <c r="H220" i="3" s="1"/>
  <c r="I221" i="3" s="1"/>
  <c r="G221" i="3"/>
  <c r="H221" i="3" s="1"/>
  <c r="I222" i="3" s="1"/>
  <c r="G222" i="3"/>
  <c r="H222" i="3" s="1"/>
  <c r="G223" i="3"/>
  <c r="H223" i="3" s="1"/>
  <c r="G224" i="3"/>
  <c r="H224" i="3" s="1"/>
  <c r="I225" i="3" s="1"/>
  <c r="G225" i="3"/>
  <c r="H225" i="3" s="1"/>
  <c r="I226" i="3" s="1"/>
  <c r="G226" i="3"/>
  <c r="H226" i="3" s="1"/>
  <c r="G227" i="3"/>
  <c r="H227" i="3" s="1"/>
  <c r="G228" i="3"/>
  <c r="H228" i="3" s="1"/>
  <c r="I229" i="3" s="1"/>
  <c r="G229" i="3"/>
  <c r="H229" i="3" s="1"/>
  <c r="I230" i="3" s="1"/>
  <c r="G230" i="3"/>
  <c r="H230" i="3" s="1"/>
  <c r="G231" i="3"/>
  <c r="H231" i="3" s="1"/>
  <c r="G232" i="3"/>
  <c r="H232" i="3" s="1"/>
  <c r="I233" i="3" s="1"/>
  <c r="G233" i="3"/>
  <c r="H233" i="3" s="1"/>
  <c r="I234" i="3" s="1"/>
  <c r="G234" i="3"/>
  <c r="H234" i="3" s="1"/>
  <c r="G235" i="3"/>
  <c r="H235" i="3" s="1"/>
  <c r="G236" i="3"/>
  <c r="H236" i="3" s="1"/>
  <c r="I237" i="3" s="1"/>
  <c r="G237" i="3"/>
  <c r="H237" i="3" s="1"/>
  <c r="I238" i="3" s="1"/>
  <c r="G238" i="3"/>
  <c r="H238" i="3" s="1"/>
  <c r="G239" i="3"/>
  <c r="H239" i="3" s="1"/>
  <c r="G240" i="3"/>
  <c r="H240" i="3" s="1"/>
  <c r="I241" i="3" s="1"/>
  <c r="G241" i="3"/>
  <c r="H241" i="3" s="1"/>
  <c r="I242" i="3" s="1"/>
  <c r="G242" i="3"/>
  <c r="H242" i="3" s="1"/>
  <c r="I243" i="3" s="1"/>
  <c r="G243" i="3"/>
  <c r="H243" i="3" s="1"/>
  <c r="G244" i="3"/>
  <c r="H244" i="3" s="1"/>
  <c r="I245" i="3" s="1"/>
  <c r="G245" i="3"/>
  <c r="H245" i="3" s="1"/>
  <c r="I246" i="3" s="1"/>
  <c r="G246" i="3"/>
  <c r="H246" i="3" s="1"/>
  <c r="G247" i="3"/>
  <c r="H247" i="3" s="1"/>
  <c r="G248" i="3"/>
  <c r="H248" i="3" s="1"/>
  <c r="I249" i="3" s="1"/>
  <c r="G249" i="3"/>
  <c r="H249" i="3" s="1"/>
  <c r="I250" i="3" s="1"/>
  <c r="G250" i="3"/>
  <c r="H250" i="3" s="1"/>
  <c r="G3" i="3"/>
  <c r="H3" i="3" s="1"/>
  <c r="K16" i="2" l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P16" i="2"/>
  <c r="P17" i="2" s="1"/>
  <c r="Q16" i="2"/>
  <c r="I76" i="3"/>
  <c r="I248" i="3"/>
  <c r="I236" i="3"/>
  <c r="I228" i="3"/>
  <c r="I224" i="3"/>
  <c r="I220" i="3"/>
  <c r="I216" i="3"/>
  <c r="I212" i="3"/>
  <c r="I208" i="3"/>
  <c r="I204" i="3"/>
  <c r="I200" i="3"/>
  <c r="I196" i="3"/>
  <c r="I192" i="3"/>
  <c r="I188" i="3"/>
  <c r="I184" i="3"/>
  <c r="I180" i="3"/>
  <c r="I176" i="3"/>
  <c r="I172" i="3"/>
  <c r="I168" i="3"/>
  <c r="I164" i="3"/>
  <c r="I160" i="3"/>
  <c r="I156" i="3"/>
  <c r="I152" i="3"/>
  <c r="I148" i="3"/>
  <c r="I144" i="3"/>
  <c r="I140" i="3"/>
  <c r="I136" i="3"/>
  <c r="I132" i="3"/>
  <c r="I128" i="3"/>
  <c r="I124" i="3"/>
  <c r="I120" i="3"/>
  <c r="I116" i="3"/>
  <c r="I112" i="3"/>
  <c r="I108" i="3"/>
  <c r="I104" i="3"/>
  <c r="I100" i="3"/>
  <c r="I96" i="3"/>
  <c r="I88" i="3"/>
  <c r="I84" i="3"/>
  <c r="I80" i="3"/>
  <c r="I72" i="3"/>
  <c r="I68" i="3"/>
  <c r="I64" i="3"/>
  <c r="I56" i="3"/>
  <c r="I52" i="3"/>
  <c r="I48" i="3"/>
  <c r="I40" i="3"/>
  <c r="I36" i="3"/>
  <c r="I32" i="3"/>
  <c r="I71" i="3"/>
  <c r="I244" i="3"/>
  <c r="I232" i="3"/>
  <c r="I247" i="3"/>
  <c r="I239" i="3"/>
  <c r="I235" i="3"/>
  <c r="I231" i="3"/>
  <c r="I227" i="3"/>
  <c r="I223" i="3"/>
  <c r="I219" i="3"/>
  <c r="I215" i="3"/>
  <c r="I211" i="3"/>
  <c r="I207" i="3"/>
  <c r="I203" i="3"/>
  <c r="I199" i="3"/>
  <c r="I195" i="3"/>
  <c r="I191" i="3"/>
  <c r="I187" i="3"/>
  <c r="I183" i="3"/>
  <c r="I179" i="3"/>
  <c r="I175" i="3"/>
  <c r="I171" i="3"/>
  <c r="I167" i="3"/>
  <c r="I163" i="3"/>
  <c r="I159" i="3"/>
  <c r="I155" i="3"/>
  <c r="I151" i="3"/>
  <c r="I147" i="3"/>
  <c r="I143" i="3"/>
  <c r="I139" i="3"/>
  <c r="I135" i="3"/>
  <c r="I131" i="3"/>
  <c r="I127" i="3"/>
  <c r="I123" i="3"/>
  <c r="I119" i="3"/>
  <c r="I115" i="3"/>
  <c r="I111" i="3"/>
  <c r="I107" i="3"/>
  <c r="I103" i="3"/>
  <c r="I99" i="3"/>
  <c r="I95" i="3"/>
  <c r="I91" i="3"/>
  <c r="I83" i="3"/>
  <c r="I79" i="3"/>
  <c r="I75" i="3"/>
  <c r="I67" i="3"/>
  <c r="I63" i="3"/>
  <c r="I51" i="3"/>
  <c r="I47" i="3"/>
  <c r="I35" i="3"/>
  <c r="I31" i="3"/>
  <c r="I87" i="3"/>
  <c r="I44" i="3"/>
  <c r="I4" i="3"/>
  <c r="I240" i="3"/>
  <c r="I82" i="3"/>
  <c r="I78" i="3"/>
  <c r="I74" i="3"/>
  <c r="I66" i="3"/>
  <c r="I62" i="3"/>
  <c r="I60" i="3"/>
  <c r="I39" i="3"/>
  <c r="I28" i="3"/>
  <c r="I24" i="3"/>
  <c r="I20" i="3"/>
  <c r="I16" i="3"/>
  <c r="I12" i="3"/>
  <c r="I8" i="3"/>
  <c r="I58" i="3"/>
  <c r="I54" i="3"/>
  <c r="I50" i="3"/>
  <c r="I46" i="3"/>
  <c r="I42" i="3"/>
  <c r="I38" i="3"/>
  <c r="I34" i="3"/>
  <c r="I30" i="3"/>
  <c r="I26" i="3"/>
  <c r="I22" i="3"/>
  <c r="I18" i="3"/>
  <c r="I14" i="3"/>
  <c r="I10" i="3"/>
  <c r="I6" i="3"/>
  <c r="R16" i="2" l="1"/>
  <c r="S16" i="2"/>
  <c r="Q17" i="2"/>
  <c r="R17" i="2"/>
  <c r="P18" i="2"/>
  <c r="T16" i="2" l="1"/>
  <c r="S17" i="2"/>
  <c r="T17" i="2" s="1"/>
  <c r="Q18" i="2"/>
  <c r="R18" i="2"/>
  <c r="P19" i="2"/>
  <c r="Q19" i="2" l="1"/>
  <c r="S18" i="2"/>
  <c r="T18" i="2" s="1"/>
  <c r="P20" i="2"/>
  <c r="R19" i="2"/>
  <c r="P21" i="2" l="1"/>
  <c r="R20" i="2"/>
  <c r="Q20" i="2"/>
  <c r="S19" i="2"/>
  <c r="T19" i="2" s="1"/>
  <c r="Q21" i="2" l="1"/>
  <c r="S20" i="2"/>
  <c r="T20" i="2" s="1"/>
  <c r="P22" i="2"/>
  <c r="R21" i="2"/>
  <c r="P23" i="2" l="1"/>
  <c r="R22" i="2"/>
  <c r="Q22" i="2"/>
  <c r="S21" i="2"/>
  <c r="T21" i="2" s="1"/>
  <c r="Q23" i="2" l="1"/>
  <c r="S22" i="2"/>
  <c r="T22" i="2" s="1"/>
  <c r="P24" i="2"/>
  <c r="R23" i="2"/>
  <c r="P25" i="2" l="1"/>
  <c r="R24" i="2"/>
  <c r="Q24" i="2"/>
  <c r="S23" i="2"/>
  <c r="T23" i="2" s="1"/>
  <c r="Q25" i="2" l="1"/>
  <c r="S24" i="2"/>
  <c r="T24" i="2" s="1"/>
  <c r="P26" i="2"/>
  <c r="R25" i="2"/>
  <c r="P27" i="2" l="1"/>
  <c r="R26" i="2"/>
  <c r="Q26" i="2"/>
  <c r="S25" i="2"/>
  <c r="T25" i="2" s="1"/>
  <c r="P28" i="2" l="1"/>
  <c r="R27" i="2"/>
  <c r="Q27" i="2"/>
  <c r="S26" i="2"/>
  <c r="T26" i="2" s="1"/>
  <c r="Q28" i="2" l="1"/>
  <c r="S27" i="2"/>
  <c r="T27" i="2" s="1"/>
  <c r="P29" i="2"/>
  <c r="R28" i="2"/>
  <c r="P30" i="2" l="1"/>
  <c r="R29" i="2"/>
  <c r="Q29" i="2"/>
  <c r="S28" i="2"/>
  <c r="T28" i="2" l="1"/>
  <c r="Q30" i="2"/>
  <c r="S29" i="2"/>
  <c r="T29" i="2" s="1"/>
  <c r="P31" i="2"/>
  <c r="R30" i="2"/>
  <c r="P32" i="2" l="1"/>
  <c r="R31" i="2"/>
  <c r="Q31" i="2"/>
  <c r="S30" i="2"/>
  <c r="T30" i="2" s="1"/>
  <c r="U30" i="2" s="1"/>
  <c r="Q32" i="2" l="1"/>
  <c r="S31" i="2"/>
  <c r="T31" i="2" s="1"/>
  <c r="P33" i="2"/>
  <c r="R32" i="2"/>
  <c r="P34" i="2" l="1"/>
  <c r="R33" i="2"/>
  <c r="Q33" i="2"/>
  <c r="S32" i="2"/>
  <c r="T32" i="2" s="1"/>
  <c r="Q34" i="2" l="1"/>
  <c r="S33" i="2"/>
  <c r="T33" i="2" s="1"/>
  <c r="P35" i="2"/>
  <c r="R34" i="2"/>
  <c r="P36" i="2" l="1"/>
  <c r="R35" i="2"/>
  <c r="Q35" i="2"/>
  <c r="S34" i="2"/>
  <c r="T34" i="2" s="1"/>
  <c r="Q36" i="2" l="1"/>
  <c r="S35" i="2"/>
  <c r="T35" i="2" s="1"/>
  <c r="P37" i="2"/>
  <c r="R36" i="2"/>
  <c r="P38" i="2" l="1"/>
  <c r="R37" i="2"/>
  <c r="Q37" i="2"/>
  <c r="S36" i="2"/>
  <c r="T36" i="2" s="1"/>
  <c r="Q38" i="2" l="1"/>
  <c r="S37" i="2"/>
  <c r="T37" i="2" s="1"/>
  <c r="P39" i="2"/>
  <c r="R38" i="2"/>
  <c r="P40" i="2" l="1"/>
  <c r="R39" i="2"/>
  <c r="Q39" i="2"/>
  <c r="S38" i="2"/>
  <c r="T38" i="2" s="1"/>
  <c r="Q40" i="2" l="1"/>
  <c r="S39" i="2"/>
  <c r="T39" i="2" s="1"/>
  <c r="P41" i="2"/>
  <c r="R40" i="2"/>
  <c r="Q41" i="2" l="1"/>
  <c r="S40" i="2"/>
  <c r="T40" i="2" s="1"/>
  <c r="P42" i="2"/>
  <c r="R41" i="2"/>
  <c r="P43" i="2" l="1"/>
  <c r="R42" i="2"/>
  <c r="Q42" i="2"/>
  <c r="S41" i="2"/>
  <c r="T41" i="2" s="1"/>
  <c r="Q43" i="2" l="1"/>
  <c r="S42" i="2"/>
  <c r="T42" i="2" s="1"/>
  <c r="P44" i="2"/>
  <c r="R43" i="2"/>
  <c r="P45" i="2" l="1"/>
  <c r="R44" i="2"/>
  <c r="Q44" i="2"/>
  <c r="S43" i="2"/>
  <c r="T43" i="2" s="1"/>
  <c r="Q45" i="2" l="1"/>
  <c r="S44" i="2"/>
  <c r="T44" i="2" s="1"/>
  <c r="P46" i="2"/>
  <c r="R45" i="2"/>
  <c r="P47" i="2" l="1"/>
  <c r="R46" i="2"/>
  <c r="Q46" i="2"/>
  <c r="S45" i="2"/>
  <c r="T45" i="2" s="1"/>
  <c r="Q47" i="2" l="1"/>
  <c r="S46" i="2"/>
  <c r="T46" i="2" s="1"/>
  <c r="P48" i="2"/>
  <c r="R47" i="2"/>
  <c r="P49" i="2" l="1"/>
  <c r="R48" i="2"/>
  <c r="Q48" i="2"/>
  <c r="S47" i="2"/>
  <c r="T47" i="2" s="1"/>
  <c r="Q49" i="2" l="1"/>
  <c r="S48" i="2"/>
  <c r="T48" i="2" s="1"/>
  <c r="P50" i="2"/>
  <c r="R49" i="2"/>
  <c r="P51" i="2" l="1"/>
  <c r="R50" i="2"/>
  <c r="Q50" i="2"/>
  <c r="S49" i="2"/>
  <c r="T49" i="2" s="1"/>
  <c r="Q51" i="2" l="1"/>
  <c r="S50" i="2"/>
  <c r="T50" i="2" s="1"/>
  <c r="P52" i="2"/>
  <c r="R51" i="2"/>
  <c r="P53" i="2" l="1"/>
  <c r="R52" i="2"/>
  <c r="Q52" i="2"/>
  <c r="S51" i="2"/>
  <c r="T51" i="2" s="1"/>
  <c r="Q53" i="2" l="1"/>
  <c r="S52" i="2"/>
  <c r="T52" i="2" s="1"/>
  <c r="P54" i="2"/>
  <c r="R53" i="2"/>
  <c r="P55" i="2" l="1"/>
  <c r="R54" i="2"/>
  <c r="Q54" i="2"/>
  <c r="S53" i="2"/>
  <c r="T53" i="2" s="1"/>
  <c r="Q55" i="2" l="1"/>
  <c r="S54" i="2"/>
  <c r="T54" i="2" s="1"/>
  <c r="P56" i="2"/>
  <c r="R55" i="2"/>
  <c r="P57" i="2" l="1"/>
  <c r="R56" i="2"/>
  <c r="Q56" i="2"/>
  <c r="S55" i="2"/>
  <c r="T55" i="2" s="1"/>
  <c r="Q57" i="2" l="1"/>
  <c r="S56" i="2"/>
  <c r="T56" i="2" s="1"/>
  <c r="P58" i="2"/>
  <c r="R57" i="2"/>
  <c r="P59" i="2" l="1"/>
  <c r="R58" i="2"/>
  <c r="Q58" i="2"/>
  <c r="S57" i="2"/>
  <c r="T57" i="2" s="1"/>
  <c r="Q59" i="2" l="1"/>
  <c r="S58" i="2"/>
  <c r="T58" i="2" s="1"/>
  <c r="P60" i="2"/>
  <c r="R59" i="2"/>
  <c r="P61" i="2" l="1"/>
  <c r="R60" i="2"/>
  <c r="Q60" i="2"/>
  <c r="S59" i="2"/>
  <c r="T59" i="2" s="1"/>
  <c r="Q61" i="2" l="1"/>
  <c r="S60" i="2"/>
  <c r="T60" i="2" s="1"/>
  <c r="P62" i="2"/>
  <c r="R61" i="2"/>
  <c r="P63" i="2" l="1"/>
  <c r="R62" i="2"/>
  <c r="Q62" i="2"/>
  <c r="S61" i="2"/>
  <c r="T61" i="2" s="1"/>
  <c r="Q63" i="2" l="1"/>
  <c r="S62" i="2"/>
  <c r="T62" i="2" s="1"/>
  <c r="P64" i="2"/>
  <c r="R63" i="2"/>
  <c r="P65" i="2" l="1"/>
  <c r="R64" i="2"/>
  <c r="Q64" i="2"/>
  <c r="S63" i="2"/>
  <c r="T63" i="2" s="1"/>
  <c r="Q65" i="2" l="1"/>
  <c r="S64" i="2"/>
  <c r="T64" i="2" s="1"/>
  <c r="P66" i="2"/>
  <c r="R65" i="2"/>
  <c r="P67" i="2" l="1"/>
  <c r="R66" i="2"/>
  <c r="Q66" i="2"/>
  <c r="S65" i="2"/>
  <c r="T65" i="2" s="1"/>
  <c r="Q67" i="2" l="1"/>
  <c r="S66" i="2"/>
  <c r="T66" i="2" s="1"/>
  <c r="P68" i="2"/>
  <c r="R67" i="2"/>
  <c r="P69" i="2" l="1"/>
  <c r="R68" i="2"/>
  <c r="Q68" i="2"/>
  <c r="S67" i="2"/>
  <c r="T67" i="2" s="1"/>
  <c r="Q69" i="2" l="1"/>
  <c r="S68" i="2"/>
  <c r="T68" i="2" s="1"/>
  <c r="P70" i="2"/>
  <c r="R69" i="2"/>
  <c r="P71" i="2" l="1"/>
  <c r="R70" i="2"/>
  <c r="Q70" i="2"/>
  <c r="S69" i="2"/>
  <c r="T69" i="2" s="1"/>
  <c r="Q71" i="2" l="1"/>
  <c r="S70" i="2"/>
  <c r="T70" i="2" s="1"/>
  <c r="P72" i="2"/>
  <c r="R71" i="2"/>
  <c r="P73" i="2" l="1"/>
  <c r="R72" i="2"/>
  <c r="Q72" i="2"/>
  <c r="S71" i="2"/>
  <c r="T71" i="2" s="1"/>
  <c r="P74" i="2" l="1"/>
  <c r="R73" i="2"/>
  <c r="Q73" i="2"/>
  <c r="S72" i="2"/>
  <c r="T72" i="2" s="1"/>
  <c r="Q74" i="2" l="1"/>
  <c r="S73" i="2"/>
  <c r="T73" i="2" s="1"/>
  <c r="P75" i="2"/>
  <c r="R74" i="2"/>
  <c r="P76" i="2" l="1"/>
  <c r="R75" i="2"/>
  <c r="Q75" i="2"/>
  <c r="S74" i="2"/>
  <c r="T74" i="2" s="1"/>
  <c r="Q76" i="2" l="1"/>
  <c r="S75" i="2"/>
  <c r="T75" i="2" s="1"/>
  <c r="P77" i="2"/>
  <c r="R76" i="2"/>
  <c r="P78" i="2" l="1"/>
  <c r="R77" i="2"/>
  <c r="Q77" i="2"/>
  <c r="S76" i="2"/>
  <c r="T76" i="2" s="1"/>
  <c r="Q78" i="2" l="1"/>
  <c r="S77" i="2"/>
  <c r="T77" i="2" s="1"/>
  <c r="P79" i="2"/>
  <c r="R78" i="2"/>
  <c r="P80" i="2" l="1"/>
  <c r="R79" i="2"/>
  <c r="Q79" i="2"/>
  <c r="S78" i="2"/>
  <c r="T78" i="2" s="1"/>
  <c r="Q80" i="2" l="1"/>
  <c r="S79" i="2"/>
  <c r="T79" i="2" s="1"/>
  <c r="P81" i="2"/>
  <c r="R80" i="2"/>
  <c r="P82" i="2" l="1"/>
  <c r="R81" i="2"/>
  <c r="Q81" i="2"/>
  <c r="S80" i="2"/>
  <c r="T80" i="2" s="1"/>
  <c r="Q82" i="2" l="1"/>
  <c r="S81" i="2"/>
  <c r="T81" i="2" s="1"/>
  <c r="P83" i="2"/>
  <c r="R82" i="2"/>
  <c r="P84" i="2" l="1"/>
  <c r="R83" i="2"/>
  <c r="Q83" i="2"/>
  <c r="S82" i="2"/>
  <c r="T82" i="2" s="1"/>
  <c r="Q84" i="2" l="1"/>
  <c r="S83" i="2"/>
  <c r="T83" i="2" s="1"/>
  <c r="P85" i="2"/>
  <c r="R84" i="2"/>
  <c r="P86" i="2" l="1"/>
  <c r="R85" i="2"/>
  <c r="Q85" i="2"/>
  <c r="S84" i="2"/>
  <c r="T84" i="2" s="1"/>
  <c r="Q86" i="2" l="1"/>
  <c r="S85" i="2"/>
  <c r="T85" i="2" s="1"/>
  <c r="P87" i="2"/>
  <c r="R86" i="2"/>
  <c r="P88" i="2" l="1"/>
  <c r="R87" i="2"/>
  <c r="Q87" i="2"/>
  <c r="S86" i="2"/>
  <c r="T86" i="2" s="1"/>
  <c r="Q88" i="2" l="1"/>
  <c r="S87" i="2"/>
  <c r="T87" i="2" s="1"/>
  <c r="P89" i="2"/>
  <c r="R88" i="2"/>
  <c r="P90" i="2" l="1"/>
  <c r="R89" i="2"/>
  <c r="Q89" i="2"/>
  <c r="S88" i="2"/>
  <c r="T88" i="2" s="1"/>
  <c r="Q90" i="2" l="1"/>
  <c r="S89" i="2"/>
  <c r="T89" i="2" s="1"/>
  <c r="P91" i="2"/>
  <c r="R90" i="2"/>
  <c r="P92" i="2" l="1"/>
  <c r="R91" i="2"/>
  <c r="Q91" i="2"/>
  <c r="S90" i="2"/>
  <c r="T90" i="2" s="1"/>
  <c r="Q92" i="2" l="1"/>
  <c r="S91" i="2"/>
  <c r="T91" i="2" s="1"/>
  <c r="P93" i="2"/>
  <c r="R92" i="2"/>
  <c r="P94" i="2" l="1"/>
  <c r="R93" i="2"/>
  <c r="Q93" i="2"/>
  <c r="S92" i="2"/>
  <c r="T92" i="2" s="1"/>
  <c r="P95" i="2" l="1"/>
  <c r="R94" i="2"/>
  <c r="Q94" i="2"/>
  <c r="S93" i="2"/>
  <c r="T93" i="2" s="1"/>
  <c r="Q95" i="2" l="1"/>
  <c r="S94" i="2"/>
  <c r="T94" i="2" s="1"/>
  <c r="P96" i="2"/>
  <c r="R95" i="2"/>
  <c r="P97" i="2" l="1"/>
  <c r="R96" i="2"/>
  <c r="Q96" i="2"/>
  <c r="S95" i="2"/>
  <c r="T95" i="2" s="1"/>
  <c r="Q97" i="2" l="1"/>
  <c r="S96" i="2"/>
  <c r="T96" i="2" s="1"/>
  <c r="P98" i="2"/>
  <c r="R97" i="2"/>
  <c r="P99" i="2" l="1"/>
  <c r="R98" i="2"/>
  <c r="Q98" i="2"/>
  <c r="S97" i="2"/>
  <c r="T97" i="2" s="1"/>
  <c r="T98" i="2" l="1"/>
  <c r="Q99" i="2"/>
  <c r="S98" i="2"/>
  <c r="P100" i="2"/>
  <c r="R99" i="2"/>
  <c r="P101" i="2" l="1"/>
  <c r="R100" i="2"/>
  <c r="Q100" i="2"/>
  <c r="S99" i="2"/>
  <c r="T99" i="2" s="1"/>
  <c r="T100" i="2" l="1"/>
  <c r="Q101" i="2"/>
  <c r="S100" i="2"/>
  <c r="P102" i="2"/>
  <c r="R101" i="2"/>
  <c r="P103" i="2" l="1"/>
  <c r="R102" i="2"/>
  <c r="Q102" i="2"/>
  <c r="S101" i="2"/>
  <c r="T101" i="2" s="1"/>
  <c r="Q103" i="2" l="1"/>
  <c r="S102" i="2"/>
  <c r="T102" i="2" s="1"/>
  <c r="P104" i="2"/>
  <c r="R103" i="2"/>
  <c r="P105" i="2" l="1"/>
  <c r="R104" i="2"/>
  <c r="Q104" i="2"/>
  <c r="S103" i="2"/>
  <c r="T103" i="2" s="1"/>
  <c r="Q105" i="2" l="1"/>
  <c r="S104" i="2"/>
  <c r="T104" i="2" s="1"/>
  <c r="P106" i="2"/>
  <c r="R105" i="2"/>
  <c r="P107" i="2" l="1"/>
  <c r="R106" i="2"/>
  <c r="Q106" i="2"/>
  <c r="S105" i="2"/>
  <c r="T105" i="2" s="1"/>
  <c r="Q107" i="2" l="1"/>
  <c r="S106" i="2"/>
  <c r="T106" i="2" s="1"/>
  <c r="P108" i="2"/>
  <c r="R107" i="2"/>
  <c r="P109" i="2" l="1"/>
  <c r="R108" i="2"/>
  <c r="Q108" i="2"/>
  <c r="S107" i="2"/>
  <c r="T107" i="2" s="1"/>
  <c r="Q109" i="2" l="1"/>
  <c r="S108" i="2"/>
  <c r="T108" i="2" s="1"/>
  <c r="P110" i="2"/>
  <c r="R109" i="2"/>
  <c r="P111" i="2" l="1"/>
  <c r="R110" i="2"/>
  <c r="Q110" i="2"/>
  <c r="S109" i="2"/>
  <c r="T109" i="2" s="1"/>
  <c r="Q111" i="2" l="1"/>
  <c r="S110" i="2"/>
  <c r="T110" i="2" s="1"/>
  <c r="P112" i="2"/>
  <c r="R111" i="2"/>
  <c r="P113" i="2" l="1"/>
  <c r="R112" i="2"/>
  <c r="Q112" i="2"/>
  <c r="S111" i="2"/>
  <c r="T111" i="2" s="1"/>
  <c r="Q113" i="2" l="1"/>
  <c r="S112" i="2"/>
  <c r="T112" i="2" s="1"/>
  <c r="P114" i="2"/>
  <c r="R113" i="2"/>
  <c r="P115" i="2" l="1"/>
  <c r="R114" i="2"/>
  <c r="Q114" i="2"/>
  <c r="S113" i="2"/>
  <c r="T113" i="2" s="1"/>
  <c r="Q115" i="2" l="1"/>
  <c r="S114" i="2"/>
  <c r="T114" i="2" s="1"/>
  <c r="P116" i="2"/>
  <c r="R115" i="2"/>
  <c r="P117" i="2" l="1"/>
  <c r="R116" i="2"/>
  <c r="Q116" i="2"/>
  <c r="S115" i="2"/>
  <c r="T115" i="2" s="1"/>
  <c r="Q117" i="2" l="1"/>
  <c r="S116" i="2"/>
  <c r="T116" i="2" s="1"/>
  <c r="P118" i="2"/>
  <c r="R117" i="2"/>
  <c r="P119" i="2" l="1"/>
  <c r="R118" i="2"/>
  <c r="Q118" i="2"/>
  <c r="S117" i="2"/>
  <c r="T117" i="2" s="1"/>
  <c r="Q119" i="2" l="1"/>
  <c r="S118" i="2"/>
  <c r="T118" i="2" s="1"/>
  <c r="P120" i="2"/>
  <c r="R119" i="2"/>
  <c r="P121" i="2" l="1"/>
  <c r="R120" i="2"/>
  <c r="Q120" i="2"/>
  <c r="S119" i="2"/>
  <c r="T119" i="2" s="1"/>
  <c r="Q121" i="2" l="1"/>
  <c r="S120" i="2"/>
  <c r="T120" i="2" s="1"/>
  <c r="P122" i="2"/>
  <c r="R121" i="2"/>
  <c r="P123" i="2" l="1"/>
  <c r="R122" i="2"/>
  <c r="Q122" i="2"/>
  <c r="S121" i="2"/>
  <c r="T121" i="2" s="1"/>
  <c r="Q123" i="2" l="1"/>
  <c r="S122" i="2"/>
  <c r="T122" i="2" s="1"/>
  <c r="P124" i="2"/>
  <c r="R123" i="2"/>
  <c r="P125" i="2" l="1"/>
  <c r="R124" i="2"/>
  <c r="Q124" i="2"/>
  <c r="S123" i="2"/>
  <c r="T123" i="2" s="1"/>
  <c r="Q125" i="2" l="1"/>
  <c r="S124" i="2"/>
  <c r="T124" i="2" s="1"/>
  <c r="P126" i="2"/>
  <c r="R125" i="2"/>
  <c r="P127" i="2" l="1"/>
  <c r="R126" i="2"/>
  <c r="Q126" i="2"/>
  <c r="S125" i="2"/>
  <c r="T125" i="2" s="1"/>
  <c r="Q127" i="2" l="1"/>
  <c r="S126" i="2"/>
  <c r="T126" i="2" s="1"/>
  <c r="P128" i="2"/>
  <c r="R127" i="2"/>
  <c r="P129" i="2" l="1"/>
  <c r="R128" i="2"/>
  <c r="Q128" i="2"/>
  <c r="S127" i="2"/>
  <c r="T127" i="2" s="1"/>
  <c r="Q129" i="2" l="1"/>
  <c r="S128" i="2"/>
  <c r="T128" i="2" s="1"/>
  <c r="P130" i="2"/>
  <c r="R129" i="2"/>
  <c r="P131" i="2" l="1"/>
  <c r="R130" i="2"/>
  <c r="Q130" i="2"/>
  <c r="S129" i="2"/>
  <c r="T129" i="2" s="1"/>
  <c r="T130" i="2" l="1"/>
  <c r="Q131" i="2"/>
  <c r="S130" i="2"/>
  <c r="P132" i="2"/>
  <c r="R131" i="2"/>
  <c r="Q132" i="2" l="1"/>
  <c r="S131" i="2"/>
  <c r="T131" i="2" s="1"/>
  <c r="P133" i="2"/>
  <c r="R132" i="2"/>
  <c r="P134" i="2" l="1"/>
  <c r="R133" i="2"/>
  <c r="Q133" i="2"/>
  <c r="S132" i="2"/>
  <c r="T132" i="2" s="1"/>
  <c r="Q134" i="2" l="1"/>
  <c r="S133" i="2"/>
  <c r="T133" i="2" s="1"/>
  <c r="P135" i="2"/>
  <c r="R134" i="2"/>
  <c r="P136" i="2" l="1"/>
  <c r="R135" i="2"/>
  <c r="Q135" i="2"/>
  <c r="S134" i="2"/>
  <c r="T134" i="2" s="1"/>
  <c r="Q136" i="2" l="1"/>
  <c r="S135" i="2"/>
  <c r="T135" i="2" s="1"/>
  <c r="P137" i="2"/>
  <c r="R136" i="2"/>
  <c r="Q137" i="2" l="1"/>
  <c r="S136" i="2"/>
  <c r="T136" i="2" s="1"/>
  <c r="P138" i="2"/>
  <c r="R137" i="2"/>
  <c r="P139" i="2" l="1"/>
  <c r="R138" i="2"/>
  <c r="Q138" i="2"/>
  <c r="S137" i="2"/>
  <c r="T137" i="2" s="1"/>
  <c r="Q139" i="2" l="1"/>
  <c r="S138" i="2"/>
  <c r="T138" i="2" s="1"/>
  <c r="P140" i="2"/>
  <c r="R139" i="2"/>
  <c r="P141" i="2" l="1"/>
  <c r="R140" i="2"/>
  <c r="Q140" i="2"/>
  <c r="S139" i="2"/>
  <c r="T139" i="2" s="1"/>
  <c r="Q141" i="2" l="1"/>
  <c r="S140" i="2"/>
  <c r="T140" i="2" s="1"/>
  <c r="P142" i="2"/>
  <c r="R141" i="2"/>
  <c r="Q142" i="2" l="1"/>
  <c r="S141" i="2"/>
  <c r="T141" i="2" s="1"/>
  <c r="P143" i="2"/>
  <c r="R142" i="2"/>
  <c r="P144" i="2" l="1"/>
  <c r="R143" i="2"/>
  <c r="Q143" i="2"/>
  <c r="S142" i="2"/>
  <c r="T142" i="2" s="1"/>
  <c r="Q144" i="2" l="1"/>
  <c r="S143" i="2"/>
  <c r="T143" i="2" s="1"/>
  <c r="P145" i="2"/>
  <c r="R144" i="2"/>
  <c r="P146" i="2" l="1"/>
  <c r="R145" i="2"/>
  <c r="Q145" i="2"/>
  <c r="S144" i="2"/>
  <c r="T144" i="2" s="1"/>
  <c r="Q146" i="2" l="1"/>
  <c r="S145" i="2"/>
  <c r="T145" i="2" s="1"/>
  <c r="P147" i="2"/>
  <c r="R146" i="2"/>
  <c r="P148" i="2" l="1"/>
  <c r="R147" i="2"/>
  <c r="Q147" i="2"/>
  <c r="S146" i="2"/>
  <c r="T146" i="2" s="1"/>
  <c r="Q148" i="2" l="1"/>
  <c r="S147" i="2"/>
  <c r="T147" i="2" s="1"/>
  <c r="P149" i="2"/>
  <c r="R148" i="2"/>
  <c r="P150" i="2" l="1"/>
  <c r="R149" i="2"/>
  <c r="Q149" i="2"/>
  <c r="S148" i="2"/>
  <c r="T148" i="2" s="1"/>
  <c r="T149" i="2" l="1"/>
  <c r="Q150" i="2"/>
  <c r="S149" i="2"/>
  <c r="P151" i="2"/>
  <c r="R150" i="2"/>
  <c r="P152" i="2" l="1"/>
  <c r="R151" i="2"/>
  <c r="Q151" i="2"/>
  <c r="S150" i="2"/>
  <c r="T150" i="2" s="1"/>
  <c r="Q152" i="2" l="1"/>
  <c r="S151" i="2"/>
  <c r="T151" i="2" s="1"/>
  <c r="P153" i="2"/>
  <c r="R152" i="2"/>
  <c r="P154" i="2" l="1"/>
  <c r="R153" i="2"/>
  <c r="Q153" i="2"/>
  <c r="S152" i="2"/>
  <c r="T152" i="2" s="1"/>
  <c r="Q154" i="2" l="1"/>
  <c r="S153" i="2"/>
  <c r="T153" i="2" s="1"/>
  <c r="P155" i="2"/>
  <c r="R154" i="2"/>
  <c r="P156" i="2" l="1"/>
  <c r="R155" i="2"/>
  <c r="Q155" i="2"/>
  <c r="S154" i="2"/>
  <c r="T154" i="2" s="1"/>
  <c r="P157" i="2" l="1"/>
  <c r="R156" i="2"/>
  <c r="Q156" i="2"/>
  <c r="S155" i="2"/>
  <c r="T155" i="2" s="1"/>
  <c r="Q157" i="2" l="1"/>
  <c r="S156" i="2"/>
  <c r="T156" i="2" s="1"/>
  <c r="P158" i="2"/>
  <c r="R157" i="2"/>
  <c r="P159" i="2" l="1"/>
  <c r="R158" i="2"/>
  <c r="Q158" i="2"/>
  <c r="S157" i="2"/>
  <c r="T157" i="2" s="1"/>
  <c r="Q159" i="2" l="1"/>
  <c r="S158" i="2"/>
  <c r="T158" i="2" s="1"/>
  <c r="P160" i="2"/>
  <c r="R159" i="2"/>
  <c r="P161" i="2" l="1"/>
  <c r="R160" i="2"/>
  <c r="Q160" i="2"/>
  <c r="S159" i="2"/>
  <c r="T159" i="2" s="1"/>
  <c r="Q161" i="2" l="1"/>
  <c r="S160" i="2"/>
  <c r="T160" i="2" s="1"/>
  <c r="P162" i="2"/>
  <c r="R161" i="2"/>
  <c r="P163" i="2" l="1"/>
  <c r="R162" i="2"/>
  <c r="Q162" i="2"/>
  <c r="S161" i="2"/>
  <c r="T161" i="2" s="1"/>
  <c r="Q163" i="2" l="1"/>
  <c r="S162" i="2"/>
  <c r="T162" i="2" s="1"/>
  <c r="P164" i="2"/>
  <c r="R163" i="2"/>
  <c r="P165" i="2" l="1"/>
  <c r="R164" i="2"/>
  <c r="Q164" i="2"/>
  <c r="S163" i="2"/>
  <c r="T163" i="2" s="1"/>
  <c r="Q165" i="2" l="1"/>
  <c r="S164" i="2"/>
  <c r="T164" i="2" s="1"/>
  <c r="P166" i="2"/>
  <c r="R165" i="2"/>
  <c r="P167" i="2" l="1"/>
  <c r="R166" i="2"/>
  <c r="Q166" i="2"/>
  <c r="S165" i="2"/>
  <c r="T165" i="2" s="1"/>
  <c r="Q167" i="2" l="1"/>
  <c r="S166" i="2"/>
  <c r="T166" i="2" s="1"/>
  <c r="P168" i="2"/>
  <c r="R167" i="2"/>
  <c r="P169" i="2" l="1"/>
  <c r="R168" i="2"/>
  <c r="Q168" i="2"/>
  <c r="S167" i="2"/>
  <c r="T167" i="2" s="1"/>
  <c r="Q169" i="2" l="1"/>
  <c r="S168" i="2"/>
  <c r="T168" i="2" s="1"/>
  <c r="P170" i="2"/>
  <c r="R169" i="2"/>
  <c r="P171" i="2" l="1"/>
  <c r="R170" i="2"/>
  <c r="Q170" i="2"/>
  <c r="S169" i="2"/>
  <c r="T169" i="2" s="1"/>
  <c r="Q171" i="2" l="1"/>
  <c r="S170" i="2"/>
  <c r="T170" i="2" s="1"/>
  <c r="P172" i="2"/>
  <c r="R171" i="2"/>
  <c r="P173" i="2" l="1"/>
  <c r="R172" i="2"/>
  <c r="Q172" i="2"/>
  <c r="S171" i="2"/>
  <c r="T171" i="2" s="1"/>
  <c r="Q173" i="2" l="1"/>
  <c r="S172" i="2"/>
  <c r="T172" i="2" s="1"/>
  <c r="P174" i="2"/>
  <c r="R173" i="2"/>
  <c r="P175" i="2" l="1"/>
  <c r="R174" i="2"/>
  <c r="Q174" i="2"/>
  <c r="S173" i="2"/>
  <c r="T173" i="2" s="1"/>
  <c r="Q175" i="2" l="1"/>
  <c r="S174" i="2"/>
  <c r="T174" i="2" s="1"/>
  <c r="P176" i="2"/>
  <c r="R175" i="2"/>
  <c r="P177" i="2" l="1"/>
  <c r="R176" i="2"/>
  <c r="Q176" i="2"/>
  <c r="S175" i="2"/>
  <c r="T175" i="2" s="1"/>
  <c r="Q177" i="2" l="1"/>
  <c r="S176" i="2"/>
  <c r="T176" i="2" s="1"/>
  <c r="P178" i="2"/>
  <c r="R177" i="2"/>
  <c r="P179" i="2" l="1"/>
  <c r="R178" i="2"/>
  <c r="Q178" i="2"/>
  <c r="S177" i="2"/>
  <c r="T177" i="2" s="1"/>
  <c r="Q179" i="2" l="1"/>
  <c r="S178" i="2"/>
  <c r="T178" i="2" s="1"/>
  <c r="P180" i="2"/>
  <c r="R179" i="2"/>
  <c r="P181" i="2" l="1"/>
  <c r="R180" i="2"/>
  <c r="Q180" i="2"/>
  <c r="S179" i="2"/>
  <c r="T179" i="2" s="1"/>
  <c r="Q181" i="2" l="1"/>
  <c r="S180" i="2"/>
  <c r="T180" i="2" s="1"/>
  <c r="P182" i="2"/>
  <c r="R181" i="2"/>
  <c r="P183" i="2" l="1"/>
  <c r="R182" i="2"/>
  <c r="Q182" i="2"/>
  <c r="S181" i="2"/>
  <c r="T181" i="2" s="1"/>
  <c r="Q183" i="2" l="1"/>
  <c r="S182" i="2"/>
  <c r="T182" i="2" s="1"/>
  <c r="P184" i="2"/>
  <c r="R183" i="2"/>
  <c r="P185" i="2" l="1"/>
  <c r="R184" i="2"/>
  <c r="Q184" i="2"/>
  <c r="S183" i="2"/>
  <c r="T183" i="2" s="1"/>
  <c r="Q185" i="2" l="1"/>
  <c r="S184" i="2"/>
  <c r="T184" i="2" s="1"/>
  <c r="P186" i="2"/>
  <c r="R185" i="2"/>
  <c r="P187" i="2" l="1"/>
  <c r="R186" i="2"/>
  <c r="Q186" i="2"/>
  <c r="S185" i="2"/>
  <c r="T185" i="2" s="1"/>
  <c r="Q187" i="2" l="1"/>
  <c r="S186" i="2"/>
  <c r="T186" i="2" s="1"/>
  <c r="P188" i="2"/>
  <c r="R187" i="2"/>
  <c r="P189" i="2" l="1"/>
  <c r="R188" i="2"/>
  <c r="Q188" i="2"/>
  <c r="S187" i="2"/>
  <c r="T187" i="2" s="1"/>
  <c r="P190" i="2" l="1"/>
  <c r="R189" i="2"/>
  <c r="Q189" i="2"/>
  <c r="S188" i="2"/>
  <c r="T188" i="2" s="1"/>
  <c r="Q190" i="2" l="1"/>
  <c r="S189" i="2"/>
  <c r="T189" i="2" s="1"/>
  <c r="P191" i="2"/>
  <c r="R190" i="2"/>
  <c r="P192" i="2" l="1"/>
  <c r="R191" i="2"/>
  <c r="Q191" i="2"/>
  <c r="S190" i="2"/>
  <c r="T190" i="2" s="1"/>
  <c r="Q192" i="2" l="1"/>
  <c r="S191" i="2"/>
  <c r="T191" i="2" s="1"/>
  <c r="P193" i="2"/>
  <c r="R192" i="2"/>
  <c r="P194" i="2" l="1"/>
  <c r="R193" i="2"/>
  <c r="Q193" i="2"/>
  <c r="S192" i="2"/>
  <c r="T192" i="2" s="1"/>
  <c r="Q194" i="2" l="1"/>
  <c r="S193" i="2"/>
  <c r="T193" i="2" s="1"/>
  <c r="P195" i="2"/>
  <c r="R194" i="2"/>
  <c r="P196" i="2" l="1"/>
  <c r="R195" i="2"/>
  <c r="Q195" i="2"/>
  <c r="S194" i="2"/>
  <c r="T194" i="2" s="1"/>
  <c r="Q196" i="2" l="1"/>
  <c r="S195" i="2"/>
  <c r="T195" i="2" s="1"/>
  <c r="P197" i="2"/>
  <c r="R196" i="2"/>
  <c r="P198" i="2" l="1"/>
  <c r="R197" i="2"/>
  <c r="Q197" i="2"/>
  <c r="S196" i="2"/>
  <c r="T196" i="2" s="1"/>
  <c r="Q198" i="2" l="1"/>
  <c r="S197" i="2"/>
  <c r="T197" i="2" s="1"/>
  <c r="P199" i="2"/>
  <c r="R198" i="2"/>
  <c r="P200" i="2" l="1"/>
  <c r="R199" i="2"/>
  <c r="Q199" i="2"/>
  <c r="S198" i="2"/>
  <c r="T198" i="2" s="1"/>
  <c r="Q200" i="2" l="1"/>
  <c r="S199" i="2"/>
  <c r="T199" i="2" s="1"/>
  <c r="P201" i="2"/>
  <c r="R200" i="2"/>
  <c r="P202" i="2" l="1"/>
  <c r="R201" i="2"/>
  <c r="Q201" i="2"/>
  <c r="S200" i="2"/>
  <c r="T200" i="2" s="1"/>
  <c r="Q202" i="2" l="1"/>
  <c r="S201" i="2"/>
  <c r="T201" i="2" s="1"/>
  <c r="P203" i="2"/>
  <c r="R202" i="2"/>
  <c r="P204" i="2" l="1"/>
  <c r="R203" i="2"/>
  <c r="Q203" i="2"/>
  <c r="S202" i="2"/>
  <c r="T202" i="2" s="1"/>
  <c r="Q204" i="2" l="1"/>
  <c r="S203" i="2"/>
  <c r="T203" i="2" s="1"/>
  <c r="P205" i="2"/>
  <c r="R204" i="2"/>
  <c r="P206" i="2" l="1"/>
  <c r="R205" i="2"/>
  <c r="Q205" i="2"/>
  <c r="S204" i="2"/>
  <c r="T204" i="2" s="1"/>
  <c r="Q206" i="2" l="1"/>
  <c r="S205" i="2"/>
  <c r="T205" i="2" s="1"/>
  <c r="P207" i="2"/>
  <c r="R206" i="2"/>
  <c r="P208" i="2" l="1"/>
  <c r="R207" i="2"/>
  <c r="Q207" i="2"/>
  <c r="S206" i="2"/>
  <c r="T206" i="2" s="1"/>
  <c r="Q208" i="2" l="1"/>
  <c r="S207" i="2"/>
  <c r="T207" i="2" s="1"/>
  <c r="P209" i="2"/>
  <c r="R208" i="2"/>
  <c r="P210" i="2" l="1"/>
  <c r="R209" i="2"/>
  <c r="Q209" i="2"/>
  <c r="S208" i="2"/>
  <c r="T208" i="2" s="1"/>
  <c r="Q210" i="2" l="1"/>
  <c r="S209" i="2"/>
  <c r="T209" i="2" s="1"/>
  <c r="P211" i="2"/>
  <c r="R210" i="2"/>
  <c r="P212" i="2" l="1"/>
  <c r="R211" i="2"/>
  <c r="Q211" i="2"/>
  <c r="S210" i="2"/>
  <c r="T210" i="2" s="1"/>
  <c r="Q212" i="2" l="1"/>
  <c r="S211" i="2"/>
  <c r="T211" i="2" s="1"/>
  <c r="P213" i="2"/>
  <c r="R212" i="2"/>
  <c r="P214" i="2" l="1"/>
  <c r="R213" i="2"/>
  <c r="Q213" i="2"/>
  <c r="S212" i="2"/>
  <c r="T212" i="2" s="1"/>
  <c r="Q214" i="2" l="1"/>
  <c r="S213" i="2"/>
  <c r="T213" i="2" s="1"/>
  <c r="P215" i="2"/>
  <c r="R214" i="2"/>
  <c r="P216" i="2" l="1"/>
  <c r="R215" i="2"/>
  <c r="Q215" i="2"/>
  <c r="S214" i="2"/>
  <c r="T214" i="2" s="1"/>
  <c r="Q216" i="2" l="1"/>
  <c r="S215" i="2"/>
  <c r="T215" i="2" s="1"/>
  <c r="P217" i="2"/>
  <c r="R216" i="2"/>
  <c r="P218" i="2" l="1"/>
  <c r="R217" i="2"/>
  <c r="Q217" i="2"/>
  <c r="S216" i="2"/>
  <c r="T216" i="2" s="1"/>
  <c r="Q218" i="2" l="1"/>
  <c r="S217" i="2"/>
  <c r="T217" i="2" s="1"/>
  <c r="P219" i="2"/>
  <c r="R218" i="2"/>
  <c r="P220" i="2" l="1"/>
  <c r="R219" i="2"/>
  <c r="Q219" i="2"/>
  <c r="S218" i="2"/>
  <c r="T218" i="2" s="1"/>
  <c r="Q220" i="2" l="1"/>
  <c r="S219" i="2"/>
  <c r="T219" i="2" s="1"/>
  <c r="P221" i="2"/>
  <c r="R220" i="2"/>
  <c r="P222" i="2" l="1"/>
  <c r="R221" i="2"/>
  <c r="Q221" i="2"/>
  <c r="S220" i="2"/>
  <c r="T220" i="2" s="1"/>
  <c r="Q222" i="2" l="1"/>
  <c r="S221" i="2"/>
  <c r="T221" i="2" s="1"/>
  <c r="P223" i="2"/>
  <c r="R222" i="2"/>
  <c r="P224" i="2" l="1"/>
  <c r="R223" i="2"/>
  <c r="Q223" i="2"/>
  <c r="S222" i="2"/>
  <c r="T222" i="2" s="1"/>
  <c r="Q224" i="2" l="1"/>
  <c r="S223" i="2"/>
  <c r="T223" i="2" s="1"/>
  <c r="P225" i="2"/>
  <c r="R224" i="2"/>
  <c r="P226" i="2" l="1"/>
  <c r="R225" i="2"/>
  <c r="Q225" i="2"/>
  <c r="S224" i="2"/>
  <c r="T224" i="2" s="1"/>
  <c r="Q226" i="2" l="1"/>
  <c r="S225" i="2"/>
  <c r="T225" i="2" s="1"/>
  <c r="P227" i="2"/>
  <c r="R226" i="2"/>
  <c r="Q227" i="2" l="1"/>
  <c r="S226" i="2"/>
  <c r="T226" i="2" s="1"/>
  <c r="P228" i="2"/>
  <c r="R227" i="2"/>
  <c r="P229" i="2" l="1"/>
  <c r="R228" i="2"/>
  <c r="Q228" i="2"/>
  <c r="S227" i="2"/>
  <c r="T227" i="2" s="1"/>
  <c r="P230" i="2" l="1"/>
  <c r="R229" i="2"/>
  <c r="Q229" i="2"/>
  <c r="S228" i="2"/>
  <c r="T228" i="2" s="1"/>
  <c r="Q230" i="2" l="1"/>
  <c r="S229" i="2"/>
  <c r="T229" i="2" s="1"/>
  <c r="P231" i="2"/>
  <c r="R230" i="2"/>
  <c r="P232" i="2" l="1"/>
  <c r="R231" i="2"/>
  <c r="Q231" i="2"/>
  <c r="S230" i="2"/>
  <c r="T230" i="2" s="1"/>
  <c r="P233" i="2" l="1"/>
  <c r="R232" i="2"/>
  <c r="Q232" i="2"/>
  <c r="S231" i="2"/>
  <c r="T231" i="2" s="1"/>
  <c r="Q233" i="2" l="1"/>
  <c r="S232" i="2"/>
  <c r="T232" i="2" s="1"/>
  <c r="P234" i="2"/>
  <c r="R233" i="2"/>
  <c r="P235" i="2" l="1"/>
  <c r="R234" i="2"/>
  <c r="Q234" i="2"/>
  <c r="S233" i="2"/>
  <c r="T233" i="2" s="1"/>
  <c r="P236" i="2" l="1"/>
  <c r="R235" i="2"/>
  <c r="Q235" i="2"/>
  <c r="S234" i="2"/>
  <c r="T234" i="2" s="1"/>
  <c r="Q236" i="2" l="1"/>
  <c r="S235" i="2"/>
  <c r="T235" i="2" s="1"/>
  <c r="P237" i="2"/>
  <c r="R236" i="2"/>
  <c r="P238" i="2" l="1"/>
  <c r="R237" i="2"/>
  <c r="Q237" i="2"/>
  <c r="S236" i="2"/>
  <c r="T236" i="2" s="1"/>
  <c r="Q238" i="2" l="1"/>
  <c r="S237" i="2"/>
  <c r="T237" i="2" s="1"/>
  <c r="P239" i="2"/>
  <c r="R238" i="2"/>
  <c r="P240" i="2" l="1"/>
  <c r="R239" i="2"/>
  <c r="Q239" i="2"/>
  <c r="S238" i="2"/>
  <c r="T238" i="2" s="1"/>
  <c r="Q240" i="2" l="1"/>
  <c r="S239" i="2"/>
  <c r="T239" i="2" s="1"/>
  <c r="P241" i="2"/>
  <c r="R240" i="2"/>
  <c r="P242" i="2" l="1"/>
  <c r="R241" i="2"/>
  <c r="Q241" i="2"/>
  <c r="S240" i="2"/>
  <c r="T240" i="2" s="1"/>
  <c r="Q242" i="2" l="1"/>
  <c r="S241" i="2"/>
  <c r="T241" i="2" s="1"/>
  <c r="P243" i="2"/>
  <c r="R242" i="2"/>
  <c r="P244" i="2" l="1"/>
  <c r="R243" i="2"/>
  <c r="Q243" i="2"/>
  <c r="S242" i="2"/>
  <c r="T242" i="2" s="1"/>
  <c r="P245" i="2" l="1"/>
  <c r="R244" i="2"/>
  <c r="Q244" i="2"/>
  <c r="S243" i="2"/>
  <c r="T243" i="2" s="1"/>
  <c r="Q245" i="2" l="1"/>
  <c r="S244" i="2"/>
  <c r="T244" i="2" s="1"/>
  <c r="P246" i="2"/>
  <c r="R245" i="2"/>
  <c r="P247" i="2" l="1"/>
  <c r="R246" i="2"/>
  <c r="Q246" i="2"/>
  <c r="S245" i="2"/>
  <c r="T245" i="2" s="1"/>
  <c r="Q247" i="2" l="1"/>
  <c r="S246" i="2"/>
  <c r="T246" i="2" s="1"/>
  <c r="P248" i="2"/>
  <c r="R247" i="2"/>
  <c r="P249" i="2" l="1"/>
  <c r="R248" i="2"/>
  <c r="Q248" i="2"/>
  <c r="S247" i="2"/>
  <c r="T247" i="2" s="1"/>
  <c r="Q249" i="2" l="1"/>
  <c r="S248" i="2"/>
  <c r="T248" i="2" s="1"/>
  <c r="P250" i="2"/>
  <c r="R249" i="2"/>
  <c r="P251" i="2" l="1"/>
  <c r="R250" i="2"/>
  <c r="Q250" i="2"/>
  <c r="S249" i="2"/>
  <c r="T249" i="2" s="1"/>
  <c r="Q251" i="2" l="1"/>
  <c r="S250" i="2"/>
  <c r="T250" i="2" s="1"/>
  <c r="P252" i="2"/>
  <c r="R251" i="2"/>
  <c r="Q252" i="2" l="1"/>
  <c r="S251" i="2"/>
  <c r="T251" i="2" s="1"/>
  <c r="P253" i="2"/>
  <c r="R253" i="2" s="1"/>
  <c r="R252" i="2"/>
  <c r="Q253" i="2" l="1"/>
  <c r="S253" i="2" s="1"/>
  <c r="T253" i="2" s="1"/>
  <c r="S252" i="2"/>
  <c r="T252" i="2" s="1"/>
</calcChain>
</file>

<file path=xl/sharedStrings.xml><?xml version="1.0" encoding="utf-8"?>
<sst xmlns="http://schemas.openxmlformats.org/spreadsheetml/2006/main" count="36" uniqueCount="24">
  <si>
    <t>timestamp</t>
  </si>
  <si>
    <t>open</t>
  </si>
  <si>
    <t>high</t>
  </si>
  <si>
    <t>low</t>
  </si>
  <si>
    <t>close</t>
  </si>
  <si>
    <t>volume</t>
  </si>
  <si>
    <t>true_high</t>
  </si>
  <si>
    <t>true_low</t>
  </si>
  <si>
    <t>true_range</t>
  </si>
  <si>
    <t>delta_high</t>
  </si>
  <si>
    <t>delta_low</t>
  </si>
  <si>
    <t>DM+</t>
  </si>
  <si>
    <t>DM-</t>
  </si>
  <si>
    <t>DM+14</t>
  </si>
  <si>
    <t>DM-14</t>
  </si>
  <si>
    <t>DI+</t>
  </si>
  <si>
    <t>DI-</t>
  </si>
  <si>
    <t>DX</t>
  </si>
  <si>
    <t>ADX</t>
  </si>
  <si>
    <t>Direction</t>
  </si>
  <si>
    <t>OBV</t>
  </si>
  <si>
    <t>Volume*Direction</t>
  </si>
  <si>
    <t>TR14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</si>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</sst>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  <xf numFmtId="0" fontId="16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  <xf numFmtId="14" fontId="18" fillId="0" borderId="0" xfId="0" applyNumberFormat="1" applyFont="1"/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sqref="A1:F1048576"/>
    </sheetView>
  </sheetViews>
  <sheetFormatPr defaultRowHeight="15" x14ac:dyDescent="0.25"/>
  <cols>
    <col min="1" max="1" width="10.5703125" style="7" bestFit="1" customWidth="1"/>
    <col min="2" max="4" width="10" style="7" bestFit="1" customWidth="1"/>
    <col min="5" max="5" width="9" style="7" bestFit="1" customWidth="1"/>
    <col min="6" max="6" width="10" style="7" bestFit="1" customWidth="1"/>
  </cols>
  <sheetData>
    <row r="1" spans="1:6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s="6">
        <v>43922</v>
      </c>
      <c r="B2" s="7">
        <v>504</v>
      </c>
      <c r="C2" s="7">
        <v>513.95000000000005</v>
      </c>
      <c r="D2" s="7">
        <v>475.1</v>
      </c>
      <c r="E2" s="7">
        <v>481.56</v>
      </c>
      <c r="F2" s="7">
        <v>13353200</v>
      </c>
    </row>
    <row r="3" spans="1:6" x14ac:dyDescent="0.25">
      <c r="A3" s="6">
        <v>43923</v>
      </c>
      <c r="B3" s="7">
        <v>481.03</v>
      </c>
      <c r="C3" s="7">
        <v>494.26</v>
      </c>
      <c r="D3" s="7">
        <v>446.4</v>
      </c>
      <c r="E3" s="7">
        <v>454.47</v>
      </c>
      <c r="F3" s="7">
        <v>19858400</v>
      </c>
    </row>
    <row r="4" spans="1:6" x14ac:dyDescent="0.25">
      <c r="A4" s="6">
        <v>43924</v>
      </c>
      <c r="B4" s="7">
        <v>509.5</v>
      </c>
      <c r="C4" s="7">
        <v>515.49</v>
      </c>
      <c r="D4" s="7">
        <v>468.39</v>
      </c>
      <c r="E4" s="7">
        <v>480.01</v>
      </c>
      <c r="F4" s="7">
        <v>22562100</v>
      </c>
    </row>
    <row r="5" spans="1:6" x14ac:dyDescent="0.25">
      <c r="A5" s="6">
        <v>43927</v>
      </c>
      <c r="B5" s="7">
        <v>511.2</v>
      </c>
      <c r="C5" s="7">
        <v>521</v>
      </c>
      <c r="D5" s="7">
        <v>497.96</v>
      </c>
      <c r="E5" s="7">
        <v>516.24</v>
      </c>
      <c r="F5" s="7">
        <v>14901800</v>
      </c>
    </row>
    <row r="6" spans="1:6" x14ac:dyDescent="0.25">
      <c r="A6" s="6">
        <v>43928</v>
      </c>
      <c r="B6" s="7">
        <v>545</v>
      </c>
      <c r="C6" s="7">
        <v>565</v>
      </c>
      <c r="D6" s="7">
        <v>532.34</v>
      </c>
      <c r="E6" s="7">
        <v>545.45000000000005</v>
      </c>
      <c r="F6" s="7">
        <v>17919800</v>
      </c>
    </row>
    <row r="7" spans="1:6" x14ac:dyDescent="0.25">
      <c r="A7" s="6">
        <v>43929</v>
      </c>
      <c r="B7" s="7">
        <v>554.20000000000005</v>
      </c>
      <c r="C7" s="7">
        <v>557.21</v>
      </c>
      <c r="D7" s="7">
        <v>533.33000000000004</v>
      </c>
      <c r="E7" s="7">
        <v>548.84</v>
      </c>
      <c r="F7" s="7">
        <v>12656000</v>
      </c>
    </row>
    <row r="8" spans="1:6" x14ac:dyDescent="0.25">
      <c r="A8" s="6">
        <v>43930</v>
      </c>
      <c r="B8" s="7">
        <v>562.09</v>
      </c>
      <c r="C8" s="7">
        <v>575.17999999999995</v>
      </c>
      <c r="D8" s="7">
        <v>557.11</v>
      </c>
      <c r="E8" s="7">
        <v>573</v>
      </c>
      <c r="F8" s="7">
        <v>13650000</v>
      </c>
    </row>
    <row r="9" spans="1:6" x14ac:dyDescent="0.25">
      <c r="A9" s="6">
        <v>43934</v>
      </c>
      <c r="B9" s="7">
        <v>590.16</v>
      </c>
      <c r="C9" s="7">
        <v>652</v>
      </c>
      <c r="D9" s="7">
        <v>580.53</v>
      </c>
      <c r="E9" s="7">
        <v>650.95000000000005</v>
      </c>
      <c r="F9" s="7">
        <v>22475400</v>
      </c>
    </row>
    <row r="10" spans="1:6" x14ac:dyDescent="0.25">
      <c r="A10" s="6">
        <v>43935</v>
      </c>
      <c r="B10" s="7">
        <v>698.97</v>
      </c>
      <c r="C10" s="7">
        <v>741.88</v>
      </c>
      <c r="D10" s="7">
        <v>692.43</v>
      </c>
      <c r="E10" s="7">
        <v>709.89</v>
      </c>
      <c r="F10" s="7">
        <v>30576500</v>
      </c>
    </row>
    <row r="11" spans="1:6" x14ac:dyDescent="0.25">
      <c r="A11" s="6">
        <v>43936</v>
      </c>
      <c r="B11" s="7">
        <v>742</v>
      </c>
      <c r="C11" s="7">
        <v>753.13</v>
      </c>
      <c r="D11" s="7">
        <v>710</v>
      </c>
      <c r="E11" s="7">
        <v>729.83</v>
      </c>
      <c r="F11" s="7">
        <v>23577000</v>
      </c>
    </row>
    <row r="12" spans="1:6" x14ac:dyDescent="0.25">
      <c r="A12" s="6">
        <v>43937</v>
      </c>
      <c r="B12" s="7">
        <v>716.94</v>
      </c>
      <c r="C12" s="7">
        <v>759.45</v>
      </c>
      <c r="D12" s="7">
        <v>706.72</v>
      </c>
      <c r="E12" s="7">
        <v>745.21</v>
      </c>
      <c r="F12" s="7">
        <v>20657900</v>
      </c>
    </row>
    <row r="13" spans="1:6" x14ac:dyDescent="0.25">
      <c r="A13" s="6">
        <v>43938</v>
      </c>
      <c r="B13" s="7">
        <v>772.28</v>
      </c>
      <c r="C13" s="7">
        <v>774.95</v>
      </c>
      <c r="D13" s="7">
        <v>747.66</v>
      </c>
      <c r="E13" s="7">
        <v>753.89</v>
      </c>
      <c r="F13" s="7">
        <v>13128200</v>
      </c>
    </row>
    <row r="14" spans="1:6" x14ac:dyDescent="0.25">
      <c r="A14" s="6">
        <v>43941</v>
      </c>
      <c r="B14" s="7">
        <v>732.7</v>
      </c>
      <c r="C14" s="7">
        <v>765.57</v>
      </c>
      <c r="D14" s="7">
        <v>712.21</v>
      </c>
      <c r="E14" s="7">
        <v>746.36</v>
      </c>
      <c r="F14" s="7">
        <v>14746600</v>
      </c>
    </row>
    <row r="15" spans="1:6" x14ac:dyDescent="0.25">
      <c r="A15" s="6">
        <v>43942</v>
      </c>
      <c r="B15" s="7">
        <v>730.12</v>
      </c>
      <c r="C15" s="7">
        <v>753.33</v>
      </c>
      <c r="D15" s="7">
        <v>673.79</v>
      </c>
      <c r="E15" s="7">
        <v>686.72</v>
      </c>
      <c r="F15" s="7">
        <v>20209100</v>
      </c>
    </row>
    <row r="16" spans="1:6" x14ac:dyDescent="0.25">
      <c r="A16" s="6">
        <v>43943</v>
      </c>
      <c r="B16" s="7">
        <v>703.98</v>
      </c>
      <c r="C16" s="7">
        <v>734</v>
      </c>
      <c r="D16" s="7">
        <v>688.71</v>
      </c>
      <c r="E16" s="7">
        <v>732.11</v>
      </c>
      <c r="F16" s="7">
        <v>14224800</v>
      </c>
    </row>
    <row r="17" spans="1:6" x14ac:dyDescent="0.25">
      <c r="A17" s="6">
        <v>43944</v>
      </c>
      <c r="B17" s="7">
        <v>727.6</v>
      </c>
      <c r="C17" s="7">
        <v>734</v>
      </c>
      <c r="D17" s="7">
        <v>703.13</v>
      </c>
      <c r="E17" s="7">
        <v>705.63</v>
      </c>
      <c r="F17" s="7">
        <v>13236700</v>
      </c>
    </row>
    <row r="18" spans="1:6" x14ac:dyDescent="0.25">
      <c r="A18" s="6">
        <v>43945</v>
      </c>
      <c r="B18" s="7">
        <v>710.81</v>
      </c>
      <c r="C18" s="7">
        <v>730.73</v>
      </c>
      <c r="D18" s="7">
        <v>698.18</v>
      </c>
      <c r="E18" s="7">
        <v>725.15</v>
      </c>
      <c r="F18" s="7">
        <v>13237600</v>
      </c>
    </row>
    <row r="19" spans="1:6" x14ac:dyDescent="0.25">
      <c r="A19" s="6">
        <v>43948</v>
      </c>
      <c r="B19" s="7">
        <v>737.61</v>
      </c>
      <c r="C19" s="7">
        <v>799.49</v>
      </c>
      <c r="D19" s="7">
        <v>735</v>
      </c>
      <c r="E19" s="7">
        <v>798.75</v>
      </c>
      <c r="F19" s="7">
        <v>20681400</v>
      </c>
    </row>
    <row r="20" spans="1:6" x14ac:dyDescent="0.25">
      <c r="A20" s="6">
        <v>43949</v>
      </c>
      <c r="B20" s="7">
        <v>795.64</v>
      </c>
      <c r="C20" s="7">
        <v>805</v>
      </c>
      <c r="D20" s="7">
        <v>756.69</v>
      </c>
      <c r="E20" s="7">
        <v>769.12</v>
      </c>
      <c r="F20" s="7">
        <v>15222000</v>
      </c>
    </row>
    <row r="21" spans="1:6" x14ac:dyDescent="0.25">
      <c r="A21" s="6">
        <v>43950</v>
      </c>
      <c r="B21" s="7">
        <v>790.17</v>
      </c>
      <c r="C21" s="7">
        <v>803.2</v>
      </c>
      <c r="D21" s="7">
        <v>783.16</v>
      </c>
      <c r="E21" s="7">
        <v>800.51</v>
      </c>
      <c r="F21" s="7">
        <v>16216000</v>
      </c>
    </row>
    <row r="22" spans="1:6" x14ac:dyDescent="0.25">
      <c r="A22" s="6">
        <v>43951</v>
      </c>
      <c r="B22" s="7">
        <v>855.19</v>
      </c>
      <c r="C22" s="7">
        <v>869.82</v>
      </c>
      <c r="D22" s="7">
        <v>763.5</v>
      </c>
      <c r="E22" s="7">
        <v>781.88</v>
      </c>
      <c r="F22" s="7">
        <v>28471900</v>
      </c>
    </row>
    <row r="23" spans="1:6" x14ac:dyDescent="0.25">
      <c r="A23" s="6">
        <v>43952</v>
      </c>
      <c r="B23" s="7">
        <v>755</v>
      </c>
      <c r="C23" s="7">
        <v>772.77</v>
      </c>
      <c r="D23" s="7">
        <v>683.04</v>
      </c>
      <c r="E23" s="7">
        <v>701.32</v>
      </c>
      <c r="F23" s="7">
        <v>32531800</v>
      </c>
    </row>
    <row r="24" spans="1:6" x14ac:dyDescent="0.25">
      <c r="A24" s="6">
        <v>43955</v>
      </c>
      <c r="B24" s="7">
        <v>701</v>
      </c>
      <c r="C24" s="7">
        <v>762</v>
      </c>
      <c r="D24" s="7">
        <v>698</v>
      </c>
      <c r="E24" s="7">
        <v>761.19</v>
      </c>
      <c r="F24" s="7">
        <v>19237100</v>
      </c>
    </row>
    <row r="25" spans="1:6" x14ac:dyDescent="0.25">
      <c r="A25" s="6">
        <v>43956</v>
      </c>
      <c r="B25" s="7">
        <v>789.79</v>
      </c>
      <c r="C25" s="7">
        <v>798.92</v>
      </c>
      <c r="D25" s="7">
        <v>762.18</v>
      </c>
      <c r="E25" s="7">
        <v>768.21</v>
      </c>
      <c r="F25" s="7">
        <v>16991700</v>
      </c>
    </row>
    <row r="26" spans="1:6" x14ac:dyDescent="0.25">
      <c r="A26" s="6">
        <v>43957</v>
      </c>
      <c r="B26" s="7">
        <v>776.5</v>
      </c>
      <c r="C26" s="7">
        <v>789.8</v>
      </c>
      <c r="D26" s="7">
        <v>761.11</v>
      </c>
      <c r="E26" s="7">
        <v>782.58</v>
      </c>
      <c r="F26" s="7">
        <v>11123200</v>
      </c>
    </row>
    <row r="27" spans="1:6" x14ac:dyDescent="0.25">
      <c r="A27" s="6">
        <v>43958</v>
      </c>
      <c r="B27" s="7">
        <v>777.21</v>
      </c>
      <c r="C27" s="7">
        <v>796.4</v>
      </c>
      <c r="D27" s="7">
        <v>772.35</v>
      </c>
      <c r="E27" s="7">
        <v>780.04</v>
      </c>
      <c r="F27" s="7">
        <v>11527700</v>
      </c>
    </row>
    <row r="28" spans="1:6" x14ac:dyDescent="0.25">
      <c r="A28" s="6">
        <v>43959</v>
      </c>
      <c r="B28" s="7">
        <v>793.77</v>
      </c>
      <c r="C28" s="7">
        <v>824</v>
      </c>
      <c r="D28" s="7">
        <v>787.01</v>
      </c>
      <c r="E28" s="7">
        <v>819.42</v>
      </c>
      <c r="F28" s="7">
        <v>16130100</v>
      </c>
    </row>
    <row r="29" spans="1:6" x14ac:dyDescent="0.25">
      <c r="A29" s="6">
        <v>43962</v>
      </c>
      <c r="B29" s="7">
        <v>790.51</v>
      </c>
      <c r="C29" s="7">
        <v>824</v>
      </c>
      <c r="D29" s="7">
        <v>785</v>
      </c>
      <c r="E29" s="7">
        <v>811.29</v>
      </c>
      <c r="F29" s="7">
        <v>16519600</v>
      </c>
    </row>
    <row r="30" spans="1:6" x14ac:dyDescent="0.25">
      <c r="A30" s="6">
        <v>43963</v>
      </c>
      <c r="B30" s="7">
        <v>827</v>
      </c>
      <c r="C30" s="7">
        <v>843.29</v>
      </c>
      <c r="D30" s="7">
        <v>808</v>
      </c>
      <c r="E30" s="7">
        <v>809.41</v>
      </c>
      <c r="F30" s="7">
        <v>15906900</v>
      </c>
    </row>
    <row r="31" spans="1:6" x14ac:dyDescent="0.25">
      <c r="A31" s="6">
        <v>43964</v>
      </c>
      <c r="B31" s="7">
        <v>820.83</v>
      </c>
      <c r="C31" s="7">
        <v>826</v>
      </c>
      <c r="D31" s="7">
        <v>763.3</v>
      </c>
      <c r="E31" s="7">
        <v>790.96</v>
      </c>
      <c r="F31" s="7">
        <v>19065500</v>
      </c>
    </row>
    <row r="32" spans="1:6" x14ac:dyDescent="0.25">
      <c r="A32" s="6">
        <v>43965</v>
      </c>
      <c r="B32" s="7">
        <v>780</v>
      </c>
      <c r="C32" s="7">
        <v>803.36</v>
      </c>
      <c r="D32" s="7">
        <v>764</v>
      </c>
      <c r="E32" s="7">
        <v>803.33</v>
      </c>
      <c r="F32" s="7">
        <v>13682200</v>
      </c>
    </row>
    <row r="33" spans="1:6" x14ac:dyDescent="0.25">
      <c r="A33" s="6">
        <v>43966</v>
      </c>
      <c r="B33" s="7">
        <v>790.35</v>
      </c>
      <c r="C33" s="7">
        <v>805.05</v>
      </c>
      <c r="D33" s="7">
        <v>786.55</v>
      </c>
      <c r="E33" s="7">
        <v>799.17</v>
      </c>
      <c r="F33" s="7">
        <v>10518400</v>
      </c>
    </row>
    <row r="34" spans="1:6" x14ac:dyDescent="0.25">
      <c r="A34" s="6">
        <v>43969</v>
      </c>
      <c r="B34" s="7">
        <v>827.78</v>
      </c>
      <c r="C34" s="7">
        <v>834.72</v>
      </c>
      <c r="D34" s="7">
        <v>803.88</v>
      </c>
      <c r="E34" s="7">
        <v>813.63</v>
      </c>
      <c r="F34" s="7">
        <v>11698100</v>
      </c>
    </row>
    <row r="35" spans="1:6" x14ac:dyDescent="0.25">
      <c r="A35" s="6">
        <v>43970</v>
      </c>
      <c r="B35" s="7">
        <v>815.17</v>
      </c>
      <c r="C35" s="7">
        <v>822.07</v>
      </c>
      <c r="D35" s="7">
        <v>806.08</v>
      </c>
      <c r="E35" s="7">
        <v>808.01</v>
      </c>
      <c r="F35" s="7">
        <v>9636500</v>
      </c>
    </row>
    <row r="36" spans="1:6" x14ac:dyDescent="0.25">
      <c r="A36" s="6">
        <v>43971</v>
      </c>
      <c r="B36" s="7">
        <v>820.5</v>
      </c>
      <c r="C36" s="7">
        <v>826</v>
      </c>
      <c r="D36" s="7">
        <v>811.8</v>
      </c>
      <c r="E36" s="7">
        <v>815.56</v>
      </c>
      <c r="F36" s="7">
        <v>7309300</v>
      </c>
    </row>
    <row r="37" spans="1:6" x14ac:dyDescent="0.25">
      <c r="A37" s="6">
        <v>43972</v>
      </c>
      <c r="B37" s="7">
        <v>816</v>
      </c>
      <c r="C37" s="7">
        <v>832.5</v>
      </c>
      <c r="D37" s="7">
        <v>796</v>
      </c>
      <c r="E37" s="7">
        <v>827.6</v>
      </c>
      <c r="F37" s="7">
        <v>12254600</v>
      </c>
    </row>
    <row r="38" spans="1:6" x14ac:dyDescent="0.25">
      <c r="A38" s="6">
        <v>43973</v>
      </c>
      <c r="B38" s="7">
        <v>822.17</v>
      </c>
      <c r="C38" s="7">
        <v>831.78</v>
      </c>
      <c r="D38" s="7">
        <v>812</v>
      </c>
      <c r="E38" s="7">
        <v>816.88</v>
      </c>
      <c r="F38" s="7">
        <v>9987500</v>
      </c>
    </row>
    <row r="39" spans="1:6" x14ac:dyDescent="0.25">
      <c r="A39" s="6">
        <v>43977</v>
      </c>
      <c r="B39" s="7">
        <v>834.5</v>
      </c>
      <c r="C39" s="7">
        <v>834.6</v>
      </c>
      <c r="D39" s="7">
        <v>815.71</v>
      </c>
      <c r="E39" s="7">
        <v>818.87</v>
      </c>
      <c r="F39" s="7">
        <v>8089700</v>
      </c>
    </row>
    <row r="40" spans="1:6" x14ac:dyDescent="0.25">
      <c r="A40" s="6">
        <v>43978</v>
      </c>
      <c r="B40" s="7">
        <v>820.86</v>
      </c>
      <c r="C40" s="7">
        <v>827.71</v>
      </c>
      <c r="D40" s="7">
        <v>785</v>
      </c>
      <c r="E40" s="7">
        <v>820.23</v>
      </c>
      <c r="F40" s="7">
        <v>11549500</v>
      </c>
    </row>
    <row r="41" spans="1:6" x14ac:dyDescent="0.25">
      <c r="A41" s="6">
        <v>43979</v>
      </c>
      <c r="B41" s="7">
        <v>813.51</v>
      </c>
      <c r="C41" s="7">
        <v>824.75</v>
      </c>
      <c r="D41" s="7">
        <v>801.69</v>
      </c>
      <c r="E41" s="7">
        <v>805.81</v>
      </c>
      <c r="F41" s="7">
        <v>7255600</v>
      </c>
    </row>
    <row r="42" spans="1:6" x14ac:dyDescent="0.25">
      <c r="A42" s="6">
        <v>43980</v>
      </c>
      <c r="B42" s="7">
        <v>808.75</v>
      </c>
      <c r="C42" s="7">
        <v>835</v>
      </c>
      <c r="D42" s="7">
        <v>804.21</v>
      </c>
      <c r="E42" s="7">
        <v>835</v>
      </c>
      <c r="F42" s="7">
        <v>11812500</v>
      </c>
    </row>
    <row r="43" spans="1:6" x14ac:dyDescent="0.25">
      <c r="A43" s="6">
        <v>43983</v>
      </c>
      <c r="B43" s="7">
        <v>858</v>
      </c>
      <c r="C43" s="7">
        <v>899</v>
      </c>
      <c r="D43" s="7">
        <v>854.1</v>
      </c>
      <c r="E43" s="7">
        <v>898.1</v>
      </c>
      <c r="F43" s="7">
        <v>14939500</v>
      </c>
    </row>
    <row r="44" spans="1:6" x14ac:dyDescent="0.25">
      <c r="A44" s="6">
        <v>43984</v>
      </c>
      <c r="B44" s="7">
        <v>894.7</v>
      </c>
      <c r="C44" s="7">
        <v>908.66</v>
      </c>
      <c r="D44" s="7">
        <v>871</v>
      </c>
      <c r="E44" s="7">
        <v>881.56</v>
      </c>
      <c r="F44" s="7">
        <v>13565600</v>
      </c>
    </row>
    <row r="45" spans="1:6" x14ac:dyDescent="0.25">
      <c r="A45" s="6">
        <v>43985</v>
      </c>
      <c r="B45" s="7">
        <v>888.12</v>
      </c>
      <c r="C45" s="7">
        <v>897.94</v>
      </c>
      <c r="D45" s="7">
        <v>880.1</v>
      </c>
      <c r="E45" s="7">
        <v>882.96</v>
      </c>
      <c r="F45" s="7">
        <v>7949500</v>
      </c>
    </row>
    <row r="46" spans="1:6" x14ac:dyDescent="0.25">
      <c r="A46" s="6">
        <v>43986</v>
      </c>
      <c r="B46" s="7">
        <v>889.88</v>
      </c>
      <c r="C46" s="7">
        <v>895.75</v>
      </c>
      <c r="D46" s="7">
        <v>858.44</v>
      </c>
      <c r="E46" s="7">
        <v>864.38</v>
      </c>
      <c r="F46" s="7">
        <v>8887700</v>
      </c>
    </row>
    <row r="47" spans="1:6" x14ac:dyDescent="0.25">
      <c r="A47" s="6">
        <v>43987</v>
      </c>
      <c r="B47" s="7">
        <v>877.84</v>
      </c>
      <c r="C47" s="7">
        <v>886.52</v>
      </c>
      <c r="D47" s="7">
        <v>866.2</v>
      </c>
      <c r="E47" s="7">
        <v>885.66</v>
      </c>
      <c r="F47" s="7">
        <v>7811900</v>
      </c>
    </row>
    <row r="48" spans="1:6" x14ac:dyDescent="0.25">
      <c r="A48" s="6">
        <v>43990</v>
      </c>
      <c r="B48" s="7">
        <v>919</v>
      </c>
      <c r="C48" s="7">
        <v>950</v>
      </c>
      <c r="D48" s="7">
        <v>909.16</v>
      </c>
      <c r="E48" s="7">
        <v>949.92</v>
      </c>
      <c r="F48" s="7">
        <v>14174700</v>
      </c>
    </row>
    <row r="49" spans="1:6" x14ac:dyDescent="0.25">
      <c r="A49" s="6">
        <v>43991</v>
      </c>
      <c r="B49" s="7">
        <v>940.01</v>
      </c>
      <c r="C49" s="7">
        <v>954.44</v>
      </c>
      <c r="D49" s="7">
        <v>923.93</v>
      </c>
      <c r="E49" s="7">
        <v>940.67</v>
      </c>
      <c r="F49" s="7">
        <v>11388200</v>
      </c>
    </row>
    <row r="50" spans="1:6" x14ac:dyDescent="0.25">
      <c r="A50" s="6">
        <v>43992</v>
      </c>
      <c r="B50" s="7">
        <v>991.88</v>
      </c>
      <c r="C50" s="7">
        <v>1027.48</v>
      </c>
      <c r="D50" s="7">
        <v>982.5</v>
      </c>
      <c r="E50" s="7">
        <v>1025.05</v>
      </c>
      <c r="F50" s="7">
        <v>18563400</v>
      </c>
    </row>
    <row r="51" spans="1:6" x14ac:dyDescent="0.25">
      <c r="A51" s="6">
        <v>43993</v>
      </c>
      <c r="B51" s="7">
        <v>990.2</v>
      </c>
      <c r="C51" s="7">
        <v>1018.96</v>
      </c>
      <c r="D51" s="7">
        <v>972</v>
      </c>
      <c r="E51" s="7">
        <v>972.84</v>
      </c>
      <c r="F51" s="7">
        <v>15916500</v>
      </c>
    </row>
    <row r="52" spans="1:6" x14ac:dyDescent="0.25">
      <c r="A52" s="6">
        <v>43994</v>
      </c>
      <c r="B52" s="7">
        <v>980</v>
      </c>
      <c r="C52" s="7">
        <v>987.98</v>
      </c>
      <c r="D52" s="7">
        <v>912.6</v>
      </c>
      <c r="E52" s="7">
        <v>935.28</v>
      </c>
      <c r="F52" s="7">
        <v>16730200</v>
      </c>
    </row>
    <row r="53" spans="1:6" x14ac:dyDescent="0.25">
      <c r="A53" s="6">
        <v>43997</v>
      </c>
      <c r="B53" s="7">
        <v>917.79</v>
      </c>
      <c r="C53" s="7">
        <v>998.84</v>
      </c>
      <c r="D53" s="7">
        <v>908.5</v>
      </c>
      <c r="E53" s="7">
        <v>990.9</v>
      </c>
      <c r="F53" s="7">
        <v>15697200</v>
      </c>
    </row>
    <row r="54" spans="1:6" x14ac:dyDescent="0.25">
      <c r="A54" s="6">
        <v>43998</v>
      </c>
      <c r="B54" s="7">
        <v>1011.85</v>
      </c>
      <c r="C54" s="7">
        <v>1012.88</v>
      </c>
      <c r="D54" s="7">
        <v>962.39</v>
      </c>
      <c r="E54" s="7">
        <v>982.13</v>
      </c>
      <c r="F54" s="7">
        <v>14051100</v>
      </c>
    </row>
    <row r="55" spans="1:6" x14ac:dyDescent="0.25">
      <c r="A55" s="6">
        <v>43999</v>
      </c>
      <c r="B55" s="7">
        <v>987.71</v>
      </c>
      <c r="C55" s="7">
        <v>1005</v>
      </c>
      <c r="D55" s="7">
        <v>982.57</v>
      </c>
      <c r="E55" s="7">
        <v>991.79</v>
      </c>
      <c r="F55" s="7">
        <v>9869400</v>
      </c>
    </row>
    <row r="56" spans="1:6" x14ac:dyDescent="0.25">
      <c r="A56" s="6">
        <v>44000</v>
      </c>
      <c r="B56" s="7">
        <v>1003</v>
      </c>
      <c r="C56" s="7">
        <v>1019.2</v>
      </c>
      <c r="D56" s="7">
        <v>994.47</v>
      </c>
      <c r="E56" s="7">
        <v>1003.96</v>
      </c>
      <c r="F56" s="7">
        <v>9751900</v>
      </c>
    </row>
    <row r="57" spans="1:6" x14ac:dyDescent="0.25">
      <c r="A57" s="6">
        <v>44001</v>
      </c>
      <c r="B57" s="7">
        <v>1012.78</v>
      </c>
      <c r="C57" s="7">
        <v>1015.97</v>
      </c>
      <c r="D57" s="7">
        <v>991.34</v>
      </c>
      <c r="E57" s="7">
        <v>1000.9</v>
      </c>
      <c r="F57" s="7">
        <v>8679700</v>
      </c>
    </row>
    <row r="58" spans="1:6" x14ac:dyDescent="0.25">
      <c r="A58" s="6">
        <v>44004</v>
      </c>
      <c r="B58" s="7">
        <v>999.95</v>
      </c>
      <c r="C58" s="7">
        <v>1008.88</v>
      </c>
      <c r="D58" s="7">
        <v>990.02</v>
      </c>
      <c r="E58" s="7">
        <v>994.32</v>
      </c>
      <c r="F58" s="7">
        <v>6362400</v>
      </c>
    </row>
    <row r="59" spans="1:6" x14ac:dyDescent="0.25">
      <c r="A59" s="6">
        <v>44005</v>
      </c>
      <c r="B59" s="7">
        <v>998.88</v>
      </c>
      <c r="C59" s="7">
        <v>1012</v>
      </c>
      <c r="D59" s="7">
        <v>994.01</v>
      </c>
      <c r="E59" s="7">
        <v>1001.78</v>
      </c>
      <c r="F59" s="7">
        <v>6365300</v>
      </c>
    </row>
    <row r="60" spans="1:6" x14ac:dyDescent="0.25">
      <c r="A60" s="6">
        <v>44006</v>
      </c>
      <c r="B60" s="7">
        <v>994.11</v>
      </c>
      <c r="C60" s="7">
        <v>1000.88</v>
      </c>
      <c r="D60" s="7">
        <v>953.14</v>
      </c>
      <c r="E60" s="7">
        <v>960.85</v>
      </c>
      <c r="F60" s="7">
        <v>10959600</v>
      </c>
    </row>
    <row r="61" spans="1:6" x14ac:dyDescent="0.25">
      <c r="A61" s="6">
        <v>44007</v>
      </c>
      <c r="B61" s="7">
        <v>954.27</v>
      </c>
      <c r="C61" s="7">
        <v>985.98</v>
      </c>
      <c r="D61" s="7">
        <v>937.15</v>
      </c>
      <c r="E61" s="7">
        <v>985.98</v>
      </c>
      <c r="F61" s="7">
        <v>9254500</v>
      </c>
    </row>
    <row r="62" spans="1:6" x14ac:dyDescent="0.25">
      <c r="A62" s="6">
        <v>44008</v>
      </c>
      <c r="B62" s="7">
        <v>994.78</v>
      </c>
      <c r="C62" s="7">
        <v>995</v>
      </c>
      <c r="D62" s="7">
        <v>954.87</v>
      </c>
      <c r="E62" s="7">
        <v>959.74</v>
      </c>
      <c r="F62" s="7">
        <v>8854900</v>
      </c>
    </row>
    <row r="63" spans="1:6" x14ac:dyDescent="0.25">
      <c r="A63" s="6">
        <v>44011</v>
      </c>
      <c r="B63" s="7">
        <v>969.01</v>
      </c>
      <c r="C63" s="7">
        <v>1010</v>
      </c>
      <c r="D63" s="7">
        <v>948.52009999999996</v>
      </c>
      <c r="E63" s="7">
        <v>1009.35</v>
      </c>
      <c r="F63" s="7">
        <v>9026404</v>
      </c>
    </row>
    <row r="64" spans="1:6" x14ac:dyDescent="0.25">
      <c r="A64" s="6">
        <v>44012</v>
      </c>
      <c r="B64" s="7">
        <v>1006.5</v>
      </c>
      <c r="C64" s="7">
        <v>1087.69</v>
      </c>
      <c r="D64" s="7">
        <v>1003.73</v>
      </c>
      <c r="E64" s="7">
        <v>1079.81</v>
      </c>
      <c r="F64" s="7">
        <v>16918500</v>
      </c>
    </row>
    <row r="65" spans="1:6" x14ac:dyDescent="0.25">
      <c r="A65" s="6">
        <v>44013</v>
      </c>
      <c r="B65" s="7">
        <v>1083</v>
      </c>
      <c r="C65" s="7">
        <v>1135.33</v>
      </c>
      <c r="D65" s="7">
        <v>1080.5</v>
      </c>
      <c r="E65" s="7">
        <v>1119.6300000000001</v>
      </c>
      <c r="F65" s="7">
        <v>13326900</v>
      </c>
    </row>
    <row r="66" spans="1:6" x14ac:dyDescent="0.25">
      <c r="A66" s="6">
        <v>44014</v>
      </c>
      <c r="B66" s="7">
        <v>1221.48</v>
      </c>
      <c r="C66" s="7">
        <v>1228</v>
      </c>
      <c r="D66" s="7">
        <v>1185.5999999999999</v>
      </c>
      <c r="E66" s="7">
        <v>1208.6600000000001</v>
      </c>
      <c r="F66" s="7">
        <v>17201300</v>
      </c>
    </row>
    <row r="67" spans="1:6" x14ac:dyDescent="0.25">
      <c r="A67" s="6">
        <v>44018</v>
      </c>
      <c r="B67" s="7">
        <v>1276.69</v>
      </c>
      <c r="C67" s="7">
        <v>1377.79</v>
      </c>
      <c r="D67" s="7">
        <v>1266.04</v>
      </c>
      <c r="E67" s="7">
        <v>1371.58</v>
      </c>
      <c r="F67" s="7">
        <v>20569900</v>
      </c>
    </row>
    <row r="68" spans="1:6" x14ac:dyDescent="0.25">
      <c r="A68" s="6">
        <v>44019</v>
      </c>
      <c r="B68" s="7">
        <v>1405.01</v>
      </c>
      <c r="C68" s="7">
        <v>1429.5</v>
      </c>
      <c r="D68" s="7">
        <v>1336.71</v>
      </c>
      <c r="E68" s="7">
        <v>1389.86</v>
      </c>
      <c r="F68" s="7">
        <v>21489700</v>
      </c>
    </row>
    <row r="69" spans="1:6" x14ac:dyDescent="0.25">
      <c r="A69" s="6">
        <v>44020</v>
      </c>
      <c r="B69" s="7">
        <v>1405</v>
      </c>
      <c r="C69" s="7">
        <v>1417.26</v>
      </c>
      <c r="D69" s="7">
        <v>1311.34</v>
      </c>
      <c r="E69" s="7">
        <v>1365.88</v>
      </c>
      <c r="F69" s="7">
        <v>16311300</v>
      </c>
    </row>
    <row r="70" spans="1:6" x14ac:dyDescent="0.25">
      <c r="A70" s="6">
        <v>44021</v>
      </c>
      <c r="B70" s="7">
        <v>1396.99</v>
      </c>
      <c r="C70" s="7">
        <v>1408.56</v>
      </c>
      <c r="D70" s="7">
        <v>1351.28</v>
      </c>
      <c r="E70" s="7">
        <v>1394.28</v>
      </c>
      <c r="F70" s="7">
        <v>11717600</v>
      </c>
    </row>
    <row r="71" spans="1:6" x14ac:dyDescent="0.25">
      <c r="A71" s="6">
        <v>44022</v>
      </c>
      <c r="B71" s="7">
        <v>1396</v>
      </c>
      <c r="C71" s="7">
        <v>1548.92</v>
      </c>
      <c r="D71" s="7">
        <v>1376.01</v>
      </c>
      <c r="E71" s="7">
        <v>1544.65</v>
      </c>
      <c r="F71" s="7">
        <v>23337600</v>
      </c>
    </row>
    <row r="72" spans="1:6" x14ac:dyDescent="0.25">
      <c r="A72" s="6">
        <v>44025</v>
      </c>
      <c r="B72" s="7">
        <v>1659</v>
      </c>
      <c r="C72" s="7">
        <v>1794.99</v>
      </c>
      <c r="D72" s="7">
        <v>1471.11</v>
      </c>
      <c r="E72" s="7">
        <v>1497.06</v>
      </c>
      <c r="F72" s="7">
        <v>38985400</v>
      </c>
    </row>
    <row r="73" spans="1:6" x14ac:dyDescent="0.25">
      <c r="A73" s="6">
        <v>44026</v>
      </c>
      <c r="B73" s="7">
        <v>1556</v>
      </c>
      <c r="C73" s="7">
        <v>1590</v>
      </c>
      <c r="D73" s="7">
        <v>1431</v>
      </c>
      <c r="E73" s="7">
        <v>1516.8</v>
      </c>
      <c r="F73" s="7">
        <v>23418100</v>
      </c>
    </row>
    <row r="74" spans="1:6" x14ac:dyDescent="0.25">
      <c r="A74" s="6">
        <v>44027</v>
      </c>
      <c r="B74" s="7">
        <v>1543</v>
      </c>
      <c r="C74" s="7">
        <v>1550</v>
      </c>
      <c r="D74" s="7">
        <v>1457</v>
      </c>
      <c r="E74" s="7">
        <v>1546.01</v>
      </c>
      <c r="F74" s="7">
        <v>16367800</v>
      </c>
    </row>
    <row r="75" spans="1:6" x14ac:dyDescent="0.25">
      <c r="A75" s="6">
        <v>44028</v>
      </c>
      <c r="B75" s="7">
        <v>1477.16</v>
      </c>
      <c r="C75" s="7">
        <v>1531.71</v>
      </c>
      <c r="D75" s="7">
        <v>1466</v>
      </c>
      <c r="E75" s="7">
        <v>1500.64</v>
      </c>
      <c r="F75" s="7">
        <v>14300800</v>
      </c>
    </row>
    <row r="76" spans="1:6" x14ac:dyDescent="0.25">
      <c r="A76" s="6">
        <v>44029</v>
      </c>
      <c r="B76" s="7">
        <v>1513.45</v>
      </c>
      <c r="C76" s="7">
        <v>1537.51</v>
      </c>
      <c r="D76" s="7">
        <v>1490</v>
      </c>
      <c r="E76" s="7">
        <v>1500.84</v>
      </c>
      <c r="F76" s="7">
        <v>9330000</v>
      </c>
    </row>
    <row r="77" spans="1:6" x14ac:dyDescent="0.25">
      <c r="A77" s="6">
        <v>44032</v>
      </c>
      <c r="B77" s="7">
        <v>1519.01</v>
      </c>
      <c r="C77" s="7">
        <v>1650</v>
      </c>
      <c r="D77" s="7">
        <v>1488</v>
      </c>
      <c r="E77" s="7">
        <v>1643</v>
      </c>
      <c r="F77" s="7">
        <v>17121400</v>
      </c>
    </row>
    <row r="78" spans="1:6" x14ac:dyDescent="0.25">
      <c r="A78" s="6">
        <v>44033</v>
      </c>
      <c r="B78" s="7">
        <v>1639.93</v>
      </c>
      <c r="C78" s="7">
        <v>1675</v>
      </c>
      <c r="D78" s="7">
        <v>1558</v>
      </c>
      <c r="E78" s="7">
        <v>1568.36</v>
      </c>
      <c r="F78" s="7">
        <v>16157300</v>
      </c>
    </row>
    <row r="79" spans="1:6" x14ac:dyDescent="0.25">
      <c r="A79" s="6">
        <v>44034</v>
      </c>
      <c r="B79" s="7">
        <v>1599</v>
      </c>
      <c r="C79" s="7">
        <v>1626.42</v>
      </c>
      <c r="D79" s="7">
        <v>1562</v>
      </c>
      <c r="E79" s="7">
        <v>1592.33</v>
      </c>
      <c r="F79" s="7">
        <v>14161080</v>
      </c>
    </row>
    <row r="80" spans="1:6" x14ac:dyDescent="0.25">
      <c r="A80" s="6">
        <v>44035</v>
      </c>
      <c r="B80" s="7">
        <v>1678.95</v>
      </c>
      <c r="C80" s="7">
        <v>1689</v>
      </c>
      <c r="D80" s="7">
        <v>1480.77</v>
      </c>
      <c r="E80" s="7">
        <v>1513.07</v>
      </c>
      <c r="F80" s="7">
        <v>24328504</v>
      </c>
    </row>
    <row r="81" spans="1:6" x14ac:dyDescent="0.25">
      <c r="A81" s="6">
        <v>44036</v>
      </c>
      <c r="B81" s="7">
        <v>1416.01</v>
      </c>
      <c r="C81" s="7">
        <v>1465</v>
      </c>
      <c r="D81" s="7">
        <v>1366.5400999999999</v>
      </c>
      <c r="E81" s="7">
        <v>1417</v>
      </c>
      <c r="F81" s="7">
        <v>19396616</v>
      </c>
    </row>
    <row r="82" spans="1:6" x14ac:dyDescent="0.25">
      <c r="A82" s="6">
        <v>44039</v>
      </c>
      <c r="B82" s="7">
        <v>1435</v>
      </c>
      <c r="C82" s="7">
        <v>1547.94</v>
      </c>
      <c r="D82" s="7">
        <v>1413.0002999999999</v>
      </c>
      <c r="E82" s="7">
        <v>1539.6</v>
      </c>
      <c r="F82" s="7">
        <v>16048669</v>
      </c>
    </row>
    <row r="83" spans="1:6" x14ac:dyDescent="0.25">
      <c r="A83" s="6">
        <v>44040</v>
      </c>
      <c r="B83" s="7">
        <v>1504</v>
      </c>
      <c r="C83" s="7">
        <v>1564.7</v>
      </c>
      <c r="D83" s="7">
        <v>1474.42</v>
      </c>
      <c r="E83" s="7">
        <v>1476.49</v>
      </c>
      <c r="F83" s="7">
        <v>15808700</v>
      </c>
    </row>
    <row r="84" spans="1:6" x14ac:dyDescent="0.25">
      <c r="A84" s="6">
        <v>44041</v>
      </c>
      <c r="B84" s="7">
        <v>1501</v>
      </c>
      <c r="C84" s="7">
        <v>1534.81</v>
      </c>
      <c r="D84" s="7">
        <v>1487</v>
      </c>
      <c r="E84" s="7">
        <v>1499.11</v>
      </c>
      <c r="F84" s="7">
        <v>9426893</v>
      </c>
    </row>
    <row r="85" spans="1:6" x14ac:dyDescent="0.25">
      <c r="A85" s="6">
        <v>44042</v>
      </c>
      <c r="B85" s="7">
        <v>1488</v>
      </c>
      <c r="C85" s="7">
        <v>1513.24</v>
      </c>
      <c r="D85" s="7">
        <v>1471</v>
      </c>
      <c r="E85" s="7">
        <v>1487.49</v>
      </c>
      <c r="F85" s="7">
        <v>7621039</v>
      </c>
    </row>
    <row r="86" spans="1:6" x14ac:dyDescent="0.25">
      <c r="A86" s="6">
        <v>44043</v>
      </c>
      <c r="B86" s="7">
        <v>1515</v>
      </c>
      <c r="C86" s="7">
        <v>1517.05</v>
      </c>
      <c r="D86" s="7">
        <v>1420.98</v>
      </c>
      <c r="E86" s="7">
        <v>1430.76</v>
      </c>
      <c r="F86" s="7">
        <v>12246960</v>
      </c>
    </row>
    <row r="87" spans="1:6" x14ac:dyDescent="0.25">
      <c r="A87" s="6">
        <v>44046</v>
      </c>
      <c r="B87" s="7">
        <v>1449.2</v>
      </c>
      <c r="C87" s="7">
        <v>1509.8100999999999</v>
      </c>
      <c r="D87" s="7">
        <v>1444.3843999999999</v>
      </c>
      <c r="E87" s="7">
        <v>1485</v>
      </c>
      <c r="F87" s="7">
        <v>8809346</v>
      </c>
    </row>
    <row r="88" spans="1:6" x14ac:dyDescent="0.25">
      <c r="A88" s="6">
        <v>44047</v>
      </c>
      <c r="B88" s="7">
        <v>1495.01</v>
      </c>
      <c r="C88" s="7">
        <v>1527.41</v>
      </c>
      <c r="D88" s="7">
        <v>1462</v>
      </c>
      <c r="E88" s="7">
        <v>1487</v>
      </c>
      <c r="F88" s="7">
        <v>8414990</v>
      </c>
    </row>
    <row r="89" spans="1:6" x14ac:dyDescent="0.25">
      <c r="A89" s="6">
        <v>44048</v>
      </c>
      <c r="B89" s="7">
        <v>1492.99</v>
      </c>
      <c r="C89" s="7">
        <v>1499.8384000000001</v>
      </c>
      <c r="D89" s="7">
        <v>1468.31</v>
      </c>
      <c r="E89" s="7">
        <v>1485.02</v>
      </c>
      <c r="F89" s="7">
        <v>4978015</v>
      </c>
    </row>
    <row r="90" spans="1:6" x14ac:dyDescent="0.25">
      <c r="A90" s="6">
        <v>44049</v>
      </c>
      <c r="B90" s="7">
        <v>1490.83</v>
      </c>
      <c r="C90" s="7">
        <v>1517.31</v>
      </c>
      <c r="D90" s="7">
        <v>1477.26</v>
      </c>
      <c r="E90" s="7">
        <v>1489.58</v>
      </c>
      <c r="F90" s="7">
        <v>5992313</v>
      </c>
    </row>
    <row r="91" spans="1:6" x14ac:dyDescent="0.25">
      <c r="A91" s="6">
        <v>44050</v>
      </c>
      <c r="B91" s="7">
        <v>1499.5364999999999</v>
      </c>
      <c r="C91" s="7">
        <v>1499.75</v>
      </c>
      <c r="D91" s="7">
        <v>1415.01</v>
      </c>
      <c r="E91" s="7">
        <v>1452.71</v>
      </c>
      <c r="F91" s="7">
        <v>8896420</v>
      </c>
    </row>
    <row r="92" spans="1:6" x14ac:dyDescent="0.25">
      <c r="A92" s="6">
        <v>44053</v>
      </c>
      <c r="B92" s="7">
        <v>1448</v>
      </c>
      <c r="C92" s="7">
        <v>1457.5</v>
      </c>
      <c r="D92" s="7">
        <v>1385.84</v>
      </c>
      <c r="E92" s="7">
        <v>1418.57</v>
      </c>
      <c r="F92" s="7">
        <v>7522264</v>
      </c>
    </row>
    <row r="93" spans="1:6" x14ac:dyDescent="0.25">
      <c r="A93" s="6">
        <v>44054</v>
      </c>
      <c r="B93" s="7">
        <v>1396</v>
      </c>
      <c r="C93" s="7">
        <v>1420</v>
      </c>
      <c r="D93" s="7">
        <v>1365</v>
      </c>
      <c r="E93" s="7">
        <v>1374.39</v>
      </c>
      <c r="F93" s="7">
        <v>8625834</v>
      </c>
    </row>
    <row r="94" spans="1:6" x14ac:dyDescent="0.25">
      <c r="A94" s="6">
        <v>44055</v>
      </c>
      <c r="B94" s="7">
        <v>1470</v>
      </c>
      <c r="C94" s="7">
        <v>1585</v>
      </c>
      <c r="D94" s="7">
        <v>1435</v>
      </c>
      <c r="E94" s="7">
        <v>1554.76</v>
      </c>
      <c r="F94" s="7">
        <v>21898834</v>
      </c>
    </row>
    <row r="95" spans="1:6" x14ac:dyDescent="0.25">
      <c r="A95" s="6">
        <v>44056</v>
      </c>
      <c r="B95" s="7">
        <v>1611</v>
      </c>
      <c r="C95" s="7">
        <v>1651.18</v>
      </c>
      <c r="D95" s="7">
        <v>1567.26</v>
      </c>
      <c r="E95" s="7">
        <v>1621</v>
      </c>
      <c r="F95" s="7">
        <v>20425308</v>
      </c>
    </row>
    <row r="96" spans="1:6" x14ac:dyDescent="0.25">
      <c r="A96" s="6">
        <v>44057</v>
      </c>
      <c r="B96" s="7">
        <v>1664.99</v>
      </c>
      <c r="C96" s="7">
        <v>1668.8</v>
      </c>
      <c r="D96" s="7">
        <v>1626.64</v>
      </c>
      <c r="E96" s="7">
        <v>1650.71</v>
      </c>
      <c r="F96" s="7">
        <v>12577614</v>
      </c>
    </row>
    <row r="97" spans="1:6" x14ac:dyDescent="0.25">
      <c r="A97" s="6">
        <v>44060</v>
      </c>
      <c r="B97" s="7">
        <v>1677</v>
      </c>
      <c r="C97" s="7">
        <v>1845.86</v>
      </c>
      <c r="D97" s="7">
        <v>1672.83</v>
      </c>
      <c r="E97" s="7">
        <v>1835.64</v>
      </c>
      <c r="F97" s="7">
        <v>20023104</v>
      </c>
    </row>
    <row r="98" spans="1:6" x14ac:dyDescent="0.25">
      <c r="A98" s="6">
        <v>44061</v>
      </c>
      <c r="B98" s="7">
        <v>1898.99</v>
      </c>
      <c r="C98" s="7">
        <v>1923.9</v>
      </c>
      <c r="D98" s="7">
        <v>1845.11</v>
      </c>
      <c r="E98" s="7">
        <v>1887.09</v>
      </c>
      <c r="F98" s="7">
        <v>16474491</v>
      </c>
    </row>
    <row r="99" spans="1:6" x14ac:dyDescent="0.25">
      <c r="A99" s="6">
        <v>44062</v>
      </c>
      <c r="B99" s="7">
        <v>1865</v>
      </c>
      <c r="C99" s="7">
        <v>1911</v>
      </c>
      <c r="D99" s="7">
        <v>1841.21</v>
      </c>
      <c r="E99" s="7">
        <v>1878.53</v>
      </c>
      <c r="F99" s="7">
        <v>12205331</v>
      </c>
    </row>
    <row r="100" spans="1:6" x14ac:dyDescent="0.25">
      <c r="A100" s="6">
        <v>44063</v>
      </c>
      <c r="B100" s="7">
        <v>1860.68</v>
      </c>
      <c r="C100" s="7">
        <v>2021.99</v>
      </c>
      <c r="D100" s="7">
        <v>1857.06</v>
      </c>
      <c r="E100" s="7">
        <v>2001.83</v>
      </c>
      <c r="F100" s="7">
        <v>20611796</v>
      </c>
    </row>
    <row r="101" spans="1:6" x14ac:dyDescent="0.25">
      <c r="A101" s="6">
        <v>44064</v>
      </c>
      <c r="B101" s="7">
        <v>2044.76</v>
      </c>
      <c r="C101" s="7">
        <v>2095.4899999999998</v>
      </c>
      <c r="D101" s="7">
        <v>2025.05</v>
      </c>
      <c r="E101" s="7">
        <v>2049.98</v>
      </c>
      <c r="F101" s="7">
        <v>21489559</v>
      </c>
    </row>
    <row r="102" spans="1:6" x14ac:dyDescent="0.25">
      <c r="A102" s="6">
        <v>44067</v>
      </c>
      <c r="B102" s="7">
        <v>2126.2750000000001</v>
      </c>
      <c r="C102" s="7">
        <v>2129</v>
      </c>
      <c r="D102" s="7">
        <v>1927.52</v>
      </c>
      <c r="E102" s="7">
        <v>2014.2</v>
      </c>
      <c r="F102" s="7">
        <v>20063621</v>
      </c>
    </row>
    <row r="103" spans="1:6" x14ac:dyDescent="0.25">
      <c r="A103" s="6">
        <v>44068</v>
      </c>
      <c r="B103" s="7">
        <v>1974.89</v>
      </c>
      <c r="C103" s="7">
        <v>2027.95</v>
      </c>
      <c r="D103" s="7">
        <v>1968</v>
      </c>
      <c r="E103" s="7">
        <v>2023.34</v>
      </c>
      <c r="F103" s="7">
        <v>10658893</v>
      </c>
    </row>
    <row r="104" spans="1:6" x14ac:dyDescent="0.25">
      <c r="A104" s="6">
        <v>44069</v>
      </c>
      <c r="B104" s="7">
        <v>2060</v>
      </c>
      <c r="C104" s="7">
        <v>2166</v>
      </c>
      <c r="D104" s="7">
        <v>2053.6291000000001</v>
      </c>
      <c r="E104" s="7">
        <v>2153.17</v>
      </c>
      <c r="F104" s="7">
        <v>14239382</v>
      </c>
    </row>
    <row r="105" spans="1:6" x14ac:dyDescent="0.25">
      <c r="A105" s="6">
        <v>44070</v>
      </c>
      <c r="B105" s="7">
        <v>2180.46</v>
      </c>
      <c r="C105" s="7">
        <v>2295.6</v>
      </c>
      <c r="D105" s="7">
        <v>2142.5</v>
      </c>
      <c r="E105" s="7">
        <v>2238.75</v>
      </c>
      <c r="F105" s="7">
        <v>23693043</v>
      </c>
    </row>
    <row r="106" spans="1:6" x14ac:dyDescent="0.25">
      <c r="A106" s="6">
        <v>44071</v>
      </c>
      <c r="B106" s="7">
        <v>2295.12</v>
      </c>
      <c r="C106" s="7">
        <v>2318.4899999999998</v>
      </c>
      <c r="D106" s="7">
        <v>2186.52</v>
      </c>
      <c r="E106" s="7">
        <v>2213.4</v>
      </c>
      <c r="F106" s="7">
        <v>20081176</v>
      </c>
    </row>
    <row r="107" spans="1:6" x14ac:dyDescent="0.25">
      <c r="A107" s="6">
        <v>44074</v>
      </c>
      <c r="B107" s="7">
        <v>444.61</v>
      </c>
      <c r="C107" s="7">
        <v>500.14</v>
      </c>
      <c r="D107" s="7">
        <v>440.11</v>
      </c>
      <c r="E107" s="7">
        <v>498.32</v>
      </c>
      <c r="F107" s="7">
        <v>115847020</v>
      </c>
    </row>
    <row r="108" spans="1:6" x14ac:dyDescent="0.25">
      <c r="A108" s="6">
        <v>44075</v>
      </c>
      <c r="B108" s="7">
        <v>502.14</v>
      </c>
      <c r="C108" s="7">
        <v>502.49</v>
      </c>
      <c r="D108" s="7">
        <v>470.51</v>
      </c>
      <c r="E108" s="7">
        <v>475.05</v>
      </c>
      <c r="F108" s="7">
        <v>90119419</v>
      </c>
    </row>
    <row r="109" spans="1:6" x14ac:dyDescent="0.25">
      <c r="A109" s="6">
        <v>44076</v>
      </c>
      <c r="B109" s="7">
        <v>478.99</v>
      </c>
      <c r="C109" s="7">
        <v>479.04</v>
      </c>
      <c r="D109" s="7">
        <v>405.12060000000002</v>
      </c>
      <c r="E109" s="7">
        <v>447.37</v>
      </c>
      <c r="F109" s="7">
        <v>96176128</v>
      </c>
    </row>
    <row r="110" spans="1:6" x14ac:dyDescent="0.25">
      <c r="A110" s="6">
        <v>44077</v>
      </c>
      <c r="B110" s="7">
        <v>407.23</v>
      </c>
      <c r="C110" s="7">
        <v>431.8</v>
      </c>
      <c r="D110" s="7">
        <v>402</v>
      </c>
      <c r="E110" s="7">
        <v>407</v>
      </c>
      <c r="F110" s="7">
        <v>87596086</v>
      </c>
    </row>
    <row r="111" spans="1:6" x14ac:dyDescent="0.25">
      <c r="A111" s="6">
        <v>44078</v>
      </c>
      <c r="B111" s="7">
        <v>402.81</v>
      </c>
      <c r="C111" s="7">
        <v>428</v>
      </c>
      <c r="D111" s="7">
        <v>372.02010000000001</v>
      </c>
      <c r="E111" s="7">
        <v>418.32</v>
      </c>
      <c r="F111" s="7">
        <v>110321885</v>
      </c>
    </row>
    <row r="112" spans="1:6" x14ac:dyDescent="0.25">
      <c r="A112" s="6">
        <v>44082</v>
      </c>
      <c r="B112" s="7">
        <v>356</v>
      </c>
      <c r="C112" s="7">
        <v>368.74</v>
      </c>
      <c r="D112" s="7">
        <v>329.88</v>
      </c>
      <c r="E112" s="7">
        <v>330.21</v>
      </c>
      <c r="F112" s="7">
        <v>115465691</v>
      </c>
    </row>
    <row r="113" spans="1:6" x14ac:dyDescent="0.25">
      <c r="A113" s="6">
        <v>44083</v>
      </c>
      <c r="B113" s="7">
        <v>356.6</v>
      </c>
      <c r="C113" s="7">
        <v>369</v>
      </c>
      <c r="D113" s="7">
        <v>341.51</v>
      </c>
      <c r="E113" s="7">
        <v>366.28</v>
      </c>
      <c r="F113" s="7">
        <v>79465769</v>
      </c>
    </row>
    <row r="114" spans="1:6" x14ac:dyDescent="0.25">
      <c r="A114" s="6">
        <v>44084</v>
      </c>
      <c r="B114" s="7">
        <v>386.21</v>
      </c>
      <c r="C114" s="7">
        <v>398.99</v>
      </c>
      <c r="D114" s="7">
        <v>360.56</v>
      </c>
      <c r="E114" s="7">
        <v>371.34</v>
      </c>
      <c r="F114" s="7">
        <v>84930608</v>
      </c>
    </row>
    <row r="115" spans="1:6" x14ac:dyDescent="0.25">
      <c r="A115" s="6">
        <v>44085</v>
      </c>
      <c r="B115" s="7">
        <v>381.94</v>
      </c>
      <c r="C115" s="7">
        <v>382.5</v>
      </c>
      <c r="D115" s="7">
        <v>360.5</v>
      </c>
      <c r="E115" s="7">
        <v>372.72</v>
      </c>
      <c r="F115" s="7">
        <v>60717459</v>
      </c>
    </row>
    <row r="116" spans="1:6" x14ac:dyDescent="0.25">
      <c r="A116" s="6">
        <v>44088</v>
      </c>
      <c r="B116" s="7">
        <v>380.95</v>
      </c>
      <c r="C116" s="7">
        <v>420</v>
      </c>
      <c r="D116" s="7">
        <v>373.3</v>
      </c>
      <c r="E116" s="7">
        <v>419.62</v>
      </c>
      <c r="F116" s="7">
        <v>83020608</v>
      </c>
    </row>
    <row r="117" spans="1:6" x14ac:dyDescent="0.25">
      <c r="A117" s="6">
        <v>44089</v>
      </c>
      <c r="B117" s="7">
        <v>436.56</v>
      </c>
      <c r="C117" s="7">
        <v>461.94</v>
      </c>
      <c r="D117" s="7">
        <v>430.7</v>
      </c>
      <c r="E117" s="7">
        <v>449.76</v>
      </c>
      <c r="F117" s="7">
        <v>97298228</v>
      </c>
    </row>
    <row r="118" spans="1:6" x14ac:dyDescent="0.25">
      <c r="A118" s="6">
        <v>44090</v>
      </c>
      <c r="B118" s="7">
        <v>439.87</v>
      </c>
      <c r="C118" s="7">
        <v>457.79</v>
      </c>
      <c r="D118" s="7">
        <v>435.31</v>
      </c>
      <c r="E118" s="7">
        <v>441.76</v>
      </c>
      <c r="F118" s="7">
        <v>72546760</v>
      </c>
    </row>
    <row r="119" spans="1:6" x14ac:dyDescent="0.25">
      <c r="A119" s="6">
        <v>44091</v>
      </c>
      <c r="B119" s="7">
        <v>415.6</v>
      </c>
      <c r="C119" s="7">
        <v>437.79</v>
      </c>
      <c r="D119" s="7">
        <v>408.00009999999997</v>
      </c>
      <c r="E119" s="7">
        <v>423.43</v>
      </c>
      <c r="F119" s="7">
        <v>76779163</v>
      </c>
    </row>
    <row r="120" spans="1:6" x14ac:dyDescent="0.25">
      <c r="A120" s="6">
        <v>44092</v>
      </c>
      <c r="B120" s="7">
        <v>447.94</v>
      </c>
      <c r="C120" s="7">
        <v>451</v>
      </c>
      <c r="D120" s="7">
        <v>428.8</v>
      </c>
      <c r="E120" s="7">
        <v>442.15</v>
      </c>
      <c r="F120" s="7">
        <v>86406819</v>
      </c>
    </row>
    <row r="121" spans="1:6" x14ac:dyDescent="0.25">
      <c r="A121" s="6">
        <v>44095</v>
      </c>
      <c r="B121" s="7">
        <v>453.13</v>
      </c>
      <c r="C121" s="7">
        <v>455.68</v>
      </c>
      <c r="D121" s="7">
        <v>407.07</v>
      </c>
      <c r="E121" s="7">
        <v>449.39</v>
      </c>
      <c r="F121" s="7">
        <v>109476800</v>
      </c>
    </row>
    <row r="122" spans="1:6" x14ac:dyDescent="0.25">
      <c r="A122" s="6">
        <v>44096</v>
      </c>
      <c r="B122" s="7">
        <v>429.6</v>
      </c>
      <c r="C122" s="7">
        <v>437.76</v>
      </c>
      <c r="D122" s="7">
        <v>417.6001</v>
      </c>
      <c r="E122" s="7">
        <v>424.23</v>
      </c>
      <c r="F122" s="7">
        <v>79580795</v>
      </c>
    </row>
    <row r="123" spans="1:6" x14ac:dyDescent="0.25">
      <c r="A123" s="6">
        <v>44097</v>
      </c>
      <c r="B123" s="7">
        <v>405.16</v>
      </c>
      <c r="C123" s="7">
        <v>412.15</v>
      </c>
      <c r="D123" s="7">
        <v>375.88010000000003</v>
      </c>
      <c r="E123" s="7">
        <v>380.36</v>
      </c>
      <c r="F123" s="7">
        <v>95074176</v>
      </c>
    </row>
    <row r="124" spans="1:6" x14ac:dyDescent="0.25">
      <c r="A124" s="6">
        <v>44098</v>
      </c>
      <c r="B124" s="7">
        <v>363.8</v>
      </c>
      <c r="C124" s="7">
        <v>399.5</v>
      </c>
      <c r="D124" s="7">
        <v>351.3</v>
      </c>
      <c r="E124" s="7">
        <v>387.79</v>
      </c>
      <c r="F124" s="7">
        <v>96561061</v>
      </c>
    </row>
    <row r="125" spans="1:6" x14ac:dyDescent="0.25">
      <c r="A125" s="6">
        <v>44099</v>
      </c>
      <c r="B125" s="7">
        <v>393.47</v>
      </c>
      <c r="C125" s="7">
        <v>408.73230000000001</v>
      </c>
      <c r="D125" s="7">
        <v>391.3</v>
      </c>
      <c r="E125" s="7">
        <v>407.34</v>
      </c>
      <c r="F125" s="7">
        <v>67208459</v>
      </c>
    </row>
    <row r="126" spans="1:6" x14ac:dyDescent="0.25">
      <c r="A126" s="6">
        <v>44102</v>
      </c>
      <c r="B126" s="7">
        <v>424.62</v>
      </c>
      <c r="C126" s="7">
        <v>428.08</v>
      </c>
      <c r="D126" s="7">
        <v>415.55</v>
      </c>
      <c r="E126" s="7">
        <v>421.2</v>
      </c>
      <c r="F126" s="7">
        <v>49719561</v>
      </c>
    </row>
    <row r="127" spans="1:6" x14ac:dyDescent="0.25">
      <c r="A127" s="6">
        <v>44103</v>
      </c>
      <c r="B127" s="7">
        <v>416</v>
      </c>
      <c r="C127" s="7">
        <v>428.5</v>
      </c>
      <c r="D127" s="7">
        <v>411.6</v>
      </c>
      <c r="E127" s="7">
        <v>419.07</v>
      </c>
      <c r="F127" s="7">
        <v>50341404</v>
      </c>
    </row>
    <row r="128" spans="1:6" x14ac:dyDescent="0.25">
      <c r="A128" s="6">
        <v>44104</v>
      </c>
      <c r="B128" s="7">
        <v>421.32</v>
      </c>
      <c r="C128" s="7">
        <v>433.93</v>
      </c>
      <c r="D128" s="7">
        <v>420.47</v>
      </c>
      <c r="E128" s="7">
        <v>429.01</v>
      </c>
      <c r="F128" s="7">
        <v>48145566</v>
      </c>
    </row>
    <row r="129" spans="1:6" x14ac:dyDescent="0.25">
      <c r="A129" s="6">
        <v>44105</v>
      </c>
      <c r="B129" s="7">
        <v>440.76</v>
      </c>
      <c r="C129" s="7">
        <v>448.88</v>
      </c>
      <c r="D129" s="7">
        <v>434.42</v>
      </c>
      <c r="E129" s="7">
        <v>448.16</v>
      </c>
      <c r="F129" s="7">
        <v>50741454</v>
      </c>
    </row>
    <row r="130" spans="1:6" x14ac:dyDescent="0.25">
      <c r="A130" s="6">
        <v>44106</v>
      </c>
      <c r="B130" s="7">
        <v>421.39</v>
      </c>
      <c r="C130" s="7">
        <v>439.13</v>
      </c>
      <c r="D130" s="7">
        <v>415</v>
      </c>
      <c r="E130" s="7">
        <v>415.09</v>
      </c>
      <c r="F130" s="7">
        <v>71430025</v>
      </c>
    </row>
    <row r="131" spans="1:6" x14ac:dyDescent="0.25">
      <c r="A131" s="6">
        <v>44109</v>
      </c>
      <c r="B131" s="7">
        <v>423.35</v>
      </c>
      <c r="C131" s="7">
        <v>433.64</v>
      </c>
      <c r="D131" s="7">
        <v>419.33</v>
      </c>
      <c r="E131" s="7">
        <v>425.68</v>
      </c>
      <c r="F131" s="7">
        <v>44722786</v>
      </c>
    </row>
    <row r="132" spans="1:6" x14ac:dyDescent="0.25">
      <c r="A132" s="6">
        <v>44110</v>
      </c>
      <c r="B132" s="7">
        <v>423.79</v>
      </c>
      <c r="C132" s="7">
        <v>428.7799</v>
      </c>
      <c r="D132" s="7">
        <v>406.05</v>
      </c>
      <c r="E132" s="7">
        <v>413.98</v>
      </c>
      <c r="F132" s="7">
        <v>49146259</v>
      </c>
    </row>
    <row r="133" spans="1:6" x14ac:dyDescent="0.25">
      <c r="A133" s="6">
        <v>44111</v>
      </c>
      <c r="B133" s="7">
        <v>419.87</v>
      </c>
      <c r="C133" s="7">
        <v>429.9</v>
      </c>
      <c r="D133" s="7">
        <v>413.84500000000003</v>
      </c>
      <c r="E133" s="7">
        <v>425.3</v>
      </c>
      <c r="F133" s="7">
        <v>43127709</v>
      </c>
    </row>
    <row r="134" spans="1:6" x14ac:dyDescent="0.25">
      <c r="A134" s="6">
        <v>44112</v>
      </c>
      <c r="B134" s="7">
        <v>438.44</v>
      </c>
      <c r="C134" s="7">
        <v>439</v>
      </c>
      <c r="D134" s="7">
        <v>425.3</v>
      </c>
      <c r="E134" s="7">
        <v>425.92</v>
      </c>
      <c r="F134" s="7">
        <v>40421116</v>
      </c>
    </row>
    <row r="135" spans="1:6" x14ac:dyDescent="0.25">
      <c r="A135" s="6">
        <v>44113</v>
      </c>
      <c r="B135" s="7">
        <v>430.13</v>
      </c>
      <c r="C135" s="7">
        <v>434.5899</v>
      </c>
      <c r="D135" s="7">
        <v>426.46010000000001</v>
      </c>
      <c r="E135" s="7">
        <v>434</v>
      </c>
      <c r="F135" s="7">
        <v>28925656</v>
      </c>
    </row>
    <row r="136" spans="1:6" x14ac:dyDescent="0.25">
      <c r="A136" s="6">
        <v>44116</v>
      </c>
      <c r="B136" s="7">
        <v>442</v>
      </c>
      <c r="C136" s="7">
        <v>448.74</v>
      </c>
      <c r="D136" s="7">
        <v>438.58</v>
      </c>
      <c r="E136" s="7">
        <v>442.3</v>
      </c>
      <c r="F136" s="7">
        <v>38791133</v>
      </c>
    </row>
    <row r="137" spans="1:6" x14ac:dyDescent="0.25">
      <c r="A137" s="6">
        <v>44117</v>
      </c>
      <c r="B137" s="7">
        <v>443.35</v>
      </c>
      <c r="C137" s="7">
        <v>448.89</v>
      </c>
      <c r="D137" s="7">
        <v>436.6</v>
      </c>
      <c r="E137" s="7">
        <v>446.65</v>
      </c>
      <c r="F137" s="7">
        <v>34463665</v>
      </c>
    </row>
    <row r="138" spans="1:6" x14ac:dyDescent="0.25">
      <c r="A138" s="6">
        <v>44118</v>
      </c>
      <c r="B138" s="7">
        <v>449.78</v>
      </c>
      <c r="C138" s="7">
        <v>465.9</v>
      </c>
      <c r="D138" s="7">
        <v>447.35</v>
      </c>
      <c r="E138" s="7">
        <v>461.3</v>
      </c>
      <c r="F138" s="7">
        <v>48045394</v>
      </c>
    </row>
    <row r="139" spans="1:6" x14ac:dyDescent="0.25">
      <c r="A139" s="6">
        <v>44119</v>
      </c>
      <c r="B139" s="7">
        <v>450.31</v>
      </c>
      <c r="C139" s="7">
        <v>456.57</v>
      </c>
      <c r="D139" s="7">
        <v>442.5</v>
      </c>
      <c r="E139" s="7">
        <v>448.88</v>
      </c>
      <c r="F139" s="7">
        <v>35672354</v>
      </c>
    </row>
    <row r="140" spans="1:6" x14ac:dyDescent="0.25">
      <c r="A140" s="6">
        <v>44120</v>
      </c>
      <c r="B140" s="7">
        <v>454.44</v>
      </c>
      <c r="C140" s="7">
        <v>455.94990000000001</v>
      </c>
      <c r="D140" s="7">
        <v>438.85</v>
      </c>
      <c r="E140" s="7">
        <v>439.67</v>
      </c>
      <c r="F140" s="7">
        <v>32775879</v>
      </c>
    </row>
    <row r="141" spans="1:6" x14ac:dyDescent="0.25">
      <c r="A141" s="6">
        <v>44123</v>
      </c>
      <c r="B141" s="7">
        <v>446.24</v>
      </c>
      <c r="C141" s="7">
        <v>447</v>
      </c>
      <c r="D141" s="7">
        <v>428.87</v>
      </c>
      <c r="E141" s="7">
        <v>430.83</v>
      </c>
      <c r="F141" s="7">
        <v>36287843</v>
      </c>
    </row>
    <row r="142" spans="1:6" x14ac:dyDescent="0.25">
      <c r="A142" s="6">
        <v>44124</v>
      </c>
      <c r="B142" s="7">
        <v>431.75</v>
      </c>
      <c r="C142" s="7">
        <v>431.75</v>
      </c>
      <c r="D142" s="7">
        <v>419.05009999999999</v>
      </c>
      <c r="E142" s="7">
        <v>421.94</v>
      </c>
      <c r="F142" s="7">
        <v>31656289</v>
      </c>
    </row>
    <row r="143" spans="1:6" x14ac:dyDescent="0.25">
      <c r="A143" s="6">
        <v>44125</v>
      </c>
      <c r="B143" s="7">
        <v>422.7</v>
      </c>
      <c r="C143" s="7">
        <v>432.95</v>
      </c>
      <c r="D143" s="7">
        <v>421.25</v>
      </c>
      <c r="E143" s="7">
        <v>422.64</v>
      </c>
      <c r="F143" s="7">
        <v>32370461</v>
      </c>
    </row>
    <row r="144" spans="1:6" x14ac:dyDescent="0.25">
      <c r="A144" s="6">
        <v>44126</v>
      </c>
      <c r="B144" s="7">
        <v>441.92</v>
      </c>
      <c r="C144" s="7">
        <v>445.23</v>
      </c>
      <c r="D144" s="7">
        <v>424.51</v>
      </c>
      <c r="E144" s="7">
        <v>425.79</v>
      </c>
      <c r="F144" s="7">
        <v>39993191</v>
      </c>
    </row>
    <row r="145" spans="1:6" x14ac:dyDescent="0.25">
      <c r="A145" s="6">
        <v>44127</v>
      </c>
      <c r="B145" s="7">
        <v>421.84</v>
      </c>
      <c r="C145" s="7">
        <v>422.88589999999999</v>
      </c>
      <c r="D145" s="7">
        <v>407.38010000000003</v>
      </c>
      <c r="E145" s="7">
        <v>420.63</v>
      </c>
      <c r="F145" s="7">
        <v>33716980</v>
      </c>
    </row>
    <row r="146" spans="1:6" x14ac:dyDescent="0.25">
      <c r="A146" s="6">
        <v>44130</v>
      </c>
      <c r="B146" s="7">
        <v>411.63</v>
      </c>
      <c r="C146" s="7">
        <v>425.76</v>
      </c>
      <c r="D146" s="7">
        <v>410</v>
      </c>
      <c r="E146" s="7">
        <v>420.28</v>
      </c>
      <c r="F146" s="7">
        <v>28239161</v>
      </c>
    </row>
    <row r="147" spans="1:6" x14ac:dyDescent="0.25">
      <c r="A147" s="6">
        <v>44131</v>
      </c>
      <c r="B147" s="7">
        <v>423.76</v>
      </c>
      <c r="C147" s="7">
        <v>430.5</v>
      </c>
      <c r="D147" s="7">
        <v>420.1</v>
      </c>
      <c r="E147" s="7">
        <v>424.68</v>
      </c>
      <c r="F147" s="7">
        <v>22686506</v>
      </c>
    </row>
    <row r="148" spans="1:6" x14ac:dyDescent="0.25">
      <c r="A148" s="6">
        <v>44132</v>
      </c>
      <c r="B148" s="7">
        <v>416.48</v>
      </c>
      <c r="C148" s="7">
        <v>418.6</v>
      </c>
      <c r="D148" s="7">
        <v>406</v>
      </c>
      <c r="E148" s="7">
        <v>406.02</v>
      </c>
      <c r="F148" s="7">
        <v>25451409</v>
      </c>
    </row>
    <row r="149" spans="1:6" x14ac:dyDescent="0.25">
      <c r="A149" s="6">
        <v>44133</v>
      </c>
      <c r="B149" s="7">
        <v>409.96</v>
      </c>
      <c r="C149" s="7">
        <v>418.06</v>
      </c>
      <c r="D149" s="7">
        <v>406.46</v>
      </c>
      <c r="E149" s="7">
        <v>410.83</v>
      </c>
      <c r="F149" s="7">
        <v>22655308</v>
      </c>
    </row>
    <row r="150" spans="1:6" x14ac:dyDescent="0.25">
      <c r="A150" s="6">
        <v>44134</v>
      </c>
      <c r="B150" s="7">
        <v>406.8954</v>
      </c>
      <c r="C150" s="7">
        <v>407.5915</v>
      </c>
      <c r="D150" s="7">
        <v>379.11</v>
      </c>
      <c r="E150" s="7">
        <v>388.04</v>
      </c>
      <c r="F150" s="7">
        <v>42587639</v>
      </c>
    </row>
    <row r="151" spans="1:6" x14ac:dyDescent="0.25">
      <c r="A151" s="6">
        <v>44137</v>
      </c>
      <c r="B151" s="7">
        <v>394</v>
      </c>
      <c r="C151" s="7">
        <v>406.97989999999999</v>
      </c>
      <c r="D151" s="7">
        <v>392.3</v>
      </c>
      <c r="E151" s="7">
        <v>400.51</v>
      </c>
      <c r="F151" s="7">
        <v>29021118</v>
      </c>
    </row>
    <row r="152" spans="1:6" x14ac:dyDescent="0.25">
      <c r="A152" s="6">
        <v>44138</v>
      </c>
      <c r="B152" s="7">
        <v>409.73</v>
      </c>
      <c r="C152" s="7">
        <v>427.77</v>
      </c>
      <c r="D152" s="7">
        <v>406.69</v>
      </c>
      <c r="E152" s="7">
        <v>423.9</v>
      </c>
      <c r="F152" s="7">
        <v>34351715</v>
      </c>
    </row>
    <row r="153" spans="1:6" x14ac:dyDescent="0.25">
      <c r="A153" s="6">
        <v>44139</v>
      </c>
      <c r="B153" s="7">
        <v>430.62</v>
      </c>
      <c r="C153" s="7">
        <v>435.4</v>
      </c>
      <c r="D153" s="7">
        <v>417.1</v>
      </c>
      <c r="E153" s="7">
        <v>420.98</v>
      </c>
      <c r="F153" s="7">
        <v>32143057</v>
      </c>
    </row>
    <row r="154" spans="1:6" x14ac:dyDescent="0.25">
      <c r="A154" s="6">
        <v>44140</v>
      </c>
      <c r="B154" s="7">
        <v>428.3</v>
      </c>
      <c r="C154" s="7">
        <v>440</v>
      </c>
      <c r="D154" s="7">
        <v>424.00009999999997</v>
      </c>
      <c r="E154" s="7">
        <v>438.09</v>
      </c>
      <c r="F154" s="7">
        <v>28414523</v>
      </c>
    </row>
    <row r="155" spans="1:6" x14ac:dyDescent="0.25">
      <c r="A155" s="6">
        <v>44141</v>
      </c>
      <c r="B155" s="7">
        <v>436.1</v>
      </c>
      <c r="C155" s="7">
        <v>436.57</v>
      </c>
      <c r="D155" s="7">
        <v>424.28</v>
      </c>
      <c r="E155" s="7">
        <v>429.95</v>
      </c>
      <c r="F155" s="7">
        <v>21706014</v>
      </c>
    </row>
    <row r="156" spans="1:6" x14ac:dyDescent="0.25">
      <c r="A156" s="6">
        <v>44144</v>
      </c>
      <c r="B156" s="7">
        <v>439.5</v>
      </c>
      <c r="C156" s="7">
        <v>452.5</v>
      </c>
      <c r="D156" s="7">
        <v>421</v>
      </c>
      <c r="E156" s="7">
        <v>421.26</v>
      </c>
      <c r="F156" s="7">
        <v>34833025</v>
      </c>
    </row>
    <row r="157" spans="1:6" x14ac:dyDescent="0.25">
      <c r="A157" s="6">
        <v>44145</v>
      </c>
      <c r="B157" s="7">
        <v>420.09</v>
      </c>
      <c r="C157" s="7">
        <v>420.09</v>
      </c>
      <c r="D157" s="7">
        <v>396.0301</v>
      </c>
      <c r="E157" s="7">
        <v>410.36</v>
      </c>
      <c r="F157" s="7">
        <v>30284224</v>
      </c>
    </row>
    <row r="158" spans="1:6" x14ac:dyDescent="0.25">
      <c r="A158" s="6">
        <v>44146</v>
      </c>
      <c r="B158" s="7">
        <v>416.45</v>
      </c>
      <c r="C158" s="7">
        <v>418.69499999999999</v>
      </c>
      <c r="D158" s="7">
        <v>410.58</v>
      </c>
      <c r="E158" s="7">
        <v>417.13</v>
      </c>
      <c r="F158" s="7">
        <v>17357722</v>
      </c>
    </row>
    <row r="159" spans="1:6" x14ac:dyDescent="0.25">
      <c r="A159" s="6">
        <v>44147</v>
      </c>
      <c r="B159" s="7">
        <v>415.05</v>
      </c>
      <c r="C159" s="7">
        <v>423</v>
      </c>
      <c r="D159" s="7">
        <v>409.52</v>
      </c>
      <c r="E159" s="7">
        <v>411.76</v>
      </c>
      <c r="F159" s="7">
        <v>19940500</v>
      </c>
    </row>
    <row r="160" spans="1:6" x14ac:dyDescent="0.25">
      <c r="A160" s="6">
        <v>44148</v>
      </c>
      <c r="B160" s="7">
        <v>410.85</v>
      </c>
      <c r="C160" s="7">
        <v>412.53190000000001</v>
      </c>
      <c r="D160" s="7">
        <v>401.66</v>
      </c>
      <c r="E160" s="7">
        <v>408.5</v>
      </c>
      <c r="F160" s="7">
        <v>19830351</v>
      </c>
    </row>
    <row r="161" spans="1:6" x14ac:dyDescent="0.25">
      <c r="A161" s="6">
        <v>44151</v>
      </c>
      <c r="B161" s="7">
        <v>408.93</v>
      </c>
      <c r="C161" s="7">
        <v>412.45</v>
      </c>
      <c r="D161" s="7">
        <v>404.08679999999998</v>
      </c>
      <c r="E161" s="7">
        <v>408.09</v>
      </c>
      <c r="F161" s="7">
        <v>26838635</v>
      </c>
    </row>
    <row r="162" spans="1:6" x14ac:dyDescent="0.25">
      <c r="A162" s="6">
        <v>44152</v>
      </c>
      <c r="B162" s="7">
        <v>460.17</v>
      </c>
      <c r="C162" s="7">
        <v>462</v>
      </c>
      <c r="D162" s="7">
        <v>433.01</v>
      </c>
      <c r="E162" s="7">
        <v>441.61</v>
      </c>
      <c r="F162" s="7">
        <v>61188281</v>
      </c>
    </row>
    <row r="163" spans="1:6" x14ac:dyDescent="0.25">
      <c r="A163" s="6">
        <v>44153</v>
      </c>
      <c r="B163" s="7">
        <v>448.35</v>
      </c>
      <c r="C163" s="7">
        <v>496</v>
      </c>
      <c r="D163" s="7">
        <v>443.50009999999997</v>
      </c>
      <c r="E163" s="7">
        <v>486.64</v>
      </c>
      <c r="F163" s="7">
        <v>78044024</v>
      </c>
    </row>
    <row r="164" spans="1:6" x14ac:dyDescent="0.25">
      <c r="A164" s="6">
        <v>44154</v>
      </c>
      <c r="B164" s="7">
        <v>492</v>
      </c>
      <c r="C164" s="7">
        <v>508.6112</v>
      </c>
      <c r="D164" s="7">
        <v>487.57</v>
      </c>
      <c r="E164" s="7">
        <v>499.27</v>
      </c>
      <c r="F164" s="7">
        <v>62475346</v>
      </c>
    </row>
    <row r="165" spans="1:6" x14ac:dyDescent="0.25">
      <c r="A165" s="6">
        <v>44155</v>
      </c>
      <c r="B165" s="7">
        <v>497.99</v>
      </c>
      <c r="C165" s="7">
        <v>502.5</v>
      </c>
      <c r="D165" s="7">
        <v>489.06</v>
      </c>
      <c r="E165" s="7">
        <v>489.61</v>
      </c>
      <c r="F165" s="7">
        <v>32911922</v>
      </c>
    </row>
    <row r="166" spans="1:6" x14ac:dyDescent="0.25">
      <c r="A166" s="6">
        <v>44158</v>
      </c>
      <c r="B166" s="7">
        <v>503.5</v>
      </c>
      <c r="C166" s="7">
        <v>526</v>
      </c>
      <c r="D166" s="7">
        <v>501.79</v>
      </c>
      <c r="E166" s="7">
        <v>521.85</v>
      </c>
      <c r="F166" s="7">
        <v>50260304</v>
      </c>
    </row>
    <row r="167" spans="1:6" x14ac:dyDescent="0.25">
      <c r="A167" s="6">
        <v>44159</v>
      </c>
      <c r="B167" s="7">
        <v>540.4</v>
      </c>
      <c r="C167" s="7">
        <v>559.99</v>
      </c>
      <c r="D167" s="7">
        <v>526.20000000000005</v>
      </c>
      <c r="E167" s="7">
        <v>555.38</v>
      </c>
      <c r="F167" s="7">
        <v>52058771</v>
      </c>
    </row>
    <row r="168" spans="1:6" x14ac:dyDescent="0.25">
      <c r="A168" s="6">
        <v>44160</v>
      </c>
      <c r="B168" s="7">
        <v>550.05999999999995</v>
      </c>
      <c r="C168" s="7">
        <v>574</v>
      </c>
      <c r="D168" s="7">
        <v>545.37</v>
      </c>
      <c r="E168" s="7">
        <v>574</v>
      </c>
      <c r="F168" s="7">
        <v>48930162</v>
      </c>
    </row>
    <row r="169" spans="1:6" x14ac:dyDescent="0.25">
      <c r="A169" s="6">
        <v>44162</v>
      </c>
      <c r="B169" s="7">
        <v>581.16</v>
      </c>
      <c r="C169" s="7">
        <v>598.78</v>
      </c>
      <c r="D169" s="7">
        <v>578.45000000000005</v>
      </c>
      <c r="E169" s="7">
        <v>585.76</v>
      </c>
      <c r="F169" s="7">
        <v>37561078</v>
      </c>
    </row>
    <row r="170" spans="1:6" x14ac:dyDescent="0.25">
      <c r="A170" s="6">
        <v>44165</v>
      </c>
      <c r="B170" s="7">
        <v>602.21</v>
      </c>
      <c r="C170" s="7">
        <v>607.79999999999995</v>
      </c>
      <c r="D170" s="7">
        <v>554.51</v>
      </c>
      <c r="E170" s="7">
        <v>567.6</v>
      </c>
      <c r="F170" s="7">
        <v>63003052</v>
      </c>
    </row>
    <row r="171" spans="1:6" x14ac:dyDescent="0.25">
      <c r="A171" s="6">
        <v>44166</v>
      </c>
      <c r="B171" s="7">
        <v>597.59</v>
      </c>
      <c r="C171" s="7">
        <v>597.85</v>
      </c>
      <c r="D171" s="7">
        <v>572.04999999999995</v>
      </c>
      <c r="E171" s="7">
        <v>584.76</v>
      </c>
      <c r="F171" s="7">
        <v>39133346</v>
      </c>
    </row>
    <row r="172" spans="1:6" x14ac:dyDescent="0.25">
      <c r="A172" s="6">
        <v>44167</v>
      </c>
      <c r="B172" s="7">
        <v>556.44000000000005</v>
      </c>
      <c r="C172" s="7">
        <v>571.54</v>
      </c>
      <c r="D172" s="7">
        <v>541.21</v>
      </c>
      <c r="E172" s="7">
        <v>568.82000000000005</v>
      </c>
      <c r="F172" s="7">
        <v>47775653</v>
      </c>
    </row>
    <row r="173" spans="1:6" x14ac:dyDescent="0.25">
      <c r="A173" s="6">
        <v>44168</v>
      </c>
      <c r="B173" s="7">
        <v>590.02</v>
      </c>
      <c r="C173" s="7">
        <v>598.97</v>
      </c>
      <c r="D173" s="7">
        <v>582.42999999999995</v>
      </c>
      <c r="E173" s="7">
        <v>593.38</v>
      </c>
      <c r="F173" s="7">
        <v>42552003</v>
      </c>
    </row>
    <row r="174" spans="1:6" x14ac:dyDescent="0.25">
      <c r="A174" s="6">
        <v>44169</v>
      </c>
      <c r="B174" s="7">
        <v>591.01</v>
      </c>
      <c r="C174" s="7">
        <v>599.04</v>
      </c>
      <c r="D174" s="7">
        <v>585.5</v>
      </c>
      <c r="E174" s="7">
        <v>599.04</v>
      </c>
      <c r="F174" s="7">
        <v>29401314</v>
      </c>
    </row>
    <row r="175" spans="1:6" x14ac:dyDescent="0.25">
      <c r="A175" s="6">
        <v>44172</v>
      </c>
      <c r="B175" s="7">
        <v>604.91970000000003</v>
      </c>
      <c r="C175" s="7">
        <v>648.78560000000004</v>
      </c>
      <c r="D175" s="7">
        <v>603.04999999999995</v>
      </c>
      <c r="E175" s="7">
        <v>641.76</v>
      </c>
      <c r="F175" s="7">
        <v>56309709</v>
      </c>
    </row>
    <row r="176" spans="1:6" x14ac:dyDescent="0.25">
      <c r="A176" s="6">
        <v>44173</v>
      </c>
      <c r="B176" s="7">
        <v>625.505</v>
      </c>
      <c r="C176" s="7">
        <v>651.28</v>
      </c>
      <c r="D176" s="7">
        <v>618.5</v>
      </c>
      <c r="E176" s="7">
        <v>649.88</v>
      </c>
      <c r="F176" s="7">
        <v>64265029</v>
      </c>
    </row>
    <row r="177" spans="1:6" x14ac:dyDescent="0.25">
      <c r="A177" s="6">
        <v>44174</v>
      </c>
      <c r="B177" s="7">
        <v>653.69000000000005</v>
      </c>
      <c r="C177" s="7">
        <v>654.32000000000005</v>
      </c>
      <c r="D177" s="7">
        <v>588</v>
      </c>
      <c r="E177" s="7">
        <v>604.48</v>
      </c>
      <c r="F177" s="7">
        <v>71291190</v>
      </c>
    </row>
    <row r="178" spans="1:6" x14ac:dyDescent="0.25">
      <c r="A178" s="6">
        <v>44175</v>
      </c>
      <c r="B178" s="7">
        <v>574.37</v>
      </c>
      <c r="C178" s="7">
        <v>627.75</v>
      </c>
      <c r="D178" s="7">
        <v>566.34</v>
      </c>
      <c r="E178" s="7">
        <v>627.07000000000005</v>
      </c>
      <c r="F178" s="7">
        <v>67083153</v>
      </c>
    </row>
    <row r="179" spans="1:6" x14ac:dyDescent="0.25">
      <c r="A179" s="6">
        <v>44176</v>
      </c>
      <c r="B179" s="7">
        <v>615.01</v>
      </c>
      <c r="C179" s="7">
        <v>624</v>
      </c>
      <c r="D179" s="7">
        <v>596.79999999999995</v>
      </c>
      <c r="E179" s="7">
        <v>609.99</v>
      </c>
      <c r="F179" s="7">
        <v>46474974</v>
      </c>
    </row>
    <row r="180" spans="1:6" x14ac:dyDescent="0.25">
      <c r="A180" s="6">
        <v>44179</v>
      </c>
      <c r="B180" s="7">
        <v>619</v>
      </c>
      <c r="C180" s="7">
        <v>642.74990000000003</v>
      </c>
      <c r="D180" s="7">
        <v>610.20010000000002</v>
      </c>
      <c r="E180" s="7">
        <v>639.83000000000004</v>
      </c>
      <c r="F180" s="7">
        <v>52040649</v>
      </c>
    </row>
    <row r="181" spans="1:6" x14ac:dyDescent="0.25">
      <c r="A181" s="6">
        <v>44180</v>
      </c>
      <c r="B181" s="7">
        <v>643.28</v>
      </c>
      <c r="C181" s="7">
        <v>646.9</v>
      </c>
      <c r="D181" s="7">
        <v>623.79999999999995</v>
      </c>
      <c r="E181" s="7">
        <v>633.25</v>
      </c>
      <c r="F181" s="7">
        <v>45223559</v>
      </c>
    </row>
    <row r="182" spans="1:6" x14ac:dyDescent="0.25">
      <c r="A182" s="6">
        <v>44181</v>
      </c>
      <c r="B182" s="7">
        <v>628.23</v>
      </c>
      <c r="C182" s="7">
        <v>632.5</v>
      </c>
      <c r="D182" s="7">
        <v>605</v>
      </c>
      <c r="E182" s="7">
        <v>622.77</v>
      </c>
      <c r="F182" s="7">
        <v>42095813</v>
      </c>
    </row>
    <row r="183" spans="1:6" x14ac:dyDescent="0.25">
      <c r="A183" s="6">
        <v>44182</v>
      </c>
      <c r="B183" s="7">
        <v>628.19000000000005</v>
      </c>
      <c r="C183" s="7">
        <v>658.82</v>
      </c>
      <c r="D183" s="7">
        <v>619.5</v>
      </c>
      <c r="E183" s="7">
        <v>655.9</v>
      </c>
      <c r="F183" s="7">
        <v>56270144</v>
      </c>
    </row>
    <row r="184" spans="1:6" x14ac:dyDescent="0.25">
      <c r="A184" s="6">
        <v>44183</v>
      </c>
      <c r="B184" s="7">
        <v>668.9</v>
      </c>
      <c r="C184" s="7">
        <v>695</v>
      </c>
      <c r="D184" s="7">
        <v>628.54</v>
      </c>
      <c r="E184" s="7">
        <v>695</v>
      </c>
      <c r="F184" s="7">
        <v>222126194</v>
      </c>
    </row>
    <row r="185" spans="1:6" x14ac:dyDescent="0.25">
      <c r="A185" s="6">
        <v>44186</v>
      </c>
      <c r="B185" s="7">
        <v>666.24</v>
      </c>
      <c r="C185" s="7">
        <v>668.5</v>
      </c>
      <c r="D185" s="7">
        <v>646.07000000000005</v>
      </c>
      <c r="E185" s="7">
        <v>649.86</v>
      </c>
      <c r="F185" s="7">
        <v>58045264</v>
      </c>
    </row>
    <row r="186" spans="1:6" x14ac:dyDescent="0.25">
      <c r="A186" s="6">
        <v>44187</v>
      </c>
      <c r="B186" s="7">
        <v>648</v>
      </c>
      <c r="C186" s="7">
        <v>649.88</v>
      </c>
      <c r="D186" s="7">
        <v>614.23</v>
      </c>
      <c r="E186" s="7">
        <v>640.34</v>
      </c>
      <c r="F186" s="7">
        <v>51861644</v>
      </c>
    </row>
    <row r="187" spans="1:6" x14ac:dyDescent="0.25">
      <c r="A187" s="6">
        <v>44188</v>
      </c>
      <c r="B187" s="7">
        <v>632.20000000000005</v>
      </c>
      <c r="C187" s="7">
        <v>651.49990000000003</v>
      </c>
      <c r="D187" s="7">
        <v>622.57010000000002</v>
      </c>
      <c r="E187" s="7">
        <v>645.98</v>
      </c>
      <c r="F187" s="7">
        <v>33172972</v>
      </c>
    </row>
    <row r="188" spans="1:6" x14ac:dyDescent="0.25">
      <c r="A188" s="6">
        <v>44189</v>
      </c>
      <c r="B188" s="7">
        <v>642.99</v>
      </c>
      <c r="C188" s="7">
        <v>666.09</v>
      </c>
      <c r="D188" s="7">
        <v>641</v>
      </c>
      <c r="E188" s="7">
        <v>661.77</v>
      </c>
      <c r="F188" s="7">
        <v>22865568</v>
      </c>
    </row>
    <row r="189" spans="1:6" x14ac:dyDescent="0.25">
      <c r="A189" s="6">
        <v>44193</v>
      </c>
      <c r="B189" s="7">
        <v>674.51</v>
      </c>
      <c r="C189" s="7">
        <v>681.4</v>
      </c>
      <c r="D189" s="7">
        <v>660.8</v>
      </c>
      <c r="E189" s="7">
        <v>663.69</v>
      </c>
      <c r="F189" s="7">
        <v>31553561</v>
      </c>
    </row>
    <row r="190" spans="1:6" x14ac:dyDescent="0.25">
      <c r="A190" s="6">
        <v>44194</v>
      </c>
      <c r="B190" s="7">
        <v>661</v>
      </c>
      <c r="C190" s="7">
        <v>669.9</v>
      </c>
      <c r="D190" s="7">
        <v>655</v>
      </c>
      <c r="E190" s="7">
        <v>665.99</v>
      </c>
      <c r="F190" s="7">
        <v>22910811</v>
      </c>
    </row>
    <row r="191" spans="1:6" x14ac:dyDescent="0.25">
      <c r="A191" s="6">
        <v>44195</v>
      </c>
      <c r="B191" s="7">
        <v>672</v>
      </c>
      <c r="C191" s="7">
        <v>696.6</v>
      </c>
      <c r="D191" s="7">
        <v>668.36030000000005</v>
      </c>
      <c r="E191" s="7">
        <v>694.78</v>
      </c>
      <c r="F191" s="7">
        <v>42846021</v>
      </c>
    </row>
    <row r="192" spans="1:6" x14ac:dyDescent="0.25">
      <c r="A192" s="6">
        <v>44196</v>
      </c>
      <c r="B192" s="7">
        <v>699.99</v>
      </c>
      <c r="C192" s="7">
        <v>718.72</v>
      </c>
      <c r="D192" s="7">
        <v>691.12</v>
      </c>
      <c r="E192" s="7">
        <v>705.67</v>
      </c>
      <c r="F192" s="7">
        <v>49649928</v>
      </c>
    </row>
    <row r="193" spans="1:6" x14ac:dyDescent="0.25">
      <c r="A193" s="6">
        <v>44200</v>
      </c>
      <c r="B193" s="7">
        <v>719.46</v>
      </c>
      <c r="C193" s="7">
        <v>744.48990000000003</v>
      </c>
      <c r="D193" s="7">
        <v>717.18949999999995</v>
      </c>
      <c r="E193" s="7">
        <v>729.77</v>
      </c>
      <c r="F193" s="7">
        <v>48638189</v>
      </c>
    </row>
    <row r="194" spans="1:6" x14ac:dyDescent="0.25">
      <c r="A194" s="6">
        <v>44201</v>
      </c>
      <c r="B194" s="7">
        <v>723.66</v>
      </c>
      <c r="C194" s="7">
        <v>740.84</v>
      </c>
      <c r="D194" s="7">
        <v>719.2</v>
      </c>
      <c r="E194" s="7">
        <v>735.11</v>
      </c>
      <c r="F194" s="7">
        <v>32245165</v>
      </c>
    </row>
    <row r="195" spans="1:6" x14ac:dyDescent="0.25">
      <c r="A195" s="6">
        <v>44202</v>
      </c>
      <c r="B195" s="7">
        <v>758.49</v>
      </c>
      <c r="C195" s="7">
        <v>774</v>
      </c>
      <c r="D195" s="7">
        <v>749.1</v>
      </c>
      <c r="E195" s="7">
        <v>755.98</v>
      </c>
      <c r="F195" s="7">
        <v>44699965</v>
      </c>
    </row>
    <row r="196" spans="1:6" x14ac:dyDescent="0.25">
      <c r="A196" s="6">
        <v>44203</v>
      </c>
      <c r="B196" s="7">
        <v>777.63</v>
      </c>
      <c r="C196" s="7">
        <v>816.99</v>
      </c>
      <c r="D196" s="7">
        <v>775.2</v>
      </c>
      <c r="E196" s="7">
        <v>816.04</v>
      </c>
      <c r="F196" s="7">
        <v>51498948</v>
      </c>
    </row>
    <row r="197" spans="1:6" x14ac:dyDescent="0.25">
      <c r="A197" s="6">
        <v>44204</v>
      </c>
      <c r="B197" s="7">
        <v>856</v>
      </c>
      <c r="C197" s="7">
        <v>884.49</v>
      </c>
      <c r="D197" s="7">
        <v>838.39</v>
      </c>
      <c r="E197" s="7">
        <v>880.02</v>
      </c>
      <c r="F197" s="7">
        <v>75055528</v>
      </c>
    </row>
    <row r="198" spans="1:6" x14ac:dyDescent="0.25">
      <c r="A198" s="6">
        <v>44207</v>
      </c>
      <c r="B198" s="7">
        <v>849.4</v>
      </c>
      <c r="C198" s="7">
        <v>854.43</v>
      </c>
      <c r="D198" s="7">
        <v>803.62220000000002</v>
      </c>
      <c r="E198" s="7">
        <v>811.19</v>
      </c>
      <c r="F198" s="7">
        <v>59554146</v>
      </c>
    </row>
    <row r="199" spans="1:6" x14ac:dyDescent="0.25">
      <c r="A199" s="6">
        <v>44208</v>
      </c>
      <c r="B199" s="7">
        <v>831</v>
      </c>
      <c r="C199" s="7">
        <v>868</v>
      </c>
      <c r="D199" s="7">
        <v>827.34</v>
      </c>
      <c r="E199" s="7">
        <v>849.44</v>
      </c>
      <c r="F199" s="7">
        <v>45985569</v>
      </c>
    </row>
    <row r="200" spans="1:6" x14ac:dyDescent="0.25">
      <c r="A200" s="6">
        <v>44209</v>
      </c>
      <c r="B200" s="7">
        <v>852.76</v>
      </c>
      <c r="C200" s="7">
        <v>860.47</v>
      </c>
      <c r="D200" s="7">
        <v>832</v>
      </c>
      <c r="E200" s="7">
        <v>854.41</v>
      </c>
      <c r="F200" s="7">
        <v>33312496</v>
      </c>
    </row>
    <row r="201" spans="1:6" x14ac:dyDescent="0.25">
      <c r="A201" s="6">
        <v>44210</v>
      </c>
      <c r="B201" s="7">
        <v>843.39</v>
      </c>
      <c r="C201" s="7">
        <v>863</v>
      </c>
      <c r="D201" s="7">
        <v>838.75</v>
      </c>
      <c r="E201" s="7">
        <v>845</v>
      </c>
      <c r="F201" s="7">
        <v>31266327</v>
      </c>
    </row>
    <row r="202" spans="1:6" x14ac:dyDescent="0.25">
      <c r="A202" s="6">
        <v>44211</v>
      </c>
      <c r="B202" s="7">
        <v>852</v>
      </c>
      <c r="C202" s="7">
        <v>859.9</v>
      </c>
      <c r="D202" s="7">
        <v>819.1</v>
      </c>
      <c r="E202" s="7">
        <v>826.16</v>
      </c>
      <c r="F202" s="7">
        <v>38777596</v>
      </c>
    </row>
    <row r="203" spans="1:6" x14ac:dyDescent="0.25">
      <c r="A203" s="6">
        <v>44215</v>
      </c>
      <c r="B203" s="7">
        <v>837.8</v>
      </c>
      <c r="C203" s="7">
        <v>850</v>
      </c>
      <c r="D203" s="7">
        <v>833</v>
      </c>
      <c r="E203" s="7">
        <v>844.55</v>
      </c>
      <c r="F203" s="7">
        <v>25366980</v>
      </c>
    </row>
    <row r="204" spans="1:6" x14ac:dyDescent="0.25">
      <c r="A204" s="6">
        <v>44216</v>
      </c>
      <c r="B204" s="7">
        <v>858.74</v>
      </c>
      <c r="C204" s="7">
        <v>859.5</v>
      </c>
      <c r="D204" s="7">
        <v>837.28</v>
      </c>
      <c r="E204" s="7">
        <v>850.45</v>
      </c>
      <c r="F204" s="7">
        <v>25665883</v>
      </c>
    </row>
    <row r="205" spans="1:6" x14ac:dyDescent="0.25">
      <c r="A205" s="6">
        <v>44217</v>
      </c>
      <c r="B205" s="7">
        <v>855</v>
      </c>
      <c r="C205" s="7">
        <v>855.71990000000005</v>
      </c>
      <c r="D205" s="7">
        <v>841.42010000000005</v>
      </c>
      <c r="E205" s="7">
        <v>844.99</v>
      </c>
      <c r="F205" s="7">
        <v>20598133</v>
      </c>
    </row>
    <row r="206" spans="1:6" x14ac:dyDescent="0.25">
      <c r="A206" s="6">
        <v>44218</v>
      </c>
      <c r="B206" s="7">
        <v>834.31</v>
      </c>
      <c r="C206" s="7">
        <v>848</v>
      </c>
      <c r="D206" s="7">
        <v>828.62</v>
      </c>
      <c r="E206" s="7">
        <v>846.64</v>
      </c>
      <c r="F206" s="7">
        <v>20066497</v>
      </c>
    </row>
    <row r="207" spans="1:6" x14ac:dyDescent="0.25">
      <c r="A207" s="6">
        <v>44221</v>
      </c>
      <c r="B207" s="7">
        <v>855</v>
      </c>
      <c r="C207" s="7">
        <v>900.4</v>
      </c>
      <c r="D207" s="7">
        <v>838.82010000000002</v>
      </c>
      <c r="E207" s="7">
        <v>880.8</v>
      </c>
      <c r="F207" s="7">
        <v>41173397</v>
      </c>
    </row>
    <row r="208" spans="1:6" x14ac:dyDescent="0.25">
      <c r="A208" s="6">
        <v>44222</v>
      </c>
      <c r="B208" s="7">
        <v>891.38</v>
      </c>
      <c r="C208" s="7">
        <v>895.9</v>
      </c>
      <c r="D208" s="7">
        <v>871.6</v>
      </c>
      <c r="E208" s="7">
        <v>883.09</v>
      </c>
      <c r="F208" s="7">
        <v>23131603</v>
      </c>
    </row>
    <row r="209" spans="1:6" x14ac:dyDescent="0.25">
      <c r="A209" s="6">
        <v>44223</v>
      </c>
      <c r="B209" s="7">
        <v>870.35</v>
      </c>
      <c r="C209" s="7">
        <v>891.5</v>
      </c>
      <c r="D209" s="7">
        <v>858.66</v>
      </c>
      <c r="E209" s="7">
        <v>864.16</v>
      </c>
      <c r="F209" s="7">
        <v>27333955</v>
      </c>
    </row>
    <row r="210" spans="1:6" x14ac:dyDescent="0.25">
      <c r="A210" s="6">
        <v>44224</v>
      </c>
      <c r="B210" s="7">
        <v>820</v>
      </c>
      <c r="C210" s="7">
        <v>848</v>
      </c>
      <c r="D210" s="7">
        <v>801</v>
      </c>
      <c r="E210" s="7">
        <v>835.43</v>
      </c>
      <c r="F210" s="7">
        <v>26378048</v>
      </c>
    </row>
    <row r="211" spans="1:6" x14ac:dyDescent="0.25">
      <c r="A211" s="6">
        <v>44225</v>
      </c>
      <c r="B211" s="7">
        <v>830.00030000000004</v>
      </c>
      <c r="C211" s="7">
        <v>842.41</v>
      </c>
      <c r="D211" s="7">
        <v>780.1</v>
      </c>
      <c r="E211" s="7">
        <v>793.53</v>
      </c>
      <c r="F211" s="7">
        <v>34990754</v>
      </c>
    </row>
    <row r="212" spans="1:6" x14ac:dyDescent="0.25">
      <c r="A212" s="6">
        <v>44228</v>
      </c>
      <c r="B212" s="7">
        <v>814.29</v>
      </c>
      <c r="C212" s="7">
        <v>842</v>
      </c>
      <c r="D212" s="7">
        <v>795.56010000000003</v>
      </c>
      <c r="E212" s="7">
        <v>839.81</v>
      </c>
      <c r="F212" s="7">
        <v>25391385</v>
      </c>
    </row>
    <row r="213" spans="1:6" x14ac:dyDescent="0.25">
      <c r="A213" s="6">
        <v>44229</v>
      </c>
      <c r="B213" s="7">
        <v>844.68</v>
      </c>
      <c r="C213" s="7">
        <v>880.5</v>
      </c>
      <c r="D213" s="7">
        <v>842.20060000000001</v>
      </c>
      <c r="E213" s="7">
        <v>872.79</v>
      </c>
      <c r="F213" s="7">
        <v>23998098</v>
      </c>
    </row>
    <row r="214" spans="1:6" x14ac:dyDescent="0.25">
      <c r="A214" s="6">
        <v>44230</v>
      </c>
      <c r="B214" s="7">
        <v>877.02</v>
      </c>
      <c r="C214" s="7">
        <v>878.08</v>
      </c>
      <c r="D214" s="7">
        <v>853.06460000000004</v>
      </c>
      <c r="E214" s="7">
        <v>854.69</v>
      </c>
      <c r="F214" s="7">
        <v>18343510</v>
      </c>
    </row>
    <row r="215" spans="1:6" x14ac:dyDescent="0.25">
      <c r="A215" s="6">
        <v>44231</v>
      </c>
      <c r="B215" s="7">
        <v>855</v>
      </c>
      <c r="C215" s="7">
        <v>856.5</v>
      </c>
      <c r="D215" s="7">
        <v>833.42</v>
      </c>
      <c r="E215" s="7">
        <v>849.99</v>
      </c>
      <c r="F215" s="7">
        <v>15812661</v>
      </c>
    </row>
    <row r="216" spans="1:6" x14ac:dyDescent="0.25">
      <c r="A216" s="6">
        <v>44232</v>
      </c>
      <c r="B216" s="7">
        <v>845</v>
      </c>
      <c r="C216" s="7">
        <v>864.77</v>
      </c>
      <c r="D216" s="7">
        <v>838.97</v>
      </c>
      <c r="E216" s="7">
        <v>852.23</v>
      </c>
      <c r="F216" s="7">
        <v>18566637</v>
      </c>
    </row>
    <row r="217" spans="1:6" x14ac:dyDescent="0.25">
      <c r="A217" s="6">
        <v>44235</v>
      </c>
      <c r="B217" s="7">
        <v>869.67</v>
      </c>
      <c r="C217" s="7">
        <v>877.77</v>
      </c>
      <c r="D217" s="7">
        <v>854.75</v>
      </c>
      <c r="E217" s="7">
        <v>863.42</v>
      </c>
      <c r="F217" s="7">
        <v>20161719</v>
      </c>
    </row>
    <row r="218" spans="1:6" x14ac:dyDescent="0.25">
      <c r="A218" s="6">
        <v>44236</v>
      </c>
      <c r="B218" s="7">
        <v>855.12</v>
      </c>
      <c r="C218" s="7">
        <v>859.8</v>
      </c>
      <c r="D218" s="7">
        <v>841.75</v>
      </c>
      <c r="E218" s="7">
        <v>849.46</v>
      </c>
      <c r="F218" s="7">
        <v>15027305</v>
      </c>
    </row>
    <row r="219" spans="1:6" x14ac:dyDescent="0.25">
      <c r="A219" s="6">
        <v>44237</v>
      </c>
      <c r="B219" s="7">
        <v>843.63499999999999</v>
      </c>
      <c r="C219" s="7">
        <v>844.82</v>
      </c>
      <c r="D219" s="7">
        <v>800.02</v>
      </c>
      <c r="E219" s="7">
        <v>804.82</v>
      </c>
      <c r="F219" s="7">
        <v>35723444</v>
      </c>
    </row>
    <row r="220" spans="1:6" x14ac:dyDescent="0.25">
      <c r="A220" s="6">
        <v>44238</v>
      </c>
      <c r="B220" s="7">
        <v>812.44</v>
      </c>
      <c r="C220" s="7">
        <v>829.87990000000002</v>
      </c>
      <c r="D220" s="7">
        <v>801.72500000000002</v>
      </c>
      <c r="E220" s="7">
        <v>811.66</v>
      </c>
      <c r="F220" s="7">
        <v>21622753</v>
      </c>
    </row>
    <row r="221" spans="1:6" x14ac:dyDescent="0.25">
      <c r="A221" s="6">
        <v>44239</v>
      </c>
      <c r="B221" s="7">
        <v>801.26</v>
      </c>
      <c r="C221" s="7">
        <v>817.33</v>
      </c>
      <c r="D221" s="7">
        <v>785.3306</v>
      </c>
      <c r="E221" s="7">
        <v>816.12</v>
      </c>
      <c r="F221" s="7">
        <v>23768313</v>
      </c>
    </row>
    <row r="222" spans="1:6" x14ac:dyDescent="0.25">
      <c r="A222" s="6">
        <v>44243</v>
      </c>
      <c r="B222" s="7">
        <v>818</v>
      </c>
      <c r="C222" s="7">
        <v>821</v>
      </c>
      <c r="D222" s="7">
        <v>792.44</v>
      </c>
      <c r="E222" s="7">
        <v>796.22</v>
      </c>
      <c r="F222" s="7">
        <v>19802324</v>
      </c>
    </row>
    <row r="223" spans="1:6" x14ac:dyDescent="0.25">
      <c r="A223" s="6">
        <v>44244</v>
      </c>
      <c r="B223" s="7">
        <v>779.09</v>
      </c>
      <c r="C223" s="7">
        <v>799.84</v>
      </c>
      <c r="D223" s="7">
        <v>762.01</v>
      </c>
      <c r="E223" s="7">
        <v>798.15</v>
      </c>
      <c r="F223" s="7">
        <v>25878526</v>
      </c>
    </row>
    <row r="224" spans="1:6" x14ac:dyDescent="0.25">
      <c r="A224" s="6">
        <v>44245</v>
      </c>
      <c r="B224" s="7">
        <v>780.9</v>
      </c>
      <c r="C224" s="7">
        <v>794.69</v>
      </c>
      <c r="D224" s="7">
        <v>776.27</v>
      </c>
      <c r="E224" s="7">
        <v>787.38</v>
      </c>
      <c r="F224" s="7">
        <v>17957058</v>
      </c>
    </row>
    <row r="225" spans="1:6" x14ac:dyDescent="0.25">
      <c r="A225" s="6">
        <v>44246</v>
      </c>
      <c r="B225" s="7">
        <v>795</v>
      </c>
      <c r="C225" s="7">
        <v>796.78989999999999</v>
      </c>
      <c r="D225" s="7">
        <v>777.37</v>
      </c>
      <c r="E225" s="7">
        <v>781.3</v>
      </c>
      <c r="F225" s="7">
        <v>18958255</v>
      </c>
    </row>
    <row r="226" spans="1:6" x14ac:dyDescent="0.25">
      <c r="A226" s="6">
        <v>44249</v>
      </c>
      <c r="B226" s="7">
        <v>762.64</v>
      </c>
      <c r="C226" s="7">
        <v>768.5</v>
      </c>
      <c r="D226" s="7">
        <v>710.2</v>
      </c>
      <c r="E226" s="7">
        <v>714.5</v>
      </c>
      <c r="F226" s="7">
        <v>36594555</v>
      </c>
    </row>
    <row r="227" spans="1:6" x14ac:dyDescent="0.25">
      <c r="A227" s="6">
        <v>44250</v>
      </c>
      <c r="B227" s="7">
        <v>662.13</v>
      </c>
      <c r="C227" s="7">
        <v>713.60990000000004</v>
      </c>
      <c r="D227" s="7">
        <v>619</v>
      </c>
      <c r="E227" s="7">
        <v>698.84</v>
      </c>
      <c r="F227" s="7">
        <v>66606882</v>
      </c>
    </row>
    <row r="228" spans="1:6" x14ac:dyDescent="0.25">
      <c r="A228" s="6">
        <v>44251</v>
      </c>
      <c r="B228" s="7">
        <v>711.85</v>
      </c>
      <c r="C228" s="7">
        <v>745</v>
      </c>
      <c r="D228" s="7">
        <v>694.17</v>
      </c>
      <c r="E228" s="7">
        <v>742.02</v>
      </c>
      <c r="F228" s="7">
        <v>36766950</v>
      </c>
    </row>
    <row r="229" spans="1:6" x14ac:dyDescent="0.25">
      <c r="A229" s="6">
        <v>44252</v>
      </c>
      <c r="B229" s="7">
        <v>726.15</v>
      </c>
      <c r="C229" s="7">
        <v>737.20659999999998</v>
      </c>
      <c r="D229" s="7">
        <v>670.58</v>
      </c>
      <c r="E229" s="7">
        <v>682.22</v>
      </c>
      <c r="F229" s="7">
        <v>38126722</v>
      </c>
    </row>
    <row r="230" spans="1:6" x14ac:dyDescent="0.25">
      <c r="A230" s="6">
        <v>44253</v>
      </c>
      <c r="B230" s="7">
        <v>700</v>
      </c>
      <c r="C230" s="7">
        <v>706.7</v>
      </c>
      <c r="D230" s="7">
        <v>659.51</v>
      </c>
      <c r="E230" s="7">
        <v>675.5</v>
      </c>
      <c r="F230" s="7">
        <v>39767316</v>
      </c>
    </row>
    <row r="231" spans="1:6" x14ac:dyDescent="0.25">
      <c r="A231" s="6">
        <v>44256</v>
      </c>
      <c r="B231" s="7">
        <v>690.11</v>
      </c>
      <c r="C231" s="7">
        <v>719</v>
      </c>
      <c r="D231" s="7">
        <v>685.05</v>
      </c>
      <c r="E231" s="7">
        <v>718.43</v>
      </c>
      <c r="F231" s="7">
        <v>27136239</v>
      </c>
    </row>
    <row r="232" spans="1:6" x14ac:dyDescent="0.25">
      <c r="A232" s="6">
        <v>44257</v>
      </c>
      <c r="B232" s="7">
        <v>718.28</v>
      </c>
      <c r="C232" s="7">
        <v>721.11</v>
      </c>
      <c r="D232" s="7">
        <v>685</v>
      </c>
      <c r="E232" s="7">
        <v>686.44</v>
      </c>
      <c r="F232" s="7">
        <v>23732158</v>
      </c>
    </row>
    <row r="233" spans="1:6" x14ac:dyDescent="0.25">
      <c r="A233" s="6">
        <v>44258</v>
      </c>
      <c r="B233" s="7">
        <v>687.99</v>
      </c>
      <c r="C233" s="7">
        <v>700.7</v>
      </c>
      <c r="D233" s="7">
        <v>651.70500000000004</v>
      </c>
      <c r="E233" s="7">
        <v>653.20000000000005</v>
      </c>
      <c r="F233" s="7">
        <v>30207960</v>
      </c>
    </row>
    <row r="234" spans="1:6" x14ac:dyDescent="0.25">
      <c r="A234" s="6">
        <v>44259</v>
      </c>
      <c r="B234" s="7">
        <v>655.8</v>
      </c>
      <c r="C234" s="7">
        <v>668.45</v>
      </c>
      <c r="D234" s="7">
        <v>600</v>
      </c>
      <c r="E234" s="7">
        <v>621.44000000000005</v>
      </c>
      <c r="F234" s="7">
        <v>64799898</v>
      </c>
    </row>
    <row r="235" spans="1:6" x14ac:dyDescent="0.25">
      <c r="A235" s="6">
        <v>44260</v>
      </c>
      <c r="B235" s="7">
        <v>626.05999999999995</v>
      </c>
      <c r="C235" s="7">
        <v>627.84190000000001</v>
      </c>
      <c r="D235" s="7">
        <v>539.49</v>
      </c>
      <c r="E235" s="7">
        <v>597.95000000000005</v>
      </c>
      <c r="F235" s="7">
        <v>89396459</v>
      </c>
    </row>
    <row r="236" spans="1:6" x14ac:dyDescent="0.25">
      <c r="A236" s="6">
        <v>44263</v>
      </c>
      <c r="B236" s="7">
        <v>600.54999999999995</v>
      </c>
      <c r="C236" s="7">
        <v>620.125</v>
      </c>
      <c r="D236" s="7">
        <v>558.79</v>
      </c>
      <c r="E236" s="7">
        <v>563</v>
      </c>
      <c r="F236" s="7">
        <v>51786958</v>
      </c>
    </row>
    <row r="237" spans="1:6" x14ac:dyDescent="0.25">
      <c r="A237" s="6">
        <v>44264</v>
      </c>
      <c r="B237" s="7">
        <v>608.17999999999995</v>
      </c>
      <c r="C237" s="7">
        <v>678.09</v>
      </c>
      <c r="D237" s="7">
        <v>595.21</v>
      </c>
      <c r="E237" s="7">
        <v>673.58</v>
      </c>
      <c r="F237" s="7">
        <v>67523328</v>
      </c>
    </row>
    <row r="238" spans="1:6" x14ac:dyDescent="0.25">
      <c r="A238" s="6">
        <v>44265</v>
      </c>
      <c r="B238" s="7">
        <v>700.3</v>
      </c>
      <c r="C238" s="7">
        <v>717.85</v>
      </c>
      <c r="D238" s="7">
        <v>655.05999999999995</v>
      </c>
      <c r="E238" s="7">
        <v>668.06</v>
      </c>
      <c r="F238" s="7">
        <v>60605672</v>
      </c>
    </row>
    <row r="239" spans="1:6" x14ac:dyDescent="0.25">
      <c r="A239" s="6">
        <v>44266</v>
      </c>
      <c r="B239" s="7">
        <v>699.4</v>
      </c>
      <c r="C239" s="7">
        <v>702.5</v>
      </c>
      <c r="D239" s="7">
        <v>677.18</v>
      </c>
      <c r="E239" s="7">
        <v>699.6</v>
      </c>
      <c r="F239" s="7">
        <v>36253892</v>
      </c>
    </row>
    <row r="240" spans="1:6" x14ac:dyDescent="0.25">
      <c r="A240" s="6">
        <v>44267</v>
      </c>
      <c r="B240" s="7">
        <v>670</v>
      </c>
      <c r="C240" s="7">
        <v>694.88</v>
      </c>
      <c r="D240" s="7">
        <v>666.13940000000002</v>
      </c>
      <c r="E240" s="7">
        <v>693.73</v>
      </c>
      <c r="F240" s="7">
        <v>33583840</v>
      </c>
    </row>
    <row r="241" spans="1:6" x14ac:dyDescent="0.25">
      <c r="A241" s="6">
        <v>44270</v>
      </c>
      <c r="B241" s="7">
        <v>694.09</v>
      </c>
      <c r="C241" s="7">
        <v>713.18</v>
      </c>
      <c r="D241" s="7">
        <v>684.04</v>
      </c>
      <c r="E241" s="7">
        <v>707.94</v>
      </c>
      <c r="F241" s="7">
        <v>29423479</v>
      </c>
    </row>
    <row r="242" spans="1:6" x14ac:dyDescent="0.25">
      <c r="A242" s="6">
        <v>44271</v>
      </c>
      <c r="B242" s="7">
        <v>703.35</v>
      </c>
      <c r="C242" s="7">
        <v>707.92</v>
      </c>
      <c r="D242" s="7">
        <v>671</v>
      </c>
      <c r="E242" s="7">
        <v>676.88</v>
      </c>
      <c r="F242" s="7">
        <v>32195672</v>
      </c>
    </row>
    <row r="243" spans="1:6" x14ac:dyDescent="0.25">
      <c r="A243" s="6">
        <v>44272</v>
      </c>
      <c r="B243" s="7">
        <v>656.87</v>
      </c>
      <c r="C243" s="7">
        <v>703.73</v>
      </c>
      <c r="D243" s="7">
        <v>651.01</v>
      </c>
      <c r="E243" s="7">
        <v>701.81</v>
      </c>
      <c r="F243" s="7">
        <v>40372453</v>
      </c>
    </row>
    <row r="244" spans="1:6" x14ac:dyDescent="0.25">
      <c r="A244" s="6">
        <v>44273</v>
      </c>
      <c r="B244" s="7">
        <v>684.29</v>
      </c>
      <c r="C244" s="7">
        <v>689.23</v>
      </c>
      <c r="D244" s="7">
        <v>652</v>
      </c>
      <c r="E244" s="7">
        <v>653.16</v>
      </c>
      <c r="F244" s="7">
        <v>33369022</v>
      </c>
    </row>
    <row r="245" spans="1:6" x14ac:dyDescent="0.25">
      <c r="A245" s="6">
        <v>44274</v>
      </c>
      <c r="B245" s="7">
        <v>646.6</v>
      </c>
      <c r="C245" s="7">
        <v>657.23</v>
      </c>
      <c r="D245" s="7">
        <v>624.62009999999998</v>
      </c>
      <c r="E245" s="7">
        <v>654.87</v>
      </c>
      <c r="F245" s="7">
        <v>42893978</v>
      </c>
    </row>
    <row r="246" spans="1:6" x14ac:dyDescent="0.25">
      <c r="A246" s="6">
        <v>44277</v>
      </c>
      <c r="B246" s="7">
        <v>684.59</v>
      </c>
      <c r="C246" s="7">
        <v>699.62</v>
      </c>
      <c r="D246" s="7">
        <v>668.75</v>
      </c>
      <c r="E246" s="7">
        <v>670</v>
      </c>
      <c r="F246" s="7">
        <v>39512221</v>
      </c>
    </row>
    <row r="247" spans="1:6" x14ac:dyDescent="0.25">
      <c r="A247" s="6">
        <v>44278</v>
      </c>
      <c r="B247" s="7">
        <v>675.77</v>
      </c>
      <c r="C247" s="7">
        <v>677.8</v>
      </c>
      <c r="D247" s="7">
        <v>657.51</v>
      </c>
      <c r="E247" s="7">
        <v>662.16</v>
      </c>
      <c r="F247" s="7">
        <v>30491870</v>
      </c>
    </row>
    <row r="248" spans="1:6" x14ac:dyDescent="0.25">
      <c r="A248" s="6">
        <v>44279</v>
      </c>
      <c r="B248" s="7">
        <v>667.91</v>
      </c>
      <c r="C248" s="7">
        <v>668.02</v>
      </c>
      <c r="D248" s="7">
        <v>630.11</v>
      </c>
      <c r="E248" s="7">
        <v>630.27</v>
      </c>
      <c r="F248" s="7">
        <v>33795174</v>
      </c>
    </row>
    <row r="249" spans="1:6" x14ac:dyDescent="0.25">
      <c r="A249" s="6">
        <v>44280</v>
      </c>
      <c r="B249" s="7">
        <v>613</v>
      </c>
      <c r="C249" s="7">
        <v>645.5</v>
      </c>
      <c r="D249" s="7">
        <v>609.5</v>
      </c>
      <c r="E249" s="7">
        <v>640.39</v>
      </c>
      <c r="F249" s="7">
        <v>39224850</v>
      </c>
    </row>
    <row r="250" spans="1:6" x14ac:dyDescent="0.25">
      <c r="A250" s="6">
        <v>44281</v>
      </c>
      <c r="B250" s="7">
        <v>641.87</v>
      </c>
      <c r="C250" s="7">
        <v>643.82000000000005</v>
      </c>
      <c r="D250" s="7">
        <v>599.89</v>
      </c>
      <c r="E250" s="7">
        <v>618.71</v>
      </c>
      <c r="F250" s="7">
        <v>33852827</v>
      </c>
    </row>
    <row r="251" spans="1:6" x14ac:dyDescent="0.25">
      <c r="A251" s="6">
        <v>44284</v>
      </c>
      <c r="B251" s="7">
        <v>615.64</v>
      </c>
      <c r="C251" s="7">
        <v>616.48</v>
      </c>
      <c r="D251" s="7">
        <v>596.02</v>
      </c>
      <c r="E251" s="7">
        <v>611.29</v>
      </c>
      <c r="F251" s="7">
        <v>28636985</v>
      </c>
    </row>
    <row r="252" spans="1:6" x14ac:dyDescent="0.25">
      <c r="A252" s="6">
        <v>44285</v>
      </c>
      <c r="B252" s="7">
        <v>601.75</v>
      </c>
      <c r="C252" s="7">
        <v>637.66</v>
      </c>
      <c r="D252" s="7">
        <v>591.01</v>
      </c>
      <c r="E252" s="7">
        <v>635.62</v>
      </c>
      <c r="F252" s="7">
        <v>39432359</v>
      </c>
    </row>
    <row r="253" spans="1:6" x14ac:dyDescent="0.25">
      <c r="A253" s="6">
        <v>44286</v>
      </c>
      <c r="B253" s="7">
        <v>646.62</v>
      </c>
      <c r="C253" s="7">
        <v>672</v>
      </c>
      <c r="D253" s="7">
        <v>641.11</v>
      </c>
      <c r="E253" s="7">
        <v>667.93</v>
      </c>
      <c r="F253" s="7">
        <v>33337288</v>
      </c>
    </row>
  </sheetData>
  <sortState ref="A2:F253">
    <sortCondition ref="A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3"/>
  <sheetViews>
    <sheetView tabSelected="1" topLeftCell="A246" workbookViewId="0">
      <selection activeCell="T258" sqref="T258"/>
    </sheetView>
  </sheetViews>
  <sheetFormatPr defaultRowHeight="15" x14ac:dyDescent="0.25"/>
  <cols>
    <col min="1" max="1" width="6" bestFit="1" customWidth="1"/>
    <col min="2" max="2" width="10.5703125" style="7" bestFit="1" customWidth="1"/>
    <col min="3" max="6" width="11" style="7" bestFit="1" customWidth="1"/>
    <col min="7" max="7" width="10" style="7" bestFit="1" customWidth="1"/>
    <col min="8" max="10" width="11" style="11" bestFit="1" customWidth="1"/>
    <col min="11" max="11" width="12" style="11" bestFit="1" customWidth="1"/>
    <col min="12" max="12" width="10.42578125" style="9" bestFit="1" customWidth="1"/>
    <col min="13" max="13" width="9.85546875" style="9" bestFit="1" customWidth="1"/>
    <col min="14" max="15" width="5.5703125" style="9" bestFit="1" customWidth="1"/>
    <col min="16" max="16" width="7.140625" style="9" bestFit="1" customWidth="1"/>
    <col min="17" max="17" width="6.85546875" style="9" bestFit="1" customWidth="1"/>
    <col min="18" max="20" width="5.5703125" style="9" bestFit="1" customWidth="1"/>
    <col min="21" max="21" width="5.5703125" style="8" bestFit="1" customWidth="1"/>
    <col min="22" max="24" width="9.140625" style="9"/>
    <col min="25" max="25" width="9.140625" style="4"/>
  </cols>
  <sheetData>
    <row r="1" spans="1:25" x14ac:dyDescent="0.25">
      <c r="A1" t="s">
        <v>23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10" t="s">
        <v>6</v>
      </c>
      <c r="I1" s="10" t="s">
        <v>7</v>
      </c>
      <c r="J1" s="10" t="s">
        <v>8</v>
      </c>
      <c r="K1" s="10" t="s">
        <v>22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/>
      <c r="W1" s="8"/>
      <c r="X1" s="8"/>
      <c r="Y1" s="3"/>
    </row>
    <row r="2" spans="1:25" x14ac:dyDescent="0.25">
      <c r="A2">
        <v>0</v>
      </c>
      <c r="B2" s="1">
        <v>43922</v>
      </c>
      <c r="C2">
        <v>100.800003</v>
      </c>
      <c r="D2">
        <v>102.790001</v>
      </c>
      <c r="E2">
        <v>95.019997000000004</v>
      </c>
      <c r="F2">
        <v>96.311995999999994</v>
      </c>
      <c r="G2">
        <v>66766000</v>
      </c>
    </row>
    <row r="3" spans="1:25" x14ac:dyDescent="0.25">
      <c r="A3">
        <v>1</v>
      </c>
      <c r="B3" s="1">
        <v>43923</v>
      </c>
      <c r="C3">
        <v>96.206001000000001</v>
      </c>
      <c r="D3">
        <v>98.851996999999997</v>
      </c>
      <c r="E3">
        <v>89.279999000000004</v>
      </c>
      <c r="F3">
        <v>90.893996999999999</v>
      </c>
      <c r="G3">
        <v>99292000</v>
      </c>
      <c r="H3" s="11">
        <f>MAX(D3,F2)</f>
        <v>98.851996999999997</v>
      </c>
      <c r="I3" s="11">
        <f>MIN(E3,F2)</f>
        <v>89.279999000000004</v>
      </c>
      <c r="J3" s="11">
        <f>H3-I3</f>
        <v>9.5719979999999936</v>
      </c>
      <c r="L3" s="9">
        <f>D2-D3</f>
        <v>3.9380040000000065</v>
      </c>
      <c r="M3" s="9">
        <f>E3-E2</f>
        <v>-5.7399979999999999</v>
      </c>
      <c r="N3" s="9">
        <f>IF(L3&gt;M3,MAX(L3,0),0)</f>
        <v>3.9380040000000065</v>
      </c>
      <c r="O3" s="9">
        <f>IF(L3&lt;M3,MAX(M3,0),0)</f>
        <v>0</v>
      </c>
    </row>
    <row r="4" spans="1:25" x14ac:dyDescent="0.25">
      <c r="A4">
        <v>2</v>
      </c>
      <c r="B4" s="1">
        <v>43924</v>
      </c>
      <c r="C4">
        <v>101.900002</v>
      </c>
      <c r="D4">
        <v>103.098</v>
      </c>
      <c r="E4">
        <v>93.678000999999995</v>
      </c>
      <c r="F4">
        <v>96.001998999999998</v>
      </c>
      <c r="G4">
        <v>112810500</v>
      </c>
      <c r="H4" s="11">
        <f t="shared" ref="H4:H67" si="0">MAX(D4,F3)</f>
        <v>103.098</v>
      </c>
      <c r="I4" s="11">
        <f t="shared" ref="I4:I67" si="1">MIN(E4,F3)</f>
        <v>90.893996999999999</v>
      </c>
      <c r="J4" s="11">
        <f t="shared" ref="J4:J67" si="2">H4-I4</f>
        <v>12.204003</v>
      </c>
      <c r="L4" s="9">
        <f t="shared" ref="L4:L67" si="3">D3-D4</f>
        <v>-4.2460030000000017</v>
      </c>
      <c r="M4" s="9">
        <f t="shared" ref="M4:M67" si="4">E4-E3</f>
        <v>4.3980019999999911</v>
      </c>
      <c r="N4" s="9">
        <f t="shared" ref="N4:N67" si="5">IF(L4&gt;M4,MAX(L4,0),0)</f>
        <v>0</v>
      </c>
      <c r="O4" s="9">
        <f t="shared" ref="O4:O67" si="6">IF(L4&lt;M4,MAX(M4,0),0)</f>
        <v>4.3980019999999911</v>
      </c>
    </row>
    <row r="5" spans="1:25" x14ac:dyDescent="0.25">
      <c r="A5">
        <v>3</v>
      </c>
      <c r="B5" s="1">
        <v>43927</v>
      </c>
      <c r="C5">
        <v>102.239998</v>
      </c>
      <c r="D5">
        <v>104.199997</v>
      </c>
      <c r="E5">
        <v>99.592003000000005</v>
      </c>
      <c r="F5">
        <v>103.248001</v>
      </c>
      <c r="G5">
        <v>74509000</v>
      </c>
      <c r="H5" s="11">
        <f t="shared" si="0"/>
        <v>104.199997</v>
      </c>
      <c r="I5" s="11">
        <f t="shared" si="1"/>
        <v>96.001998999999998</v>
      </c>
      <c r="J5" s="11">
        <f t="shared" si="2"/>
        <v>8.1979979999999983</v>
      </c>
      <c r="L5" s="9">
        <f t="shared" si="3"/>
        <v>-1.1019969999999972</v>
      </c>
      <c r="M5" s="9">
        <f t="shared" si="4"/>
        <v>5.9140020000000106</v>
      </c>
      <c r="N5" s="9">
        <f t="shared" si="5"/>
        <v>0</v>
      </c>
      <c r="O5" s="9">
        <f t="shared" si="6"/>
        <v>5.9140020000000106</v>
      </c>
    </row>
    <row r="6" spans="1:25" x14ac:dyDescent="0.25">
      <c r="A6">
        <v>4</v>
      </c>
      <c r="B6" s="1">
        <v>43928</v>
      </c>
      <c r="C6">
        <v>109</v>
      </c>
      <c r="D6">
        <v>113</v>
      </c>
      <c r="E6">
        <v>106.468002</v>
      </c>
      <c r="F6">
        <v>109.089996</v>
      </c>
      <c r="G6">
        <v>89599000</v>
      </c>
      <c r="H6" s="11">
        <f t="shared" si="0"/>
        <v>113</v>
      </c>
      <c r="I6" s="11">
        <f t="shared" si="1"/>
        <v>103.248001</v>
      </c>
      <c r="J6" s="11">
        <f t="shared" si="2"/>
        <v>9.7519989999999979</v>
      </c>
      <c r="L6" s="9">
        <f t="shared" si="3"/>
        <v>-8.8000030000000038</v>
      </c>
      <c r="M6" s="9">
        <f t="shared" si="4"/>
        <v>6.8759989999999931</v>
      </c>
      <c r="N6" s="9">
        <f t="shared" si="5"/>
        <v>0</v>
      </c>
      <c r="O6" s="9">
        <f t="shared" si="6"/>
        <v>6.8759989999999931</v>
      </c>
    </row>
    <row r="7" spans="1:25" x14ac:dyDescent="0.25">
      <c r="A7">
        <v>5</v>
      </c>
      <c r="B7" s="1">
        <v>43929</v>
      </c>
      <c r="C7">
        <v>110.839996</v>
      </c>
      <c r="D7">
        <v>111.442001</v>
      </c>
      <c r="E7">
        <v>106.666</v>
      </c>
      <c r="F7">
        <v>109.76799800000001</v>
      </c>
      <c r="G7">
        <v>63280000</v>
      </c>
      <c r="H7" s="11">
        <f t="shared" si="0"/>
        <v>111.442001</v>
      </c>
      <c r="I7" s="11">
        <f t="shared" si="1"/>
        <v>106.666</v>
      </c>
      <c r="J7" s="11">
        <f t="shared" si="2"/>
        <v>4.7760010000000079</v>
      </c>
      <c r="L7" s="9">
        <f t="shared" si="3"/>
        <v>1.5579989999999952</v>
      </c>
      <c r="M7" s="9">
        <f t="shared" si="4"/>
        <v>0.19799799999999834</v>
      </c>
      <c r="N7" s="9">
        <f t="shared" si="5"/>
        <v>1.5579989999999952</v>
      </c>
      <c r="O7" s="9">
        <f t="shared" si="6"/>
        <v>0</v>
      </c>
    </row>
    <row r="8" spans="1:25" x14ac:dyDescent="0.25">
      <c r="A8">
        <v>6</v>
      </c>
      <c r="B8" s="1">
        <v>43930</v>
      </c>
      <c r="C8">
        <v>112.41799899999999</v>
      </c>
      <c r="D8">
        <v>115.03600299999999</v>
      </c>
      <c r="E8">
        <v>111.421997</v>
      </c>
      <c r="F8">
        <v>114.599998</v>
      </c>
      <c r="G8">
        <v>68250000</v>
      </c>
      <c r="H8" s="11">
        <f t="shared" si="0"/>
        <v>115.03600299999999</v>
      </c>
      <c r="I8" s="11">
        <f t="shared" si="1"/>
        <v>109.76799800000001</v>
      </c>
      <c r="J8" s="11">
        <f t="shared" si="2"/>
        <v>5.2680049999999881</v>
      </c>
      <c r="L8" s="9">
        <f t="shared" si="3"/>
        <v>-3.594001999999989</v>
      </c>
      <c r="M8" s="9">
        <f t="shared" si="4"/>
        <v>4.7559970000000078</v>
      </c>
      <c r="N8" s="9">
        <f t="shared" si="5"/>
        <v>0</v>
      </c>
      <c r="O8" s="9">
        <f t="shared" si="6"/>
        <v>4.7559970000000078</v>
      </c>
    </row>
    <row r="9" spans="1:25" x14ac:dyDescent="0.25">
      <c r="A9">
        <v>7</v>
      </c>
      <c r="B9" s="1">
        <v>43934</v>
      </c>
      <c r="C9">
        <v>118.031998</v>
      </c>
      <c r="D9">
        <v>130.39999399999999</v>
      </c>
      <c r="E9">
        <v>116.106003</v>
      </c>
      <c r="F9">
        <v>130.19000199999999</v>
      </c>
      <c r="G9">
        <v>112377000</v>
      </c>
      <c r="H9" s="11">
        <f t="shared" si="0"/>
        <v>130.39999399999999</v>
      </c>
      <c r="I9" s="11">
        <f t="shared" si="1"/>
        <v>114.599998</v>
      </c>
      <c r="J9" s="11">
        <f t="shared" si="2"/>
        <v>15.799995999999993</v>
      </c>
      <c r="L9" s="9">
        <f t="shared" si="3"/>
        <v>-15.363990999999999</v>
      </c>
      <c r="M9" s="9">
        <f t="shared" si="4"/>
        <v>4.6840059999999966</v>
      </c>
      <c r="N9" s="9">
        <f t="shared" si="5"/>
        <v>0</v>
      </c>
      <c r="O9" s="9">
        <f t="shared" si="6"/>
        <v>4.6840059999999966</v>
      </c>
    </row>
    <row r="10" spans="1:25" x14ac:dyDescent="0.25">
      <c r="A10">
        <v>8</v>
      </c>
      <c r="B10" s="1">
        <v>43935</v>
      </c>
      <c r="C10">
        <v>139.794006</v>
      </c>
      <c r="D10">
        <v>148.37600699999999</v>
      </c>
      <c r="E10">
        <v>138.48599200000001</v>
      </c>
      <c r="F10">
        <v>141.97799699999999</v>
      </c>
      <c r="G10">
        <v>152882500</v>
      </c>
      <c r="H10" s="11">
        <f t="shared" si="0"/>
        <v>148.37600699999999</v>
      </c>
      <c r="I10" s="11">
        <f t="shared" si="1"/>
        <v>130.19000199999999</v>
      </c>
      <c r="J10" s="11">
        <f t="shared" si="2"/>
        <v>18.186004999999994</v>
      </c>
      <c r="L10" s="9">
        <f t="shared" si="3"/>
        <v>-17.976012999999995</v>
      </c>
      <c r="M10" s="9">
        <f t="shared" si="4"/>
        <v>22.379989000000009</v>
      </c>
      <c r="N10" s="9">
        <f t="shared" si="5"/>
        <v>0</v>
      </c>
      <c r="O10" s="9">
        <f t="shared" si="6"/>
        <v>22.379989000000009</v>
      </c>
    </row>
    <row r="11" spans="1:25" x14ac:dyDescent="0.25">
      <c r="A11">
        <v>9</v>
      </c>
      <c r="B11" s="1">
        <v>43936</v>
      </c>
      <c r="C11">
        <v>148.39999399999999</v>
      </c>
      <c r="D11">
        <v>150.62600699999999</v>
      </c>
      <c r="E11">
        <v>142</v>
      </c>
      <c r="F11">
        <v>145.966003</v>
      </c>
      <c r="G11">
        <v>117885000</v>
      </c>
      <c r="H11" s="11">
        <f t="shared" si="0"/>
        <v>150.62600699999999</v>
      </c>
      <c r="I11" s="11">
        <f t="shared" si="1"/>
        <v>141.97799699999999</v>
      </c>
      <c r="J11" s="11">
        <f t="shared" si="2"/>
        <v>8.6480099999999993</v>
      </c>
      <c r="L11" s="9">
        <f t="shared" si="3"/>
        <v>-2.25</v>
      </c>
      <c r="M11" s="9">
        <f t="shared" si="4"/>
        <v>3.5140079999999898</v>
      </c>
      <c r="N11" s="9">
        <f t="shared" si="5"/>
        <v>0</v>
      </c>
      <c r="O11" s="9">
        <f t="shared" si="6"/>
        <v>3.5140079999999898</v>
      </c>
    </row>
    <row r="12" spans="1:25" x14ac:dyDescent="0.25">
      <c r="A12">
        <v>10</v>
      </c>
      <c r="B12" s="1">
        <v>43937</v>
      </c>
      <c r="C12">
        <v>143.38800000000001</v>
      </c>
      <c r="D12">
        <v>151.88999899999999</v>
      </c>
      <c r="E12">
        <v>141.34399400000001</v>
      </c>
      <c r="F12">
        <v>149.04200700000001</v>
      </c>
      <c r="G12">
        <v>103289500</v>
      </c>
      <c r="H12" s="11">
        <f t="shared" si="0"/>
        <v>151.88999899999999</v>
      </c>
      <c r="I12" s="11">
        <f t="shared" si="1"/>
        <v>141.34399400000001</v>
      </c>
      <c r="J12" s="11">
        <f t="shared" si="2"/>
        <v>10.54600499999998</v>
      </c>
      <c r="L12" s="9">
        <f t="shared" si="3"/>
        <v>-1.2639920000000018</v>
      </c>
      <c r="M12" s="9">
        <f t="shared" si="4"/>
        <v>-0.65600599999999076</v>
      </c>
      <c r="N12" s="9">
        <f t="shared" si="5"/>
        <v>0</v>
      </c>
      <c r="O12" s="9">
        <f t="shared" si="6"/>
        <v>0</v>
      </c>
    </row>
    <row r="13" spans="1:25" x14ac:dyDescent="0.25">
      <c r="A13">
        <v>11</v>
      </c>
      <c r="B13" s="1">
        <v>43938</v>
      </c>
      <c r="C13">
        <v>154.455994</v>
      </c>
      <c r="D13">
        <v>154.990005</v>
      </c>
      <c r="E13">
        <v>149.53199799999999</v>
      </c>
      <c r="F13">
        <v>150.77799999999999</v>
      </c>
      <c r="G13">
        <v>65641000</v>
      </c>
      <c r="H13" s="11">
        <f t="shared" si="0"/>
        <v>154.990005</v>
      </c>
      <c r="I13" s="11">
        <f t="shared" si="1"/>
        <v>149.04200700000001</v>
      </c>
      <c r="J13" s="11">
        <f t="shared" si="2"/>
        <v>5.9479979999999841</v>
      </c>
      <c r="L13" s="9">
        <f t="shared" si="3"/>
        <v>-3.1000060000000076</v>
      </c>
      <c r="M13" s="9">
        <f t="shared" si="4"/>
        <v>8.1880039999999781</v>
      </c>
      <c r="N13" s="9">
        <f t="shared" si="5"/>
        <v>0</v>
      </c>
      <c r="O13" s="9">
        <f t="shared" si="6"/>
        <v>8.1880039999999781</v>
      </c>
    </row>
    <row r="14" spans="1:25" x14ac:dyDescent="0.25">
      <c r="A14">
        <v>12</v>
      </c>
      <c r="B14" s="1">
        <v>43941</v>
      </c>
      <c r="C14">
        <v>146.53999300000001</v>
      </c>
      <c r="D14">
        <v>153.11399800000001</v>
      </c>
      <c r="E14">
        <v>142.442001</v>
      </c>
      <c r="F14">
        <v>149.27200300000001</v>
      </c>
      <c r="G14">
        <v>73733000</v>
      </c>
      <c r="H14" s="11">
        <f t="shared" si="0"/>
        <v>153.11399800000001</v>
      </c>
      <c r="I14" s="11">
        <f t="shared" si="1"/>
        <v>142.442001</v>
      </c>
      <c r="J14" s="11">
        <f t="shared" si="2"/>
        <v>10.671997000000005</v>
      </c>
      <c r="L14" s="9">
        <f t="shared" si="3"/>
        <v>1.8760069999999871</v>
      </c>
      <c r="M14" s="9">
        <f t="shared" si="4"/>
        <v>-7.0899969999999826</v>
      </c>
      <c r="N14" s="9">
        <f t="shared" si="5"/>
        <v>1.8760069999999871</v>
      </c>
      <c r="O14" s="9">
        <f t="shared" si="6"/>
        <v>0</v>
      </c>
    </row>
    <row r="15" spans="1:25" x14ac:dyDescent="0.25">
      <c r="A15">
        <v>13</v>
      </c>
      <c r="B15" s="1">
        <v>43942</v>
      </c>
      <c r="C15">
        <v>146.024002</v>
      </c>
      <c r="D15">
        <v>150.666</v>
      </c>
      <c r="E15">
        <v>134.75799599999999</v>
      </c>
      <c r="F15">
        <v>137.34399400000001</v>
      </c>
      <c r="G15">
        <v>101045500</v>
      </c>
      <c r="H15" s="11">
        <f t="shared" si="0"/>
        <v>150.666</v>
      </c>
      <c r="I15" s="11">
        <f t="shared" si="1"/>
        <v>134.75799599999999</v>
      </c>
      <c r="J15" s="11">
        <f t="shared" si="2"/>
        <v>15.908004000000005</v>
      </c>
      <c r="L15" s="9">
        <f t="shared" si="3"/>
        <v>2.4479980000000126</v>
      </c>
      <c r="M15" s="9">
        <f t="shared" si="4"/>
        <v>-7.6840050000000133</v>
      </c>
      <c r="N15" s="9">
        <f t="shared" si="5"/>
        <v>2.4479980000000126</v>
      </c>
      <c r="O15" s="9">
        <f t="shared" si="6"/>
        <v>0</v>
      </c>
    </row>
    <row r="16" spans="1:25" x14ac:dyDescent="0.25">
      <c r="A16">
        <v>14</v>
      </c>
      <c r="B16" s="1">
        <v>43943</v>
      </c>
      <c r="C16">
        <v>140.79600500000001</v>
      </c>
      <c r="D16">
        <v>146.800003</v>
      </c>
      <c r="E16">
        <v>137.74200400000001</v>
      </c>
      <c r="F16">
        <v>146.421997</v>
      </c>
      <c r="G16">
        <v>70827500</v>
      </c>
      <c r="H16" s="11">
        <f t="shared" si="0"/>
        <v>146.800003</v>
      </c>
      <c r="I16" s="11">
        <f t="shared" si="1"/>
        <v>137.34399400000001</v>
      </c>
      <c r="J16" s="11">
        <f t="shared" si="2"/>
        <v>9.4560089999999946</v>
      </c>
      <c r="K16" s="11">
        <f>SUM(J3:J16)</f>
        <v>144.93402799999996</v>
      </c>
      <c r="L16" s="9">
        <f t="shared" si="3"/>
        <v>3.865996999999993</v>
      </c>
      <c r="M16" s="9">
        <f t="shared" si="4"/>
        <v>2.9840080000000171</v>
      </c>
      <c r="N16" s="9">
        <f t="shared" si="5"/>
        <v>3.865996999999993</v>
      </c>
      <c r="O16" s="9">
        <f t="shared" si="6"/>
        <v>0</v>
      </c>
      <c r="P16" s="9">
        <f>SUM(N3:N16)</f>
        <v>13.686004999999994</v>
      </c>
      <c r="Q16" s="9">
        <f>SUM(O3:O16)</f>
        <v>60.710006999999976</v>
      </c>
      <c r="R16" s="9">
        <f>P16/K16*100</f>
        <v>9.442920471374741</v>
      </c>
      <c r="S16" s="9">
        <f>Q16/K16*100</f>
        <v>41.888028531160394</v>
      </c>
      <c r="T16" s="9">
        <f>ABS((R16-S16)/(R16+S16))*100</f>
        <v>63.207691831653555</v>
      </c>
    </row>
    <row r="17" spans="1:21" x14ac:dyDescent="0.25">
      <c r="A17">
        <v>15</v>
      </c>
      <c r="B17" s="1">
        <v>43944</v>
      </c>
      <c r="C17">
        <v>145.520004</v>
      </c>
      <c r="D17">
        <v>146.800003</v>
      </c>
      <c r="E17">
        <v>140.62600699999999</v>
      </c>
      <c r="F17">
        <v>141.12600699999999</v>
      </c>
      <c r="G17">
        <v>66183500</v>
      </c>
      <c r="H17" s="11">
        <f t="shared" si="0"/>
        <v>146.800003</v>
      </c>
      <c r="I17" s="11">
        <f t="shared" si="1"/>
        <v>140.62600699999999</v>
      </c>
      <c r="J17" s="11">
        <f t="shared" si="2"/>
        <v>6.1739960000000167</v>
      </c>
      <c r="K17" s="11">
        <f>K16 - K16/14 + J17</f>
        <v>140.75559342857142</v>
      </c>
      <c r="L17" s="9">
        <f t="shared" si="3"/>
        <v>0</v>
      </c>
      <c r="M17" s="9">
        <f t="shared" si="4"/>
        <v>2.8840029999999786</v>
      </c>
      <c r="N17" s="9">
        <f t="shared" si="5"/>
        <v>0</v>
      </c>
      <c r="O17" s="9">
        <f t="shared" si="6"/>
        <v>2.8840029999999786</v>
      </c>
      <c r="P17" s="9">
        <f>P16 - P16/14 + N17</f>
        <v>12.708433214285709</v>
      </c>
      <c r="Q17" s="9">
        <f>Q16 - Q16/14 + O17</f>
        <v>59.257580928571386</v>
      </c>
      <c r="R17" s="9">
        <f t="shared" ref="R17:R80" si="7">P17/K17*100</f>
        <v>9.0287234096560418</v>
      </c>
      <c r="S17" s="9">
        <f t="shared" ref="S17:S80" si="8">Q17/K17*100</f>
        <v>42.099627791092047</v>
      </c>
      <c r="T17" s="9">
        <f t="shared" ref="T17:T80" si="9">ABS((R17-S17)/(R17+S17))*100</f>
        <v>64.682125679327854</v>
      </c>
    </row>
    <row r="18" spans="1:21" x14ac:dyDescent="0.25">
      <c r="A18">
        <v>16</v>
      </c>
      <c r="B18" s="1">
        <v>43945</v>
      </c>
      <c r="C18">
        <v>142.162003</v>
      </c>
      <c r="D18">
        <v>146.145996</v>
      </c>
      <c r="E18">
        <v>139.63600199999999</v>
      </c>
      <c r="F18">
        <v>145.029999</v>
      </c>
      <c r="G18">
        <v>66060000</v>
      </c>
      <c r="H18" s="11">
        <f t="shared" si="0"/>
        <v>146.145996</v>
      </c>
      <c r="I18" s="11">
        <f t="shared" si="1"/>
        <v>139.63600199999999</v>
      </c>
      <c r="J18" s="11">
        <f t="shared" si="2"/>
        <v>6.5099940000000061</v>
      </c>
      <c r="K18" s="11">
        <f t="shared" ref="K18:K81" si="10">K17 - K17/14 + J18</f>
        <v>137.21161646938776</v>
      </c>
      <c r="L18" s="9">
        <f t="shared" si="3"/>
        <v>0.65400700000000711</v>
      </c>
      <c r="M18" s="9">
        <f t="shared" si="4"/>
        <v>-0.99000499999999647</v>
      </c>
      <c r="N18" s="9">
        <f t="shared" si="5"/>
        <v>0.65400700000000711</v>
      </c>
      <c r="O18" s="9">
        <f t="shared" si="6"/>
        <v>0</v>
      </c>
      <c r="P18" s="9">
        <f t="shared" ref="P18:P81" si="11">P17 - P17/14 + N18</f>
        <v>12.45469498469388</v>
      </c>
      <c r="Q18" s="9">
        <f t="shared" ref="Q18:Q81" si="12">Q17 - Q17/14 + O18</f>
        <v>55.024896576530573</v>
      </c>
      <c r="R18" s="9">
        <f t="shared" si="7"/>
        <v>9.0769974912966287</v>
      </c>
      <c r="S18" s="9">
        <f t="shared" si="8"/>
        <v>40.102214369587841</v>
      </c>
      <c r="T18" s="9">
        <f t="shared" si="9"/>
        <v>63.086039211148169</v>
      </c>
    </row>
    <row r="19" spans="1:21" x14ac:dyDescent="0.25">
      <c r="A19">
        <v>17</v>
      </c>
      <c r="B19" s="1">
        <v>43948</v>
      </c>
      <c r="C19">
        <v>147.52200300000001</v>
      </c>
      <c r="D19">
        <v>159.89799500000001</v>
      </c>
      <c r="E19">
        <v>147</v>
      </c>
      <c r="F19">
        <v>159.75</v>
      </c>
      <c r="G19">
        <v>103407000</v>
      </c>
      <c r="H19" s="11">
        <f t="shared" si="0"/>
        <v>159.89799500000001</v>
      </c>
      <c r="I19" s="11">
        <f t="shared" si="1"/>
        <v>145.029999</v>
      </c>
      <c r="J19" s="11">
        <f t="shared" si="2"/>
        <v>14.867996000000005</v>
      </c>
      <c r="K19" s="11">
        <f t="shared" si="10"/>
        <v>142.27878272157437</v>
      </c>
      <c r="L19" s="9">
        <f t="shared" si="3"/>
        <v>-13.751999000000012</v>
      </c>
      <c r="M19" s="9">
        <f t="shared" si="4"/>
        <v>7.3639980000000094</v>
      </c>
      <c r="N19" s="9">
        <f t="shared" si="5"/>
        <v>0</v>
      </c>
      <c r="O19" s="9">
        <f t="shared" si="6"/>
        <v>7.3639980000000094</v>
      </c>
      <c r="P19" s="9">
        <f t="shared" si="11"/>
        <v>11.565073914358603</v>
      </c>
      <c r="Q19" s="9">
        <f t="shared" si="12"/>
        <v>58.458544821064109</v>
      </c>
      <c r="R19" s="9">
        <f t="shared" si="7"/>
        <v>8.12845998056528</v>
      </c>
      <c r="S19" s="9">
        <f t="shared" si="8"/>
        <v>41.087324267780495</v>
      </c>
      <c r="T19" s="9">
        <f t="shared" si="9"/>
        <v>66.968076991118991</v>
      </c>
    </row>
    <row r="20" spans="1:21" x14ac:dyDescent="0.25">
      <c r="A20">
        <v>18</v>
      </c>
      <c r="B20" s="1">
        <v>43949</v>
      </c>
      <c r="C20">
        <v>159.128006</v>
      </c>
      <c r="D20">
        <v>161</v>
      </c>
      <c r="E20">
        <v>151.337997</v>
      </c>
      <c r="F20">
        <v>153.824005</v>
      </c>
      <c r="G20">
        <v>76110000</v>
      </c>
      <c r="H20" s="11">
        <f t="shared" si="0"/>
        <v>161</v>
      </c>
      <c r="I20" s="11">
        <f t="shared" si="1"/>
        <v>151.337997</v>
      </c>
      <c r="J20" s="11">
        <f t="shared" si="2"/>
        <v>9.6620029999999986</v>
      </c>
      <c r="K20" s="11">
        <f t="shared" si="10"/>
        <v>141.77801552717619</v>
      </c>
      <c r="L20" s="9">
        <f t="shared" si="3"/>
        <v>-1.1020049999999912</v>
      </c>
      <c r="M20" s="9">
        <f t="shared" si="4"/>
        <v>4.3379970000000014</v>
      </c>
      <c r="N20" s="9">
        <f t="shared" si="5"/>
        <v>0</v>
      </c>
      <c r="O20" s="9">
        <f t="shared" si="6"/>
        <v>4.3379970000000014</v>
      </c>
      <c r="P20" s="9">
        <f t="shared" si="11"/>
        <v>10.738997206190131</v>
      </c>
      <c r="Q20" s="9">
        <f t="shared" si="12"/>
        <v>58.620931476702388</v>
      </c>
      <c r="R20" s="9">
        <f t="shared" si="7"/>
        <v>7.574515108184503</v>
      </c>
      <c r="S20" s="9">
        <f t="shared" si="8"/>
        <v>41.346982646590824</v>
      </c>
      <c r="T20" s="9">
        <f t="shared" si="9"/>
        <v>69.034001591068858</v>
      </c>
    </row>
    <row r="21" spans="1:21" x14ac:dyDescent="0.25">
      <c r="A21">
        <v>19</v>
      </c>
      <c r="B21" s="1">
        <v>43950</v>
      </c>
      <c r="C21">
        <v>158.033997</v>
      </c>
      <c r="D21">
        <v>160.63999899999999</v>
      </c>
      <c r="E21">
        <v>156.63200399999999</v>
      </c>
      <c r="F21">
        <v>160.10200499999999</v>
      </c>
      <c r="G21">
        <v>81080000</v>
      </c>
      <c r="H21" s="11">
        <f t="shared" si="0"/>
        <v>160.63999899999999</v>
      </c>
      <c r="I21" s="11">
        <f t="shared" si="1"/>
        <v>153.824005</v>
      </c>
      <c r="J21" s="11">
        <f t="shared" si="2"/>
        <v>6.8159939999999892</v>
      </c>
      <c r="K21" s="11">
        <f t="shared" si="10"/>
        <v>138.46700841809218</v>
      </c>
      <c r="L21" s="9">
        <f t="shared" si="3"/>
        <v>0.36000100000001112</v>
      </c>
      <c r="M21" s="9">
        <f t="shared" si="4"/>
        <v>5.2940069999999935</v>
      </c>
      <c r="N21" s="9">
        <f t="shared" si="5"/>
        <v>0</v>
      </c>
      <c r="O21" s="9">
        <f t="shared" si="6"/>
        <v>5.2940069999999935</v>
      </c>
      <c r="P21" s="9">
        <f t="shared" si="11"/>
        <v>9.97192597717655</v>
      </c>
      <c r="Q21" s="9">
        <f t="shared" si="12"/>
        <v>59.727729085509353</v>
      </c>
      <c r="R21" s="9">
        <f t="shared" si="7"/>
        <v>7.2016620356720376</v>
      </c>
      <c r="S21" s="9">
        <f t="shared" si="8"/>
        <v>43.134989170247209</v>
      </c>
      <c r="T21" s="9">
        <f t="shared" si="9"/>
        <v>71.386010538479482</v>
      </c>
    </row>
    <row r="22" spans="1:21" x14ac:dyDescent="0.25">
      <c r="A22">
        <v>20</v>
      </c>
      <c r="B22" s="1">
        <v>43951</v>
      </c>
      <c r="C22">
        <v>171.037994</v>
      </c>
      <c r="D22">
        <v>173.96400499999999</v>
      </c>
      <c r="E22">
        <v>152.699997</v>
      </c>
      <c r="F22">
        <v>156.37600699999999</v>
      </c>
      <c r="G22">
        <v>142359500</v>
      </c>
      <c r="H22" s="11">
        <f t="shared" si="0"/>
        <v>173.96400499999999</v>
      </c>
      <c r="I22" s="11">
        <f t="shared" si="1"/>
        <v>152.699997</v>
      </c>
      <c r="J22" s="11">
        <f t="shared" si="2"/>
        <v>21.26400799999999</v>
      </c>
      <c r="K22" s="11">
        <f t="shared" si="10"/>
        <v>149.84051581679986</v>
      </c>
      <c r="L22" s="9">
        <f t="shared" si="3"/>
        <v>-13.324005999999997</v>
      </c>
      <c r="M22" s="9">
        <f t="shared" si="4"/>
        <v>-3.9320069999999987</v>
      </c>
      <c r="N22" s="9">
        <f t="shared" si="5"/>
        <v>0</v>
      </c>
      <c r="O22" s="9">
        <f t="shared" si="6"/>
        <v>0</v>
      </c>
      <c r="P22" s="9">
        <f t="shared" si="11"/>
        <v>9.2596455502353674</v>
      </c>
      <c r="Q22" s="9">
        <f t="shared" si="12"/>
        <v>55.461462722258688</v>
      </c>
      <c r="R22" s="9">
        <f t="shared" si="7"/>
        <v>6.1796674282385187</v>
      </c>
      <c r="S22" s="9">
        <f t="shared" si="8"/>
        <v>37.013662439648677</v>
      </c>
      <c r="T22" s="9">
        <f t="shared" si="9"/>
        <v>71.386010538479482</v>
      </c>
    </row>
    <row r="23" spans="1:21" x14ac:dyDescent="0.25">
      <c r="A23">
        <v>21</v>
      </c>
      <c r="B23" s="1">
        <v>43952</v>
      </c>
      <c r="C23">
        <v>151</v>
      </c>
      <c r="D23">
        <v>154.554001</v>
      </c>
      <c r="E23">
        <v>136.608002</v>
      </c>
      <c r="F23">
        <v>140.26400799999999</v>
      </c>
      <c r="G23">
        <v>162659000</v>
      </c>
      <c r="H23" s="11">
        <f t="shared" si="0"/>
        <v>156.37600699999999</v>
      </c>
      <c r="I23" s="11">
        <f t="shared" si="1"/>
        <v>136.608002</v>
      </c>
      <c r="J23" s="11">
        <f t="shared" si="2"/>
        <v>19.768004999999988</v>
      </c>
      <c r="K23" s="11">
        <f t="shared" si="10"/>
        <v>158.90562682988556</v>
      </c>
      <c r="L23" s="9">
        <f t="shared" si="3"/>
        <v>19.410003999999986</v>
      </c>
      <c r="M23" s="9">
        <f t="shared" si="4"/>
        <v>-16.091994999999997</v>
      </c>
      <c r="N23" s="9">
        <f t="shared" si="5"/>
        <v>19.410003999999986</v>
      </c>
      <c r="O23" s="9">
        <f t="shared" si="6"/>
        <v>0</v>
      </c>
      <c r="P23" s="9">
        <f t="shared" si="11"/>
        <v>28.008246296647116</v>
      </c>
      <c r="Q23" s="9">
        <f t="shared" si="12"/>
        <v>51.499929670668784</v>
      </c>
      <c r="R23" s="9">
        <f t="shared" si="7"/>
        <v>17.625710841964707</v>
      </c>
      <c r="S23" s="9">
        <f t="shared" si="8"/>
        <v>32.409129052303093</v>
      </c>
      <c r="T23" s="9">
        <f t="shared" si="9"/>
        <v>29.546248657092306</v>
      </c>
    </row>
    <row r="24" spans="1:21" x14ac:dyDescent="0.25">
      <c r="A24">
        <v>22</v>
      </c>
      <c r="B24" s="1">
        <v>43955</v>
      </c>
      <c r="C24">
        <v>140.199997</v>
      </c>
      <c r="D24">
        <v>152.39999399999999</v>
      </c>
      <c r="E24">
        <v>139.60000600000001</v>
      </c>
      <c r="F24">
        <v>152.23800700000001</v>
      </c>
      <c r="G24">
        <v>96185500</v>
      </c>
      <c r="H24" s="11">
        <f t="shared" si="0"/>
        <v>152.39999399999999</v>
      </c>
      <c r="I24" s="11">
        <f t="shared" si="1"/>
        <v>139.60000600000001</v>
      </c>
      <c r="J24" s="11">
        <f t="shared" si="2"/>
        <v>12.799987999999985</v>
      </c>
      <c r="K24" s="11">
        <f t="shared" si="10"/>
        <v>160.35521291346515</v>
      </c>
      <c r="L24" s="9">
        <f t="shared" si="3"/>
        <v>2.1540070000000071</v>
      </c>
      <c r="M24" s="9">
        <f t="shared" si="4"/>
        <v>2.9920040000000085</v>
      </c>
      <c r="N24" s="9">
        <f t="shared" si="5"/>
        <v>0</v>
      </c>
      <c r="O24" s="9">
        <f t="shared" si="6"/>
        <v>2.9920040000000085</v>
      </c>
      <c r="P24" s="9">
        <f t="shared" si="11"/>
        <v>26.007657275458037</v>
      </c>
      <c r="Q24" s="9">
        <f t="shared" si="12"/>
        <v>50.813367265621025</v>
      </c>
      <c r="R24" s="9">
        <f t="shared" si="7"/>
        <v>16.218778799223031</v>
      </c>
      <c r="S24" s="9">
        <f t="shared" si="8"/>
        <v>31.688004613259558</v>
      </c>
      <c r="T24" s="9">
        <f t="shared" si="9"/>
        <v>32.2902618630118</v>
      </c>
    </row>
    <row r="25" spans="1:21" x14ac:dyDescent="0.25">
      <c r="A25">
        <v>23</v>
      </c>
      <c r="B25" s="1">
        <v>43956</v>
      </c>
      <c r="C25">
        <v>157.95799299999999</v>
      </c>
      <c r="D25">
        <v>159.783997</v>
      </c>
      <c r="E25">
        <v>152.43600499999999</v>
      </c>
      <c r="F25">
        <v>153.641998</v>
      </c>
      <c r="G25">
        <v>84958500</v>
      </c>
      <c r="H25" s="11">
        <f t="shared" si="0"/>
        <v>159.783997</v>
      </c>
      <c r="I25" s="11">
        <f t="shared" si="1"/>
        <v>152.23800700000001</v>
      </c>
      <c r="J25" s="11">
        <f t="shared" si="2"/>
        <v>7.5459899999999891</v>
      </c>
      <c r="K25" s="11">
        <f t="shared" si="10"/>
        <v>156.44725913393191</v>
      </c>
      <c r="L25" s="9">
        <f t="shared" si="3"/>
        <v>-7.384003000000007</v>
      </c>
      <c r="M25" s="9">
        <f t="shared" si="4"/>
        <v>12.835998999999987</v>
      </c>
      <c r="N25" s="9">
        <f t="shared" si="5"/>
        <v>0</v>
      </c>
      <c r="O25" s="9">
        <f t="shared" si="6"/>
        <v>12.835998999999987</v>
      </c>
      <c r="P25" s="9">
        <f t="shared" si="11"/>
        <v>24.149967470068177</v>
      </c>
      <c r="Q25" s="9">
        <f t="shared" si="12"/>
        <v>60.019840032362367</v>
      </c>
      <c r="R25" s="9">
        <f t="shared" si="7"/>
        <v>15.436491251913715</v>
      </c>
      <c r="S25" s="9">
        <f t="shared" si="8"/>
        <v>38.364264330754672</v>
      </c>
      <c r="T25" s="9">
        <f t="shared" si="9"/>
        <v>42.61608007272487</v>
      </c>
    </row>
    <row r="26" spans="1:21" x14ac:dyDescent="0.25">
      <c r="A26">
        <v>24</v>
      </c>
      <c r="B26" s="1">
        <v>43957</v>
      </c>
      <c r="C26">
        <v>155.300003</v>
      </c>
      <c r="D26">
        <v>157.96000699999999</v>
      </c>
      <c r="E26">
        <v>152.22200000000001</v>
      </c>
      <c r="F26">
        <v>156.516006</v>
      </c>
      <c r="G26">
        <v>55616000</v>
      </c>
      <c r="H26" s="11">
        <f t="shared" si="0"/>
        <v>157.96000699999999</v>
      </c>
      <c r="I26" s="11">
        <f t="shared" si="1"/>
        <v>152.22200000000001</v>
      </c>
      <c r="J26" s="11">
        <f t="shared" si="2"/>
        <v>5.7380069999999819</v>
      </c>
      <c r="K26" s="11">
        <f t="shared" si="10"/>
        <v>151.01046191007961</v>
      </c>
      <c r="L26" s="9">
        <f t="shared" si="3"/>
        <v>1.8239900000000091</v>
      </c>
      <c r="M26" s="9">
        <f t="shared" si="4"/>
        <v>-0.21400499999998601</v>
      </c>
      <c r="N26" s="9">
        <f t="shared" si="5"/>
        <v>1.8239900000000091</v>
      </c>
      <c r="O26" s="9">
        <f t="shared" si="6"/>
        <v>0</v>
      </c>
      <c r="P26" s="9">
        <f t="shared" si="11"/>
        <v>24.248959793634743</v>
      </c>
      <c r="Q26" s="9">
        <f t="shared" si="12"/>
        <v>55.732708601479338</v>
      </c>
      <c r="R26" s="9">
        <f t="shared" si="7"/>
        <v>16.057801219145983</v>
      </c>
      <c r="S26" s="9">
        <f t="shared" si="8"/>
        <v>36.906521506215789</v>
      </c>
      <c r="T26" s="9">
        <f t="shared" si="9"/>
        <v>39.36370600862319</v>
      </c>
    </row>
    <row r="27" spans="1:21" x14ac:dyDescent="0.25">
      <c r="A27">
        <v>25</v>
      </c>
      <c r="B27" s="1">
        <v>43958</v>
      </c>
      <c r="C27">
        <v>155.442001</v>
      </c>
      <c r="D27">
        <v>159.279999</v>
      </c>
      <c r="E27">
        <v>154.470001</v>
      </c>
      <c r="F27">
        <v>156.00799599999999</v>
      </c>
      <c r="G27">
        <v>57638500</v>
      </c>
      <c r="H27" s="11">
        <f t="shared" si="0"/>
        <v>159.279999</v>
      </c>
      <c r="I27" s="11">
        <f t="shared" si="1"/>
        <v>154.470001</v>
      </c>
      <c r="J27" s="11">
        <f t="shared" si="2"/>
        <v>4.8099980000000073</v>
      </c>
      <c r="K27" s="11">
        <f t="shared" si="10"/>
        <v>145.03399834507394</v>
      </c>
      <c r="L27" s="9">
        <f t="shared" si="3"/>
        <v>-1.3199920000000134</v>
      </c>
      <c r="M27" s="9">
        <f t="shared" si="4"/>
        <v>2.2480009999999879</v>
      </c>
      <c r="N27" s="9">
        <f t="shared" si="5"/>
        <v>0</v>
      </c>
      <c r="O27" s="9">
        <f t="shared" si="6"/>
        <v>2.2480009999999879</v>
      </c>
      <c r="P27" s="9">
        <f t="shared" si="11"/>
        <v>22.516891236946549</v>
      </c>
      <c r="Q27" s="9">
        <f t="shared" si="12"/>
        <v>53.999801844230802</v>
      </c>
      <c r="R27" s="9">
        <f t="shared" si="7"/>
        <v>15.525250281918696</v>
      </c>
      <c r="S27" s="9">
        <f t="shared" si="8"/>
        <v>37.23251269385203</v>
      </c>
      <c r="T27" s="9">
        <f t="shared" si="9"/>
        <v>41.145153220204783</v>
      </c>
    </row>
    <row r="28" spans="1:21" x14ac:dyDescent="0.25">
      <c r="A28">
        <v>26</v>
      </c>
      <c r="B28" s="1">
        <v>43959</v>
      </c>
      <c r="C28">
        <v>158.753998</v>
      </c>
      <c r="D28">
        <v>164.800003</v>
      </c>
      <c r="E28">
        <v>157.401993</v>
      </c>
      <c r="F28">
        <v>163.88400300000001</v>
      </c>
      <c r="G28">
        <v>80432500</v>
      </c>
      <c r="H28" s="11">
        <f t="shared" si="0"/>
        <v>164.800003</v>
      </c>
      <c r="I28" s="11">
        <f t="shared" si="1"/>
        <v>156.00799599999999</v>
      </c>
      <c r="J28" s="11">
        <f t="shared" si="2"/>
        <v>8.7920070000000123</v>
      </c>
      <c r="K28" s="11">
        <f t="shared" si="10"/>
        <v>143.46643403471154</v>
      </c>
      <c r="L28" s="9">
        <f t="shared" si="3"/>
        <v>-5.5200040000000001</v>
      </c>
      <c r="M28" s="9">
        <f t="shared" si="4"/>
        <v>2.9319920000000081</v>
      </c>
      <c r="N28" s="9">
        <f t="shared" si="5"/>
        <v>0</v>
      </c>
      <c r="O28" s="9">
        <f t="shared" si="6"/>
        <v>2.9319920000000081</v>
      </c>
      <c r="P28" s="9">
        <f t="shared" si="11"/>
        <v>20.908541862878938</v>
      </c>
      <c r="Q28" s="9">
        <f t="shared" si="12"/>
        <v>53.07466514107147</v>
      </c>
      <c r="R28" s="9">
        <f t="shared" si="7"/>
        <v>14.573821398404688</v>
      </c>
      <c r="S28" s="9">
        <f t="shared" si="8"/>
        <v>36.994482715190451</v>
      </c>
      <c r="T28" s="9">
        <f t="shared" si="9"/>
        <v>43.477600635067077</v>
      </c>
    </row>
    <row r="29" spans="1:21" x14ac:dyDescent="0.25">
      <c r="A29">
        <v>27</v>
      </c>
      <c r="B29" s="1">
        <v>43962</v>
      </c>
      <c r="C29">
        <v>158.10200499999999</v>
      </c>
      <c r="D29">
        <v>164.800003</v>
      </c>
      <c r="E29">
        <v>157</v>
      </c>
      <c r="F29">
        <v>162.25799599999999</v>
      </c>
      <c r="G29">
        <v>82598000</v>
      </c>
      <c r="H29" s="11">
        <f t="shared" si="0"/>
        <v>164.800003</v>
      </c>
      <c r="I29" s="11">
        <f t="shared" si="1"/>
        <v>157</v>
      </c>
      <c r="J29" s="11">
        <f t="shared" si="2"/>
        <v>7.8000030000000038</v>
      </c>
      <c r="K29" s="11">
        <f t="shared" si="10"/>
        <v>141.01883460366071</v>
      </c>
      <c r="L29" s="9">
        <f t="shared" si="3"/>
        <v>0</v>
      </c>
      <c r="M29" s="9">
        <f t="shared" si="4"/>
        <v>-0.40199300000000449</v>
      </c>
      <c r="N29" s="9">
        <f t="shared" si="5"/>
        <v>0</v>
      </c>
      <c r="O29" s="9">
        <f t="shared" si="6"/>
        <v>0</v>
      </c>
      <c r="P29" s="9">
        <f t="shared" si="11"/>
        <v>19.415074586959015</v>
      </c>
      <c r="Q29" s="9">
        <f t="shared" si="12"/>
        <v>49.283617630994939</v>
      </c>
      <c r="R29" s="9">
        <f t="shared" si="7"/>
        <v>13.76771737018384</v>
      </c>
      <c r="S29" s="9">
        <f t="shared" si="8"/>
        <v>34.948251961880551</v>
      </c>
      <c r="T29" s="9">
        <f t="shared" si="9"/>
        <v>43.477600635067084</v>
      </c>
      <c r="U29" s="8">
        <f>AVERAGE(T16:T29)</f>
        <v>52.976186248076253</v>
      </c>
    </row>
    <row r="30" spans="1:21" x14ac:dyDescent="0.25">
      <c r="A30">
        <v>28</v>
      </c>
      <c r="B30" s="1">
        <v>43963</v>
      </c>
      <c r="C30">
        <v>165.39999399999999</v>
      </c>
      <c r="D30">
        <v>168.658005</v>
      </c>
      <c r="E30">
        <v>161.60000600000001</v>
      </c>
      <c r="F30">
        <v>161.88200399999999</v>
      </c>
      <c r="G30">
        <v>79534500</v>
      </c>
      <c r="H30" s="11">
        <f t="shared" si="0"/>
        <v>168.658005</v>
      </c>
      <c r="I30" s="11">
        <f t="shared" si="1"/>
        <v>161.60000600000001</v>
      </c>
      <c r="J30" s="11">
        <f t="shared" si="2"/>
        <v>7.0579989999999952</v>
      </c>
      <c r="K30" s="11">
        <f t="shared" si="10"/>
        <v>138.00405970339924</v>
      </c>
      <c r="L30" s="9">
        <f t="shared" si="3"/>
        <v>-3.858001999999999</v>
      </c>
      <c r="M30" s="9">
        <f t="shared" si="4"/>
        <v>4.6000060000000076</v>
      </c>
      <c r="N30" s="9">
        <f t="shared" si="5"/>
        <v>0</v>
      </c>
      <c r="O30" s="9">
        <f t="shared" si="6"/>
        <v>4.6000060000000076</v>
      </c>
      <c r="P30" s="9">
        <f t="shared" si="11"/>
        <v>18.028283545033371</v>
      </c>
      <c r="Q30" s="9">
        <f t="shared" si="12"/>
        <v>50.363365228781021</v>
      </c>
      <c r="R30" s="9">
        <f t="shared" si="7"/>
        <v>13.063589276851767</v>
      </c>
      <c r="S30" s="9">
        <f t="shared" si="8"/>
        <v>36.494118605657583</v>
      </c>
      <c r="T30" s="9">
        <f t="shared" si="9"/>
        <v>47.279283748059044</v>
      </c>
      <c r="U30" s="8">
        <f>(U29*13 + T30)/14</f>
        <v>52.569264640932161</v>
      </c>
    </row>
    <row r="31" spans="1:21" x14ac:dyDescent="0.25">
      <c r="A31">
        <v>29</v>
      </c>
      <c r="B31" s="1">
        <v>43964</v>
      </c>
      <c r="C31">
        <v>164.166</v>
      </c>
      <c r="D31">
        <v>165.199997</v>
      </c>
      <c r="E31">
        <v>152.66000399999999</v>
      </c>
      <c r="F31">
        <v>158.192001</v>
      </c>
      <c r="G31">
        <v>95327500</v>
      </c>
      <c r="H31" s="11">
        <f t="shared" si="0"/>
        <v>165.199997</v>
      </c>
      <c r="I31" s="11">
        <f t="shared" si="1"/>
        <v>152.66000399999999</v>
      </c>
      <c r="J31" s="11">
        <f t="shared" si="2"/>
        <v>12.53999300000001</v>
      </c>
      <c r="K31" s="11">
        <f t="shared" si="10"/>
        <v>140.68661986744215</v>
      </c>
      <c r="L31" s="9">
        <f t="shared" si="3"/>
        <v>3.4580080000000066</v>
      </c>
      <c r="M31" s="9">
        <f t="shared" si="4"/>
        <v>-8.9400020000000211</v>
      </c>
      <c r="N31" s="9">
        <f t="shared" si="5"/>
        <v>3.4580080000000066</v>
      </c>
      <c r="O31" s="9">
        <f t="shared" si="6"/>
        <v>0</v>
      </c>
      <c r="P31" s="9">
        <f t="shared" si="11"/>
        <v>20.198557006102423</v>
      </c>
      <c r="Q31" s="9">
        <f t="shared" si="12"/>
        <v>46.765981998153805</v>
      </c>
      <c r="R31" s="9">
        <f t="shared" si="7"/>
        <v>14.357127227261499</v>
      </c>
      <c r="S31" s="9">
        <f t="shared" si="8"/>
        <v>33.241243582522408</v>
      </c>
      <c r="T31" s="9">
        <f t="shared" si="9"/>
        <v>39.673871256491097</v>
      </c>
      <c r="U31" s="8">
        <f t="shared" ref="U31:U94" si="13">(U30*13 + T31)/14</f>
        <v>51.648165113472089</v>
      </c>
    </row>
    <row r="32" spans="1:21" x14ac:dyDescent="0.25">
      <c r="A32">
        <v>30</v>
      </c>
      <c r="B32" s="1">
        <v>43965</v>
      </c>
      <c r="C32">
        <v>156</v>
      </c>
      <c r="D32">
        <v>160.671997</v>
      </c>
      <c r="E32">
        <v>152.800003</v>
      </c>
      <c r="F32">
        <v>160.666</v>
      </c>
      <c r="G32">
        <v>68411000</v>
      </c>
      <c r="H32" s="11">
        <f t="shared" si="0"/>
        <v>160.671997</v>
      </c>
      <c r="I32" s="11">
        <f t="shared" si="1"/>
        <v>152.800003</v>
      </c>
      <c r="J32" s="11">
        <f t="shared" si="2"/>
        <v>7.8719940000000008</v>
      </c>
      <c r="K32" s="11">
        <f t="shared" si="10"/>
        <v>138.50956959119628</v>
      </c>
      <c r="L32" s="9">
        <f t="shared" si="3"/>
        <v>4.5279999999999916</v>
      </c>
      <c r="M32" s="9">
        <f t="shared" si="4"/>
        <v>0.1399990000000173</v>
      </c>
      <c r="N32" s="9">
        <f t="shared" si="5"/>
        <v>4.5279999999999916</v>
      </c>
      <c r="O32" s="9">
        <f t="shared" si="6"/>
        <v>0</v>
      </c>
      <c r="P32" s="9">
        <f t="shared" si="11"/>
        <v>23.283802934237954</v>
      </c>
      <c r="Q32" s="9">
        <f t="shared" si="12"/>
        <v>43.42555471257139</v>
      </c>
      <c r="R32" s="9">
        <f t="shared" si="7"/>
        <v>16.810248564744569</v>
      </c>
      <c r="S32" s="9">
        <f t="shared" si="8"/>
        <v>31.352024875060714</v>
      </c>
      <c r="T32" s="9">
        <f t="shared" si="9"/>
        <v>30.193292948454587</v>
      </c>
      <c r="U32" s="8">
        <f t="shared" si="13"/>
        <v>50.115674244542262</v>
      </c>
    </row>
    <row r="33" spans="1:21" x14ac:dyDescent="0.25">
      <c r="A33">
        <v>31</v>
      </c>
      <c r="B33" s="1">
        <v>43966</v>
      </c>
      <c r="C33">
        <v>158.070007</v>
      </c>
      <c r="D33">
        <v>161.009995</v>
      </c>
      <c r="E33">
        <v>157.30999800000001</v>
      </c>
      <c r="F33">
        <v>159.834</v>
      </c>
      <c r="G33">
        <v>52592000</v>
      </c>
      <c r="H33" s="11">
        <f t="shared" si="0"/>
        <v>161.009995</v>
      </c>
      <c r="I33" s="11">
        <f t="shared" si="1"/>
        <v>157.30999800000001</v>
      </c>
      <c r="J33" s="11">
        <f t="shared" si="2"/>
        <v>3.6999969999999962</v>
      </c>
      <c r="K33" s="11">
        <f t="shared" si="10"/>
        <v>132.31602590611084</v>
      </c>
      <c r="L33" s="9">
        <f t="shared" si="3"/>
        <v>-0.33799799999999891</v>
      </c>
      <c r="M33" s="9">
        <f t="shared" si="4"/>
        <v>4.5099950000000035</v>
      </c>
      <c r="N33" s="9">
        <f t="shared" si="5"/>
        <v>0</v>
      </c>
      <c r="O33" s="9">
        <f t="shared" si="6"/>
        <v>4.5099950000000035</v>
      </c>
      <c r="P33" s="9">
        <f t="shared" si="11"/>
        <v>21.620674153220957</v>
      </c>
      <c r="Q33" s="9">
        <f t="shared" si="12"/>
        <v>44.83372437595915</v>
      </c>
      <c r="R33" s="9">
        <f t="shared" si="7"/>
        <v>16.340177998213619</v>
      </c>
      <c r="S33" s="9">
        <f t="shared" si="8"/>
        <v>33.88382024696871</v>
      </c>
      <c r="T33" s="9">
        <f t="shared" si="9"/>
        <v>34.930795758455851</v>
      </c>
      <c r="U33" s="8">
        <f t="shared" si="13"/>
        <v>49.031040066964657</v>
      </c>
    </row>
    <row r="34" spans="1:21" x14ac:dyDescent="0.25">
      <c r="A34">
        <v>32</v>
      </c>
      <c r="B34" s="1">
        <v>43969</v>
      </c>
      <c r="C34">
        <v>165.55600000000001</v>
      </c>
      <c r="D34">
        <v>166.94399999999999</v>
      </c>
      <c r="E34">
        <v>160.77600100000001</v>
      </c>
      <c r="F34">
        <v>162.725998</v>
      </c>
      <c r="G34">
        <v>58329000</v>
      </c>
      <c r="H34" s="11">
        <f t="shared" si="0"/>
        <v>166.94399999999999</v>
      </c>
      <c r="I34" s="11">
        <f t="shared" si="1"/>
        <v>159.834</v>
      </c>
      <c r="J34" s="11">
        <f t="shared" si="2"/>
        <v>7.1099999999999852</v>
      </c>
      <c r="K34" s="11">
        <f t="shared" si="10"/>
        <v>129.97488119853148</v>
      </c>
      <c r="L34" s="9">
        <f t="shared" si="3"/>
        <v>-5.9340049999999849</v>
      </c>
      <c r="M34" s="9">
        <f t="shared" si="4"/>
        <v>3.4660030000000006</v>
      </c>
      <c r="N34" s="9">
        <f t="shared" si="5"/>
        <v>0</v>
      </c>
      <c r="O34" s="9">
        <f t="shared" si="6"/>
        <v>3.4660030000000006</v>
      </c>
      <c r="P34" s="9">
        <f t="shared" si="11"/>
        <v>20.076340285133746</v>
      </c>
      <c r="Q34" s="9">
        <f t="shared" si="12"/>
        <v>45.097318491962071</v>
      </c>
      <c r="R34" s="9">
        <f t="shared" si="7"/>
        <v>15.446323243387262</v>
      </c>
      <c r="S34" s="9">
        <f t="shared" si="8"/>
        <v>34.696949192111745</v>
      </c>
      <c r="T34" s="9">
        <f t="shared" si="9"/>
        <v>38.391243757549361</v>
      </c>
      <c r="U34" s="8">
        <f t="shared" si="13"/>
        <v>48.271054616292133</v>
      </c>
    </row>
    <row r="35" spans="1:21" x14ac:dyDescent="0.25">
      <c r="A35">
        <v>33</v>
      </c>
      <c r="B35" s="1">
        <v>43970</v>
      </c>
      <c r="C35">
        <v>163.033997</v>
      </c>
      <c r="D35">
        <v>164.41400100000001</v>
      </c>
      <c r="E35">
        <v>161.216003</v>
      </c>
      <c r="F35">
        <v>161.60200499999999</v>
      </c>
      <c r="G35">
        <v>48182500</v>
      </c>
      <c r="H35" s="11">
        <f t="shared" si="0"/>
        <v>164.41400100000001</v>
      </c>
      <c r="I35" s="11">
        <f t="shared" si="1"/>
        <v>161.216003</v>
      </c>
      <c r="J35" s="11">
        <f t="shared" si="2"/>
        <v>3.1979980000000126</v>
      </c>
      <c r="K35" s="11">
        <f t="shared" si="10"/>
        <v>123.88895911292209</v>
      </c>
      <c r="L35" s="9">
        <f t="shared" si="3"/>
        <v>2.5299989999999752</v>
      </c>
      <c r="M35" s="9">
        <f t="shared" si="4"/>
        <v>0.44000199999999268</v>
      </c>
      <c r="N35" s="9">
        <f t="shared" si="5"/>
        <v>2.5299989999999752</v>
      </c>
      <c r="O35" s="9">
        <f t="shared" si="6"/>
        <v>0</v>
      </c>
      <c r="P35" s="9">
        <f t="shared" si="11"/>
        <v>21.172314979052739</v>
      </c>
      <c r="Q35" s="9">
        <f t="shared" si="12"/>
        <v>41.876081456821922</v>
      </c>
      <c r="R35" s="9">
        <f t="shared" si="7"/>
        <v>17.089751282642251</v>
      </c>
      <c r="S35" s="9">
        <f t="shared" si="8"/>
        <v>33.801302195664412</v>
      </c>
      <c r="T35" s="9">
        <f t="shared" si="9"/>
        <v>32.837895407580426</v>
      </c>
      <c r="U35" s="8">
        <f t="shared" si="13"/>
        <v>47.168686101384147</v>
      </c>
    </row>
    <row r="36" spans="1:21" x14ac:dyDescent="0.25">
      <c r="A36">
        <v>34</v>
      </c>
      <c r="B36" s="1">
        <v>43971</v>
      </c>
      <c r="C36">
        <v>164.10000600000001</v>
      </c>
      <c r="D36">
        <v>165.199997</v>
      </c>
      <c r="E36">
        <v>162.36000100000001</v>
      </c>
      <c r="F36">
        <v>163.11199999999999</v>
      </c>
      <c r="G36">
        <v>36546500</v>
      </c>
      <c r="H36" s="11">
        <f t="shared" si="0"/>
        <v>165.199997</v>
      </c>
      <c r="I36" s="11">
        <f t="shared" si="1"/>
        <v>161.60200499999999</v>
      </c>
      <c r="J36" s="11">
        <f t="shared" si="2"/>
        <v>3.597992000000005</v>
      </c>
      <c r="K36" s="11">
        <f t="shared" si="10"/>
        <v>118.63773974771338</v>
      </c>
      <c r="L36" s="9">
        <f t="shared" si="3"/>
        <v>-0.78599599999998304</v>
      </c>
      <c r="M36" s="9">
        <f t="shared" si="4"/>
        <v>1.1439980000000105</v>
      </c>
      <c r="N36" s="9">
        <f t="shared" si="5"/>
        <v>0</v>
      </c>
      <c r="O36" s="9">
        <f t="shared" si="6"/>
        <v>1.1439980000000105</v>
      </c>
      <c r="P36" s="9">
        <f t="shared" si="11"/>
        <v>19.660006766263258</v>
      </c>
      <c r="Q36" s="9">
        <f t="shared" si="12"/>
        <v>40.028930781334651</v>
      </c>
      <c r="R36" s="9">
        <f t="shared" si="7"/>
        <v>16.57146099383791</v>
      </c>
      <c r="S36" s="9">
        <f t="shared" si="8"/>
        <v>33.740469825586146</v>
      </c>
      <c r="T36" s="9">
        <f t="shared" si="9"/>
        <v>34.12512410499609</v>
      </c>
      <c r="U36" s="8">
        <f t="shared" si="13"/>
        <v>46.237003101642138</v>
      </c>
    </row>
    <row r="37" spans="1:21" x14ac:dyDescent="0.25">
      <c r="A37">
        <v>35</v>
      </c>
      <c r="B37" s="1">
        <v>43972</v>
      </c>
      <c r="C37">
        <v>163.199997</v>
      </c>
      <c r="D37">
        <v>166.5</v>
      </c>
      <c r="E37">
        <v>159.199997</v>
      </c>
      <c r="F37">
        <v>165.520004</v>
      </c>
      <c r="G37">
        <v>61273000</v>
      </c>
      <c r="H37" s="11">
        <f t="shared" si="0"/>
        <v>166.5</v>
      </c>
      <c r="I37" s="11">
        <f t="shared" si="1"/>
        <v>159.199997</v>
      </c>
      <c r="J37" s="11">
        <f t="shared" si="2"/>
        <v>7.3000030000000038</v>
      </c>
      <c r="K37" s="11">
        <f t="shared" si="10"/>
        <v>117.46361848001958</v>
      </c>
      <c r="L37" s="9">
        <f t="shared" si="3"/>
        <v>-1.3000030000000038</v>
      </c>
      <c r="M37" s="9">
        <f t="shared" si="4"/>
        <v>-3.1600040000000149</v>
      </c>
      <c r="N37" s="9">
        <f t="shared" si="5"/>
        <v>0</v>
      </c>
      <c r="O37" s="9">
        <f t="shared" si="6"/>
        <v>0</v>
      </c>
      <c r="P37" s="9">
        <f t="shared" si="11"/>
        <v>18.255720568673027</v>
      </c>
      <c r="Q37" s="9">
        <f t="shared" si="12"/>
        <v>37.16972143981075</v>
      </c>
      <c r="R37" s="9">
        <f t="shared" si="7"/>
        <v>15.541595606284089</v>
      </c>
      <c r="S37" s="9">
        <f t="shared" si="8"/>
        <v>31.643603288224327</v>
      </c>
      <c r="T37" s="9">
        <f t="shared" si="9"/>
        <v>34.125124104996083</v>
      </c>
      <c r="U37" s="8">
        <f t="shared" si="13"/>
        <v>45.371868887595994</v>
      </c>
    </row>
    <row r="38" spans="1:21" x14ac:dyDescent="0.25">
      <c r="A38">
        <v>36</v>
      </c>
      <c r="B38" s="1">
        <v>43973</v>
      </c>
      <c r="C38">
        <v>164.43400600000001</v>
      </c>
      <c r="D38">
        <v>166.35600299999999</v>
      </c>
      <c r="E38">
        <v>162.39999399999999</v>
      </c>
      <c r="F38">
        <v>163.37600699999999</v>
      </c>
      <c r="G38">
        <v>49937500</v>
      </c>
      <c r="H38" s="11">
        <f t="shared" si="0"/>
        <v>166.35600299999999</v>
      </c>
      <c r="I38" s="11">
        <f t="shared" si="1"/>
        <v>162.39999399999999</v>
      </c>
      <c r="J38" s="11">
        <f t="shared" si="2"/>
        <v>3.9560089999999946</v>
      </c>
      <c r="K38" s="11">
        <f t="shared" si="10"/>
        <v>113.02936901716103</v>
      </c>
      <c r="L38" s="9">
        <f t="shared" si="3"/>
        <v>0.14399700000001303</v>
      </c>
      <c r="M38" s="9">
        <f t="shared" si="4"/>
        <v>3.1999969999999962</v>
      </c>
      <c r="N38" s="9">
        <f t="shared" si="5"/>
        <v>0</v>
      </c>
      <c r="O38" s="9">
        <f t="shared" si="6"/>
        <v>3.1999969999999962</v>
      </c>
      <c r="P38" s="9">
        <f t="shared" si="11"/>
        <v>16.951740528053524</v>
      </c>
      <c r="Q38" s="9">
        <f t="shared" si="12"/>
        <v>37.714738336967123</v>
      </c>
      <c r="R38" s="9">
        <f t="shared" si="7"/>
        <v>14.997642360968833</v>
      </c>
      <c r="S38" s="9">
        <f t="shared" si="8"/>
        <v>33.367202404926246</v>
      </c>
      <c r="T38" s="9">
        <f t="shared" si="9"/>
        <v>37.981224033434472</v>
      </c>
      <c r="U38" s="8">
        <f t="shared" si="13"/>
        <v>44.843965683727319</v>
      </c>
    </row>
    <row r="39" spans="1:21" x14ac:dyDescent="0.25">
      <c r="A39">
        <v>37</v>
      </c>
      <c r="B39" s="1">
        <v>43977</v>
      </c>
      <c r="C39">
        <v>166.89999399999999</v>
      </c>
      <c r="D39">
        <v>166.91999799999999</v>
      </c>
      <c r="E39">
        <v>163.141998</v>
      </c>
      <c r="F39">
        <v>163.774002</v>
      </c>
      <c r="G39">
        <v>40448500</v>
      </c>
      <c r="H39" s="11">
        <f t="shared" si="0"/>
        <v>166.91999799999999</v>
      </c>
      <c r="I39" s="11">
        <f t="shared" si="1"/>
        <v>163.141998</v>
      </c>
      <c r="J39" s="11">
        <f t="shared" si="2"/>
        <v>3.7779999999999916</v>
      </c>
      <c r="K39" s="11">
        <f t="shared" si="10"/>
        <v>108.73384265879238</v>
      </c>
      <c r="L39" s="9">
        <f t="shared" si="3"/>
        <v>-0.56399500000000558</v>
      </c>
      <c r="M39" s="9">
        <f t="shared" si="4"/>
        <v>0.74200400000000855</v>
      </c>
      <c r="N39" s="9">
        <f t="shared" si="5"/>
        <v>0</v>
      </c>
      <c r="O39" s="9">
        <f t="shared" si="6"/>
        <v>0.74200400000000855</v>
      </c>
      <c r="P39" s="9">
        <f t="shared" si="11"/>
        <v>15.740901918906843</v>
      </c>
      <c r="Q39" s="9">
        <f t="shared" si="12"/>
        <v>35.762832455755195</v>
      </c>
      <c r="R39" s="9">
        <f t="shared" si="7"/>
        <v>14.476543396246843</v>
      </c>
      <c r="S39" s="9">
        <f t="shared" si="8"/>
        <v>32.890249789092096</v>
      </c>
      <c r="T39" s="9">
        <f t="shared" si="9"/>
        <v>38.874716134561332</v>
      </c>
      <c r="U39" s="8">
        <f t="shared" si="13"/>
        <v>44.417590715929748</v>
      </c>
    </row>
    <row r="40" spans="1:21" x14ac:dyDescent="0.25">
      <c r="A40">
        <v>38</v>
      </c>
      <c r="B40" s="1">
        <v>43978</v>
      </c>
      <c r="C40">
        <v>164.171997</v>
      </c>
      <c r="D40">
        <v>165.54200700000001</v>
      </c>
      <c r="E40">
        <v>157</v>
      </c>
      <c r="F40">
        <v>164.04600500000001</v>
      </c>
      <c r="G40">
        <v>57747500</v>
      </c>
      <c r="H40" s="11">
        <f t="shared" si="0"/>
        <v>165.54200700000001</v>
      </c>
      <c r="I40" s="11">
        <f t="shared" si="1"/>
        <v>157</v>
      </c>
      <c r="J40" s="11">
        <f t="shared" si="2"/>
        <v>8.5420070000000123</v>
      </c>
      <c r="K40" s="11">
        <f t="shared" si="10"/>
        <v>109.5091466117358</v>
      </c>
      <c r="L40" s="9">
        <f t="shared" si="3"/>
        <v>1.3779909999999802</v>
      </c>
      <c r="M40" s="9">
        <f t="shared" si="4"/>
        <v>-6.141998000000001</v>
      </c>
      <c r="N40" s="9">
        <f t="shared" si="5"/>
        <v>1.3779909999999802</v>
      </c>
      <c r="O40" s="9">
        <f t="shared" si="6"/>
        <v>0</v>
      </c>
      <c r="P40" s="9">
        <f t="shared" si="11"/>
        <v>15.994542781842048</v>
      </c>
      <c r="Q40" s="9">
        <f t="shared" si="12"/>
        <v>33.208344423201254</v>
      </c>
      <c r="R40" s="9">
        <f t="shared" si="7"/>
        <v>14.605668363530061</v>
      </c>
      <c r="S40" s="9">
        <f t="shared" si="8"/>
        <v>30.324722135714648</v>
      </c>
      <c r="T40" s="9">
        <f t="shared" si="9"/>
        <v>34.98534866383774</v>
      </c>
      <c r="U40" s="8">
        <f t="shared" si="13"/>
        <v>43.743859140780316</v>
      </c>
    </row>
    <row r="41" spans="1:21" x14ac:dyDescent="0.25">
      <c r="A41">
        <v>39</v>
      </c>
      <c r="B41" s="1">
        <v>43979</v>
      </c>
      <c r="C41">
        <v>162.70199600000001</v>
      </c>
      <c r="D41">
        <v>164.949997</v>
      </c>
      <c r="E41">
        <v>160.337997</v>
      </c>
      <c r="F41">
        <v>161.162003</v>
      </c>
      <c r="G41">
        <v>36278000</v>
      </c>
      <c r="H41" s="11">
        <f t="shared" si="0"/>
        <v>164.949997</v>
      </c>
      <c r="I41" s="11">
        <f t="shared" si="1"/>
        <v>160.337997</v>
      </c>
      <c r="J41" s="11">
        <f t="shared" si="2"/>
        <v>4.6119999999999948</v>
      </c>
      <c r="K41" s="11">
        <f t="shared" si="10"/>
        <v>106.29906471089753</v>
      </c>
      <c r="L41" s="9">
        <f t="shared" si="3"/>
        <v>0.59201000000001613</v>
      </c>
      <c r="M41" s="9">
        <f t="shared" si="4"/>
        <v>3.3379970000000014</v>
      </c>
      <c r="N41" s="9">
        <f t="shared" si="5"/>
        <v>0</v>
      </c>
      <c r="O41" s="9">
        <f t="shared" si="6"/>
        <v>3.3379970000000014</v>
      </c>
      <c r="P41" s="9">
        <f t="shared" si="11"/>
        <v>14.852075440281901</v>
      </c>
      <c r="Q41" s="9">
        <f t="shared" si="12"/>
        <v>34.174316821544025</v>
      </c>
      <c r="R41" s="9">
        <f t="shared" si="7"/>
        <v>13.971971889569506</v>
      </c>
      <c r="S41" s="9">
        <f t="shared" si="8"/>
        <v>32.149216848227411</v>
      </c>
      <c r="T41" s="9">
        <f t="shared" si="9"/>
        <v>39.411917723971015</v>
      </c>
      <c r="U41" s="8">
        <f t="shared" si="13"/>
        <v>43.434434753865368</v>
      </c>
    </row>
    <row r="42" spans="1:21" x14ac:dyDescent="0.25">
      <c r="A42">
        <v>40</v>
      </c>
      <c r="B42" s="1">
        <v>43980</v>
      </c>
      <c r="C42">
        <v>161.75</v>
      </c>
      <c r="D42">
        <v>167</v>
      </c>
      <c r="E42">
        <v>160.841995</v>
      </c>
      <c r="F42">
        <v>167</v>
      </c>
      <c r="G42">
        <v>58822500</v>
      </c>
      <c r="H42" s="11">
        <f t="shared" si="0"/>
        <v>167</v>
      </c>
      <c r="I42" s="11">
        <f t="shared" si="1"/>
        <v>160.841995</v>
      </c>
      <c r="J42" s="11">
        <f t="shared" si="2"/>
        <v>6.1580050000000028</v>
      </c>
      <c r="K42" s="11">
        <f t="shared" si="10"/>
        <v>104.86427937440484</v>
      </c>
      <c r="L42" s="9">
        <f t="shared" si="3"/>
        <v>-2.0500030000000038</v>
      </c>
      <c r="M42" s="9">
        <f t="shared" si="4"/>
        <v>0.50399799999999573</v>
      </c>
      <c r="N42" s="9">
        <f t="shared" si="5"/>
        <v>0</v>
      </c>
      <c r="O42" s="9">
        <f t="shared" si="6"/>
        <v>0.50399799999999573</v>
      </c>
      <c r="P42" s="9">
        <f t="shared" si="11"/>
        <v>13.791212908833193</v>
      </c>
      <c r="Q42" s="9">
        <f t="shared" si="12"/>
        <v>32.237292191433738</v>
      </c>
      <c r="R42" s="9">
        <f t="shared" si="7"/>
        <v>13.151487800334168</v>
      </c>
      <c r="S42" s="9">
        <f t="shared" si="8"/>
        <v>30.741919349232834</v>
      </c>
      <c r="T42" s="9">
        <f t="shared" si="9"/>
        <v>40.075338624224777</v>
      </c>
      <c r="U42" s="8">
        <f t="shared" si="13"/>
        <v>43.194499316033898</v>
      </c>
    </row>
    <row r="43" spans="1:21" x14ac:dyDescent="0.25">
      <c r="A43">
        <v>41</v>
      </c>
      <c r="B43" s="1">
        <v>43983</v>
      </c>
      <c r="C43">
        <v>171.60000600000001</v>
      </c>
      <c r="D43">
        <v>179.800003</v>
      </c>
      <c r="E43">
        <v>170.820007</v>
      </c>
      <c r="F43">
        <v>179.61999499999999</v>
      </c>
      <c r="G43">
        <v>74697500</v>
      </c>
      <c r="H43" s="11">
        <f t="shared" si="0"/>
        <v>179.800003</v>
      </c>
      <c r="I43" s="11">
        <f t="shared" si="1"/>
        <v>167</v>
      </c>
      <c r="J43" s="11">
        <f t="shared" si="2"/>
        <v>12.800003000000004</v>
      </c>
      <c r="K43" s="11">
        <f t="shared" si="10"/>
        <v>110.1739767048045</v>
      </c>
      <c r="L43" s="9">
        <f t="shared" si="3"/>
        <v>-12.800003000000004</v>
      </c>
      <c r="M43" s="9">
        <f t="shared" si="4"/>
        <v>9.9780120000000068</v>
      </c>
      <c r="N43" s="9">
        <f t="shared" si="5"/>
        <v>0</v>
      </c>
      <c r="O43" s="9">
        <f t="shared" si="6"/>
        <v>9.9780120000000068</v>
      </c>
      <c r="P43" s="9">
        <f t="shared" si="11"/>
        <v>12.806126272487965</v>
      </c>
      <c r="Q43" s="9">
        <f t="shared" si="12"/>
        <v>39.91264046347419</v>
      </c>
      <c r="R43" s="9">
        <f t="shared" si="7"/>
        <v>11.623549095264265</v>
      </c>
      <c r="S43" s="9">
        <f t="shared" si="8"/>
        <v>36.226921871409282</v>
      </c>
      <c r="T43" s="9">
        <f t="shared" si="9"/>
        <v>51.417200874115835</v>
      </c>
      <c r="U43" s="8">
        <f t="shared" si="13"/>
        <v>43.781835141611175</v>
      </c>
    </row>
    <row r="44" spans="1:21" x14ac:dyDescent="0.25">
      <c r="A44">
        <v>42</v>
      </c>
      <c r="B44" s="1">
        <v>43984</v>
      </c>
      <c r="C44">
        <v>178.94000199999999</v>
      </c>
      <c r="D44">
        <v>181.73199500000001</v>
      </c>
      <c r="E44">
        <v>174.199997</v>
      </c>
      <c r="F44">
        <v>176.31199599999999</v>
      </c>
      <c r="G44">
        <v>67828000</v>
      </c>
      <c r="H44" s="11">
        <f t="shared" si="0"/>
        <v>181.73199500000001</v>
      </c>
      <c r="I44" s="11">
        <f t="shared" si="1"/>
        <v>174.199997</v>
      </c>
      <c r="J44" s="11">
        <f t="shared" si="2"/>
        <v>7.5319980000000157</v>
      </c>
      <c r="K44" s="11">
        <f t="shared" si="10"/>
        <v>109.83640494017563</v>
      </c>
      <c r="L44" s="9">
        <f t="shared" si="3"/>
        <v>-1.9319920000000081</v>
      </c>
      <c r="M44" s="9">
        <f t="shared" si="4"/>
        <v>3.3799899999999923</v>
      </c>
      <c r="N44" s="9">
        <f t="shared" si="5"/>
        <v>0</v>
      </c>
      <c r="O44" s="9">
        <f t="shared" si="6"/>
        <v>3.3799899999999923</v>
      </c>
      <c r="P44" s="9">
        <f t="shared" si="11"/>
        <v>11.891402967310254</v>
      </c>
      <c r="Q44" s="9">
        <f t="shared" si="12"/>
        <v>40.441727573226025</v>
      </c>
      <c r="R44" s="9">
        <f t="shared" si="7"/>
        <v>10.826467757923359</v>
      </c>
      <c r="S44" s="9">
        <f t="shared" si="8"/>
        <v>36.819966563229507</v>
      </c>
      <c r="T44" s="9">
        <f t="shared" si="9"/>
        <v>54.554971795163709</v>
      </c>
      <c r="U44" s="8">
        <f t="shared" si="13"/>
        <v>44.551344902579217</v>
      </c>
    </row>
    <row r="45" spans="1:21" x14ac:dyDescent="0.25">
      <c r="A45">
        <v>43</v>
      </c>
      <c r="B45" s="1">
        <v>43985</v>
      </c>
      <c r="C45">
        <v>177.62399300000001</v>
      </c>
      <c r="D45">
        <v>179.587997</v>
      </c>
      <c r="E45">
        <v>176.020004</v>
      </c>
      <c r="F45">
        <v>176.591995</v>
      </c>
      <c r="G45">
        <v>39747500</v>
      </c>
      <c r="H45" s="11">
        <f t="shared" si="0"/>
        <v>179.587997</v>
      </c>
      <c r="I45" s="11">
        <f t="shared" si="1"/>
        <v>176.020004</v>
      </c>
      <c r="J45" s="11">
        <f t="shared" si="2"/>
        <v>3.5679930000000013</v>
      </c>
      <c r="K45" s="11">
        <f t="shared" si="10"/>
        <v>105.55894044444879</v>
      </c>
      <c r="L45" s="9">
        <f t="shared" si="3"/>
        <v>2.1439980000000105</v>
      </c>
      <c r="M45" s="9">
        <f t="shared" si="4"/>
        <v>1.8200070000000039</v>
      </c>
      <c r="N45" s="9">
        <f t="shared" si="5"/>
        <v>2.1439980000000105</v>
      </c>
      <c r="O45" s="9">
        <f t="shared" si="6"/>
        <v>0</v>
      </c>
      <c r="P45" s="9">
        <f t="shared" si="11"/>
        <v>13.186015041073817</v>
      </c>
      <c r="Q45" s="9">
        <f t="shared" si="12"/>
        <v>37.553032746567027</v>
      </c>
      <c r="R45" s="9">
        <f t="shared" si="7"/>
        <v>12.491613676259909</v>
      </c>
      <c r="S45" s="9">
        <f t="shared" si="8"/>
        <v>35.575416528862938</v>
      </c>
      <c r="T45" s="9">
        <f t="shared" si="9"/>
        <v>48.024191954640088</v>
      </c>
      <c r="U45" s="8">
        <f t="shared" si="13"/>
        <v>44.799405406297851</v>
      </c>
    </row>
    <row r="46" spans="1:21" x14ac:dyDescent="0.25">
      <c r="A46">
        <v>44</v>
      </c>
      <c r="B46" s="1">
        <v>43986</v>
      </c>
      <c r="C46">
        <v>177.975998</v>
      </c>
      <c r="D46">
        <v>179.14999399999999</v>
      </c>
      <c r="E46">
        <v>171.68800400000001</v>
      </c>
      <c r="F46">
        <v>172.87600699999999</v>
      </c>
      <c r="G46">
        <v>44438500</v>
      </c>
      <c r="H46" s="11">
        <f t="shared" si="0"/>
        <v>179.14999399999999</v>
      </c>
      <c r="I46" s="11">
        <f t="shared" si="1"/>
        <v>171.68800400000001</v>
      </c>
      <c r="J46" s="11">
        <f t="shared" si="2"/>
        <v>7.4619899999999859</v>
      </c>
      <c r="K46" s="11">
        <f t="shared" si="10"/>
        <v>105.48100612698815</v>
      </c>
      <c r="L46" s="9">
        <f t="shared" si="3"/>
        <v>0.43800300000000902</v>
      </c>
      <c r="M46" s="9">
        <f t="shared" si="4"/>
        <v>-4.3319999999999936</v>
      </c>
      <c r="N46" s="9">
        <f t="shared" si="5"/>
        <v>0.43800300000000902</v>
      </c>
      <c r="O46" s="9">
        <f t="shared" si="6"/>
        <v>0</v>
      </c>
      <c r="P46" s="9">
        <f t="shared" si="11"/>
        <v>12.682159823854269</v>
      </c>
      <c r="Q46" s="9">
        <f t="shared" si="12"/>
        <v>34.870673264669385</v>
      </c>
      <c r="R46" s="9">
        <f t="shared" si="7"/>
        <v>12.023169184209589</v>
      </c>
      <c r="S46" s="9">
        <f t="shared" si="8"/>
        <v>33.05872265068151</v>
      </c>
      <c r="T46" s="9">
        <f t="shared" si="9"/>
        <v>46.660760252726284</v>
      </c>
      <c r="U46" s="8">
        <f t="shared" si="13"/>
        <v>44.932359323899881</v>
      </c>
    </row>
    <row r="47" spans="1:21" x14ac:dyDescent="0.25">
      <c r="A47">
        <v>45</v>
      </c>
      <c r="B47" s="1">
        <v>43987</v>
      </c>
      <c r="C47">
        <v>175.567993</v>
      </c>
      <c r="D47">
        <v>177.304001</v>
      </c>
      <c r="E47">
        <v>173.240005</v>
      </c>
      <c r="F47">
        <v>177.13200399999999</v>
      </c>
      <c r="G47">
        <v>39059500</v>
      </c>
      <c r="H47" s="11">
        <f t="shared" si="0"/>
        <v>177.304001</v>
      </c>
      <c r="I47" s="11">
        <f t="shared" si="1"/>
        <v>172.87600699999999</v>
      </c>
      <c r="J47" s="11">
        <f t="shared" si="2"/>
        <v>4.4279940000000124</v>
      </c>
      <c r="K47" s="11">
        <f t="shared" si="10"/>
        <v>102.37464254648901</v>
      </c>
      <c r="L47" s="9">
        <f t="shared" si="3"/>
        <v>1.8459929999999929</v>
      </c>
      <c r="M47" s="9">
        <f t="shared" si="4"/>
        <v>1.55200099999999</v>
      </c>
      <c r="N47" s="9">
        <f t="shared" si="5"/>
        <v>1.8459929999999929</v>
      </c>
      <c r="O47" s="9">
        <f t="shared" si="6"/>
        <v>0</v>
      </c>
      <c r="P47" s="9">
        <f t="shared" si="11"/>
        <v>13.622284265007528</v>
      </c>
      <c r="Q47" s="9">
        <f t="shared" si="12"/>
        <v>32.379910888621573</v>
      </c>
      <c r="R47" s="9">
        <f t="shared" si="7"/>
        <v>13.306307036746484</v>
      </c>
      <c r="S47" s="9">
        <f t="shared" si="8"/>
        <v>31.628839020285358</v>
      </c>
      <c r="T47" s="9">
        <f t="shared" si="9"/>
        <v>40.775503344940404</v>
      </c>
      <c r="U47" s="8">
        <f t="shared" si="13"/>
        <v>44.635441039688487</v>
      </c>
    </row>
    <row r="48" spans="1:21" x14ac:dyDescent="0.25">
      <c r="A48">
        <v>46</v>
      </c>
      <c r="B48" s="1">
        <v>43990</v>
      </c>
      <c r="C48">
        <v>183.800003</v>
      </c>
      <c r="D48">
        <v>190</v>
      </c>
      <c r="E48">
        <v>181.83200099999999</v>
      </c>
      <c r="F48">
        <v>189.983994</v>
      </c>
      <c r="G48">
        <v>70873500</v>
      </c>
      <c r="H48" s="11">
        <f t="shared" si="0"/>
        <v>190</v>
      </c>
      <c r="I48" s="11">
        <f t="shared" si="1"/>
        <v>177.13200399999999</v>
      </c>
      <c r="J48" s="11">
        <f t="shared" si="2"/>
        <v>12.867996000000005</v>
      </c>
      <c r="K48" s="11">
        <f t="shared" si="10"/>
        <v>107.93016407888265</v>
      </c>
      <c r="L48" s="9">
        <f t="shared" si="3"/>
        <v>-12.695999</v>
      </c>
      <c r="M48" s="9">
        <f t="shared" si="4"/>
        <v>8.5919959999999946</v>
      </c>
      <c r="N48" s="9">
        <f t="shared" si="5"/>
        <v>0</v>
      </c>
      <c r="O48" s="9">
        <f t="shared" si="6"/>
        <v>8.5919959999999946</v>
      </c>
      <c r="P48" s="9">
        <f t="shared" si="11"/>
        <v>12.649263960364133</v>
      </c>
      <c r="Q48" s="9">
        <f t="shared" si="12"/>
        <v>38.659056110862885</v>
      </c>
      <c r="R48" s="9">
        <f t="shared" si="7"/>
        <v>11.719859844852266</v>
      </c>
      <c r="S48" s="9">
        <f t="shared" si="8"/>
        <v>35.818583656194789</v>
      </c>
      <c r="T48" s="9">
        <f t="shared" si="9"/>
        <v>50.6931275753943</v>
      </c>
      <c r="U48" s="8">
        <f t="shared" si="13"/>
        <v>45.068132935096045</v>
      </c>
    </row>
    <row r="49" spans="1:21" x14ac:dyDescent="0.25">
      <c r="A49">
        <v>47</v>
      </c>
      <c r="B49" s="1">
        <v>43991</v>
      </c>
      <c r="C49">
        <v>188.00199900000001</v>
      </c>
      <c r="D49">
        <v>190.88800000000001</v>
      </c>
      <c r="E49">
        <v>184.78599500000001</v>
      </c>
      <c r="F49">
        <v>188.13400300000001</v>
      </c>
      <c r="G49">
        <v>56941000</v>
      </c>
      <c r="H49" s="11">
        <f t="shared" si="0"/>
        <v>190.88800000000001</v>
      </c>
      <c r="I49" s="11">
        <f t="shared" si="1"/>
        <v>184.78599500000001</v>
      </c>
      <c r="J49" s="11">
        <f t="shared" si="2"/>
        <v>6.1020049999999912</v>
      </c>
      <c r="K49" s="11">
        <f t="shared" si="10"/>
        <v>106.32287164467674</v>
      </c>
      <c r="L49" s="9">
        <f t="shared" si="3"/>
        <v>-0.88800000000000523</v>
      </c>
      <c r="M49" s="9">
        <f t="shared" si="4"/>
        <v>2.9539940000000229</v>
      </c>
      <c r="N49" s="9">
        <f t="shared" si="5"/>
        <v>0</v>
      </c>
      <c r="O49" s="9">
        <f t="shared" si="6"/>
        <v>2.9539940000000229</v>
      </c>
      <c r="P49" s="9">
        <f t="shared" si="11"/>
        <v>11.745745106052409</v>
      </c>
      <c r="Q49" s="9">
        <f t="shared" si="12"/>
        <v>38.851688960086989</v>
      </c>
      <c r="R49" s="9">
        <f t="shared" si="7"/>
        <v>11.04724216376118</v>
      </c>
      <c r="S49" s="9">
        <f t="shared" si="8"/>
        <v>36.541233658479896</v>
      </c>
      <c r="T49" s="9">
        <f t="shared" si="9"/>
        <v>53.571775633132958</v>
      </c>
      <c r="U49" s="8">
        <f t="shared" si="13"/>
        <v>45.675535984955822</v>
      </c>
    </row>
    <row r="50" spans="1:21" x14ac:dyDescent="0.25">
      <c r="A50">
        <v>48</v>
      </c>
      <c r="B50" s="1">
        <v>43992</v>
      </c>
      <c r="C50">
        <v>198.37600699999999</v>
      </c>
      <c r="D50">
        <v>205.496002</v>
      </c>
      <c r="E50">
        <v>196.5</v>
      </c>
      <c r="F50">
        <v>205.009995</v>
      </c>
      <c r="G50">
        <v>92817000</v>
      </c>
      <c r="H50" s="11">
        <f t="shared" si="0"/>
        <v>205.496002</v>
      </c>
      <c r="I50" s="11">
        <f t="shared" si="1"/>
        <v>188.13400300000001</v>
      </c>
      <c r="J50" s="11">
        <f t="shared" si="2"/>
        <v>17.361998999999997</v>
      </c>
      <c r="K50" s="11">
        <f t="shared" si="10"/>
        <v>116.09037981291411</v>
      </c>
      <c r="L50" s="9">
        <f t="shared" si="3"/>
        <v>-14.608001999999999</v>
      </c>
      <c r="M50" s="9">
        <f t="shared" si="4"/>
        <v>11.714004999999986</v>
      </c>
      <c r="N50" s="9">
        <f t="shared" si="5"/>
        <v>0</v>
      </c>
      <c r="O50" s="9">
        <f t="shared" si="6"/>
        <v>11.714004999999986</v>
      </c>
      <c r="P50" s="9">
        <f t="shared" si="11"/>
        <v>10.906763312762951</v>
      </c>
      <c r="Q50" s="9">
        <f t="shared" si="12"/>
        <v>47.79057332008076</v>
      </c>
      <c r="R50" s="9">
        <f t="shared" si="7"/>
        <v>9.3950621320558927</v>
      </c>
      <c r="S50" s="9">
        <f t="shared" si="8"/>
        <v>41.166695635846686</v>
      </c>
      <c r="T50" s="9">
        <f t="shared" si="9"/>
        <v>62.83728040001003</v>
      </c>
      <c r="U50" s="8">
        <f t="shared" si="13"/>
        <v>46.901374871745411</v>
      </c>
    </row>
    <row r="51" spans="1:21" x14ac:dyDescent="0.25">
      <c r="A51">
        <v>49</v>
      </c>
      <c r="B51" s="1">
        <v>43993</v>
      </c>
      <c r="C51">
        <v>198.03999300000001</v>
      </c>
      <c r="D51">
        <v>203.79200700000001</v>
      </c>
      <c r="E51">
        <v>194.39999399999999</v>
      </c>
      <c r="F51">
        <v>194.567993</v>
      </c>
      <c r="G51">
        <v>79582500</v>
      </c>
      <c r="H51" s="11">
        <f t="shared" si="0"/>
        <v>205.009995</v>
      </c>
      <c r="I51" s="11">
        <f t="shared" si="1"/>
        <v>194.39999399999999</v>
      </c>
      <c r="J51" s="11">
        <f t="shared" si="2"/>
        <v>10.610001000000011</v>
      </c>
      <c r="K51" s="11">
        <f t="shared" si="10"/>
        <v>118.4082108262774</v>
      </c>
      <c r="L51" s="9">
        <f t="shared" si="3"/>
        <v>1.7039949999999919</v>
      </c>
      <c r="M51" s="9">
        <f t="shared" si="4"/>
        <v>-2.1000060000000076</v>
      </c>
      <c r="N51" s="9">
        <f t="shared" si="5"/>
        <v>1.7039949999999919</v>
      </c>
      <c r="O51" s="9">
        <f t="shared" si="6"/>
        <v>0</v>
      </c>
      <c r="P51" s="9">
        <f t="shared" si="11"/>
        <v>11.831703790422733</v>
      </c>
      <c r="Q51" s="9">
        <f t="shared" si="12"/>
        <v>44.376960940074994</v>
      </c>
      <c r="R51" s="9">
        <f t="shared" si="7"/>
        <v>9.9923001182592124</v>
      </c>
      <c r="S51" s="9">
        <f t="shared" si="8"/>
        <v>37.477942306874859</v>
      </c>
      <c r="T51" s="9">
        <f t="shared" si="9"/>
        <v>57.900783279048142</v>
      </c>
      <c r="U51" s="8">
        <f t="shared" si="13"/>
        <v>47.687046900838467</v>
      </c>
    </row>
    <row r="52" spans="1:21" x14ac:dyDescent="0.25">
      <c r="A52">
        <v>50</v>
      </c>
      <c r="B52" s="1">
        <v>43994</v>
      </c>
      <c r="C52">
        <v>196</v>
      </c>
      <c r="D52">
        <v>197.59599299999999</v>
      </c>
      <c r="E52">
        <v>182.520004</v>
      </c>
      <c r="F52">
        <v>187.05600000000001</v>
      </c>
      <c r="G52">
        <v>83817000</v>
      </c>
      <c r="H52" s="11">
        <f t="shared" si="0"/>
        <v>197.59599299999999</v>
      </c>
      <c r="I52" s="11">
        <f t="shared" si="1"/>
        <v>182.520004</v>
      </c>
      <c r="J52" s="11">
        <f t="shared" si="2"/>
        <v>15.075988999999993</v>
      </c>
      <c r="K52" s="11">
        <f t="shared" si="10"/>
        <v>125.02647048154329</v>
      </c>
      <c r="L52" s="9">
        <f t="shared" si="3"/>
        <v>6.1960140000000195</v>
      </c>
      <c r="M52" s="9">
        <f t="shared" si="4"/>
        <v>-11.879989999999992</v>
      </c>
      <c r="N52" s="9">
        <f t="shared" si="5"/>
        <v>6.1960140000000195</v>
      </c>
      <c r="O52" s="9">
        <f t="shared" si="6"/>
        <v>0</v>
      </c>
      <c r="P52" s="9">
        <f t="shared" si="11"/>
        <v>17.182596091106845</v>
      </c>
      <c r="Q52" s="9">
        <f t="shared" si="12"/>
        <v>41.207178015783924</v>
      </c>
      <c r="R52" s="9">
        <f t="shared" si="7"/>
        <v>13.743166566989814</v>
      </c>
      <c r="S52" s="9">
        <f t="shared" si="8"/>
        <v>32.958762938018815</v>
      </c>
      <c r="T52" s="9">
        <f t="shared" si="9"/>
        <v>41.145187307449881</v>
      </c>
      <c r="U52" s="8">
        <f t="shared" si="13"/>
        <v>47.219771215596424</v>
      </c>
    </row>
    <row r="53" spans="1:21" x14ac:dyDescent="0.25">
      <c r="A53">
        <v>51</v>
      </c>
      <c r="B53" s="1">
        <v>43997</v>
      </c>
      <c r="C53">
        <v>183.557999</v>
      </c>
      <c r="D53">
        <v>199.76800499999999</v>
      </c>
      <c r="E53">
        <v>181.699997</v>
      </c>
      <c r="F53">
        <v>198.179993</v>
      </c>
      <c r="G53">
        <v>78486000</v>
      </c>
      <c r="H53" s="11">
        <f t="shared" si="0"/>
        <v>199.76800499999999</v>
      </c>
      <c r="I53" s="11">
        <f t="shared" si="1"/>
        <v>181.699997</v>
      </c>
      <c r="J53" s="11">
        <f t="shared" si="2"/>
        <v>18.068007999999992</v>
      </c>
      <c r="K53" s="11">
        <f t="shared" si="10"/>
        <v>134.16401630429019</v>
      </c>
      <c r="L53" s="9">
        <f t="shared" si="3"/>
        <v>-2.1720119999999952</v>
      </c>
      <c r="M53" s="9">
        <f t="shared" si="4"/>
        <v>-0.82000700000000393</v>
      </c>
      <c r="N53" s="9">
        <f t="shared" si="5"/>
        <v>0</v>
      </c>
      <c r="O53" s="9">
        <f t="shared" si="6"/>
        <v>0</v>
      </c>
      <c r="P53" s="9">
        <f t="shared" si="11"/>
        <v>15.955267798884927</v>
      </c>
      <c r="Q53" s="9">
        <f t="shared" si="12"/>
        <v>38.263808157513644</v>
      </c>
      <c r="R53" s="9">
        <f t="shared" si="7"/>
        <v>11.892359992188698</v>
      </c>
      <c r="S53" s="9">
        <f t="shared" si="8"/>
        <v>28.520171959319974</v>
      </c>
      <c r="T53" s="9">
        <f t="shared" si="9"/>
        <v>41.145187307449888</v>
      </c>
      <c r="U53" s="8">
        <f t="shared" si="13"/>
        <v>46.785872365014527</v>
      </c>
    </row>
    <row r="54" spans="1:21" x14ac:dyDescent="0.25">
      <c r="A54">
        <v>52</v>
      </c>
      <c r="B54" s="1">
        <v>43998</v>
      </c>
      <c r="C54">
        <v>202.36999499999999</v>
      </c>
      <c r="D54">
        <v>202.57600400000001</v>
      </c>
      <c r="E54">
        <v>192.47799699999999</v>
      </c>
      <c r="F54">
        <v>196.425995</v>
      </c>
      <c r="G54">
        <v>70255500</v>
      </c>
      <c r="H54" s="11">
        <f t="shared" si="0"/>
        <v>202.57600400000001</v>
      </c>
      <c r="I54" s="11">
        <f t="shared" si="1"/>
        <v>192.47799699999999</v>
      </c>
      <c r="J54" s="11">
        <f t="shared" si="2"/>
        <v>10.098007000000024</v>
      </c>
      <c r="K54" s="11">
        <f t="shared" si="10"/>
        <v>134.67887928255522</v>
      </c>
      <c r="L54" s="9">
        <f t="shared" si="3"/>
        <v>-2.8079990000000237</v>
      </c>
      <c r="M54" s="9">
        <f t="shared" si="4"/>
        <v>10.777999999999992</v>
      </c>
      <c r="N54" s="9">
        <f t="shared" si="5"/>
        <v>0</v>
      </c>
      <c r="O54" s="9">
        <f t="shared" si="6"/>
        <v>10.777999999999992</v>
      </c>
      <c r="P54" s="9">
        <f t="shared" si="11"/>
        <v>14.81560581325029</v>
      </c>
      <c r="Q54" s="9">
        <f t="shared" si="12"/>
        <v>46.308679003405516</v>
      </c>
      <c r="R54" s="9">
        <f t="shared" si="7"/>
        <v>11.000689857366028</v>
      </c>
      <c r="S54" s="9">
        <f t="shared" si="8"/>
        <v>34.384514669334507</v>
      </c>
      <c r="T54" s="9">
        <f t="shared" si="9"/>
        <v>51.523012963864822</v>
      </c>
      <c r="U54" s="8">
        <f t="shared" si="13"/>
        <v>47.124239550646692</v>
      </c>
    </row>
    <row r="55" spans="1:21" x14ac:dyDescent="0.25">
      <c r="A55">
        <v>53</v>
      </c>
      <c r="B55" s="1">
        <v>43999</v>
      </c>
      <c r="C55">
        <v>197.54200700000001</v>
      </c>
      <c r="D55">
        <v>201</v>
      </c>
      <c r="E55">
        <v>196.51400799999999</v>
      </c>
      <c r="F55">
        <v>198.358002</v>
      </c>
      <c r="G55">
        <v>49454000</v>
      </c>
      <c r="H55" s="11">
        <f t="shared" si="0"/>
        <v>201</v>
      </c>
      <c r="I55" s="11">
        <f t="shared" si="1"/>
        <v>196.425995</v>
      </c>
      <c r="J55" s="11">
        <f t="shared" si="2"/>
        <v>4.5740049999999997</v>
      </c>
      <c r="K55" s="11">
        <f t="shared" si="10"/>
        <v>129.63296433380128</v>
      </c>
      <c r="L55" s="9">
        <f t="shared" si="3"/>
        <v>1.5760040000000117</v>
      </c>
      <c r="M55" s="9">
        <f t="shared" si="4"/>
        <v>4.036011000000002</v>
      </c>
      <c r="N55" s="9">
        <f t="shared" si="5"/>
        <v>0</v>
      </c>
      <c r="O55" s="9">
        <f t="shared" si="6"/>
        <v>4.036011000000002</v>
      </c>
      <c r="P55" s="9">
        <f t="shared" si="11"/>
        <v>13.757348255160984</v>
      </c>
      <c r="Q55" s="9">
        <f t="shared" si="12"/>
        <v>47.036927217447982</v>
      </c>
      <c r="R55" s="9">
        <f t="shared" si="7"/>
        <v>10.612538505048912</v>
      </c>
      <c r="S55" s="9">
        <f t="shared" si="8"/>
        <v>36.284696148989696</v>
      </c>
      <c r="T55" s="9">
        <f t="shared" si="9"/>
        <v>54.741303689491637</v>
      </c>
      <c r="U55" s="8">
        <f t="shared" si="13"/>
        <v>47.668315560564182</v>
      </c>
    </row>
    <row r="56" spans="1:21" x14ac:dyDescent="0.25">
      <c r="A56">
        <v>54</v>
      </c>
      <c r="B56" s="1">
        <v>44000</v>
      </c>
      <c r="C56">
        <v>200.60000600000001</v>
      </c>
      <c r="D56">
        <v>203.83999600000001</v>
      </c>
      <c r="E56">
        <v>198.89399700000001</v>
      </c>
      <c r="F56">
        <v>200.79200700000001</v>
      </c>
      <c r="G56">
        <v>48759500</v>
      </c>
      <c r="H56" s="11">
        <f t="shared" si="0"/>
        <v>203.83999600000001</v>
      </c>
      <c r="I56" s="11">
        <f t="shared" si="1"/>
        <v>198.358002</v>
      </c>
      <c r="J56" s="11">
        <f t="shared" si="2"/>
        <v>5.4819940000000145</v>
      </c>
      <c r="K56" s="11">
        <f t="shared" si="10"/>
        <v>125.85546088138692</v>
      </c>
      <c r="L56" s="9">
        <f t="shared" si="3"/>
        <v>-2.8399960000000135</v>
      </c>
      <c r="M56" s="9">
        <f t="shared" si="4"/>
        <v>2.3799890000000232</v>
      </c>
      <c r="N56" s="9">
        <f t="shared" si="5"/>
        <v>0</v>
      </c>
      <c r="O56" s="9">
        <f t="shared" si="6"/>
        <v>2.3799890000000232</v>
      </c>
      <c r="P56" s="9">
        <f t="shared" si="11"/>
        <v>12.774680522649485</v>
      </c>
      <c r="Q56" s="9">
        <f t="shared" si="12"/>
        <v>46.057135701916003</v>
      </c>
      <c r="R56" s="9">
        <f t="shared" si="7"/>
        <v>10.150279084583421</v>
      </c>
      <c r="S56" s="9">
        <f t="shared" si="8"/>
        <v>36.595262040574283</v>
      </c>
      <c r="T56" s="9">
        <f t="shared" si="9"/>
        <v>56.572204149239383</v>
      </c>
      <c r="U56" s="8">
        <f t="shared" si="13"/>
        <v>48.304307602612411</v>
      </c>
    </row>
    <row r="57" spans="1:21" x14ac:dyDescent="0.25">
      <c r="A57">
        <v>55</v>
      </c>
      <c r="B57" s="1">
        <v>44001</v>
      </c>
      <c r="C57">
        <v>202.55600000000001</v>
      </c>
      <c r="D57">
        <v>203.19399999999999</v>
      </c>
      <c r="E57">
        <v>198.26800499999999</v>
      </c>
      <c r="F57">
        <v>200.179993</v>
      </c>
      <c r="G57">
        <v>43398500</v>
      </c>
      <c r="H57" s="11">
        <f t="shared" si="0"/>
        <v>203.19399999999999</v>
      </c>
      <c r="I57" s="11">
        <f t="shared" si="1"/>
        <v>198.26800499999999</v>
      </c>
      <c r="J57" s="11">
        <f t="shared" si="2"/>
        <v>4.9259950000000003</v>
      </c>
      <c r="K57" s="11">
        <f t="shared" si="10"/>
        <v>121.79178010414499</v>
      </c>
      <c r="L57" s="9">
        <f t="shared" si="3"/>
        <v>0.64599600000002511</v>
      </c>
      <c r="M57" s="9">
        <f t="shared" si="4"/>
        <v>-0.62599200000002497</v>
      </c>
      <c r="N57" s="9">
        <f t="shared" si="5"/>
        <v>0.64599600000002511</v>
      </c>
      <c r="O57" s="9">
        <f t="shared" si="6"/>
        <v>0</v>
      </c>
      <c r="P57" s="9">
        <f t="shared" si="11"/>
        <v>12.50819934246026</v>
      </c>
      <c r="Q57" s="9">
        <f t="shared" si="12"/>
        <v>42.767340294636291</v>
      </c>
      <c r="R57" s="9">
        <f t="shared" si="7"/>
        <v>10.270150688137091</v>
      </c>
      <c r="S57" s="9">
        <f t="shared" si="8"/>
        <v>35.115128671299203</v>
      </c>
      <c r="T57" s="9">
        <f t="shared" si="9"/>
        <v>54.742370948954964</v>
      </c>
      <c r="U57" s="8">
        <f t="shared" si="13"/>
        <v>48.764169270208306</v>
      </c>
    </row>
    <row r="58" spans="1:21" x14ac:dyDescent="0.25">
      <c r="A58">
        <v>56</v>
      </c>
      <c r="B58" s="1">
        <v>44004</v>
      </c>
      <c r="C58">
        <v>199.990005</v>
      </c>
      <c r="D58">
        <v>201.77600100000001</v>
      </c>
      <c r="E58">
        <v>198.003998</v>
      </c>
      <c r="F58">
        <v>198.86399800000001</v>
      </c>
      <c r="G58">
        <v>31812000</v>
      </c>
      <c r="H58" s="11">
        <f t="shared" si="0"/>
        <v>201.77600100000001</v>
      </c>
      <c r="I58" s="11">
        <f t="shared" si="1"/>
        <v>198.003998</v>
      </c>
      <c r="J58" s="11">
        <f t="shared" si="2"/>
        <v>3.7720030000000122</v>
      </c>
      <c r="K58" s="11">
        <f t="shared" si="10"/>
        <v>116.86437023956321</v>
      </c>
      <c r="L58" s="9">
        <f t="shared" si="3"/>
        <v>1.4179989999999805</v>
      </c>
      <c r="M58" s="9">
        <f t="shared" si="4"/>
        <v>-0.26400699999999233</v>
      </c>
      <c r="N58" s="9">
        <f t="shared" si="5"/>
        <v>1.4179989999999805</v>
      </c>
      <c r="O58" s="9">
        <f t="shared" si="6"/>
        <v>0</v>
      </c>
      <c r="P58" s="9">
        <f t="shared" si="11"/>
        <v>13.032755532284508</v>
      </c>
      <c r="Q58" s="9">
        <f t="shared" si="12"/>
        <v>39.712530273590843</v>
      </c>
      <c r="R58" s="9">
        <f t="shared" si="7"/>
        <v>11.152035051888214</v>
      </c>
      <c r="S58" s="9">
        <f t="shared" si="8"/>
        <v>33.981726160148831</v>
      </c>
      <c r="T58" s="9">
        <f t="shared" si="9"/>
        <v>50.582292490553627</v>
      </c>
      <c r="U58" s="8">
        <f t="shared" si="13"/>
        <v>48.894035214518688</v>
      </c>
    </row>
    <row r="59" spans="1:21" x14ac:dyDescent="0.25">
      <c r="A59">
        <v>57</v>
      </c>
      <c r="B59" s="1">
        <v>44005</v>
      </c>
      <c r="C59">
        <v>199.77600100000001</v>
      </c>
      <c r="D59">
        <v>202.39999399999999</v>
      </c>
      <c r="E59">
        <v>198.80200199999999</v>
      </c>
      <c r="F59">
        <v>200.35600299999999</v>
      </c>
      <c r="G59">
        <v>31826500</v>
      </c>
      <c r="H59" s="11">
        <f t="shared" si="0"/>
        <v>202.39999399999999</v>
      </c>
      <c r="I59" s="11">
        <f t="shared" si="1"/>
        <v>198.80200199999999</v>
      </c>
      <c r="J59" s="11">
        <f t="shared" si="2"/>
        <v>3.597992000000005</v>
      </c>
      <c r="K59" s="11">
        <f t="shared" si="10"/>
        <v>112.11490722245156</v>
      </c>
      <c r="L59" s="9">
        <f t="shared" si="3"/>
        <v>-0.62399299999998448</v>
      </c>
      <c r="M59" s="9">
        <f t="shared" si="4"/>
        <v>0.79800399999999172</v>
      </c>
      <c r="N59" s="9">
        <f t="shared" si="5"/>
        <v>0</v>
      </c>
      <c r="O59" s="9">
        <f t="shared" si="6"/>
        <v>0.79800399999999172</v>
      </c>
      <c r="P59" s="9">
        <f t="shared" si="11"/>
        <v>12.101844422835615</v>
      </c>
      <c r="Q59" s="9">
        <f t="shared" si="12"/>
        <v>37.673924968334347</v>
      </c>
      <c r="R59" s="9">
        <f t="shared" si="7"/>
        <v>10.794143903472063</v>
      </c>
      <c r="S59" s="9">
        <f t="shared" si="8"/>
        <v>33.602957806123001</v>
      </c>
      <c r="T59" s="9">
        <f t="shared" si="9"/>
        <v>51.374556050629586</v>
      </c>
      <c r="U59" s="8">
        <f t="shared" si="13"/>
        <v>49.071215274240899</v>
      </c>
    </row>
    <row r="60" spans="1:21" x14ac:dyDescent="0.25">
      <c r="A60">
        <v>58</v>
      </c>
      <c r="B60" s="1">
        <v>44006</v>
      </c>
      <c r="C60">
        <v>198.82200599999999</v>
      </c>
      <c r="D60">
        <v>200.175995</v>
      </c>
      <c r="E60">
        <v>190.628006</v>
      </c>
      <c r="F60">
        <v>192.16999799999999</v>
      </c>
      <c r="G60">
        <v>54798000</v>
      </c>
      <c r="H60" s="11">
        <f t="shared" si="0"/>
        <v>200.35600299999999</v>
      </c>
      <c r="I60" s="11">
        <f t="shared" si="1"/>
        <v>190.628006</v>
      </c>
      <c r="J60" s="11">
        <f t="shared" si="2"/>
        <v>9.7279969999999878</v>
      </c>
      <c r="K60" s="11">
        <f t="shared" si="10"/>
        <v>113.83469656370501</v>
      </c>
      <c r="L60" s="9">
        <f t="shared" si="3"/>
        <v>2.2239989999999921</v>
      </c>
      <c r="M60" s="9">
        <f t="shared" si="4"/>
        <v>-8.1739959999999883</v>
      </c>
      <c r="N60" s="9">
        <f t="shared" si="5"/>
        <v>2.2239989999999921</v>
      </c>
      <c r="O60" s="9">
        <f t="shared" si="6"/>
        <v>0</v>
      </c>
      <c r="P60" s="9">
        <f t="shared" si="11"/>
        <v>13.461425964061634</v>
      </c>
      <c r="Q60" s="9">
        <f t="shared" si="12"/>
        <v>34.982930327739034</v>
      </c>
      <c r="R60" s="9">
        <f t="shared" si="7"/>
        <v>11.825415598598491</v>
      </c>
      <c r="S60" s="9">
        <f t="shared" si="8"/>
        <v>30.731342362002636</v>
      </c>
      <c r="T60" s="9">
        <f t="shared" si="9"/>
        <v>44.42520452546497</v>
      </c>
      <c r="U60" s="8">
        <f t="shared" si="13"/>
        <v>48.739357363614047</v>
      </c>
    </row>
    <row r="61" spans="1:21" x14ac:dyDescent="0.25">
      <c r="A61">
        <v>59</v>
      </c>
      <c r="B61" s="1">
        <v>44007</v>
      </c>
      <c r="C61">
        <v>190.854004</v>
      </c>
      <c r="D61">
        <v>197.195999</v>
      </c>
      <c r="E61">
        <v>187.429993</v>
      </c>
      <c r="F61">
        <v>197.195999</v>
      </c>
      <c r="G61">
        <v>46272500</v>
      </c>
      <c r="H61" s="11">
        <f t="shared" si="0"/>
        <v>197.195999</v>
      </c>
      <c r="I61" s="11">
        <f t="shared" si="1"/>
        <v>187.429993</v>
      </c>
      <c r="J61" s="11">
        <f t="shared" si="2"/>
        <v>9.7660060000000044</v>
      </c>
      <c r="K61" s="11">
        <f t="shared" si="10"/>
        <v>115.46965280915465</v>
      </c>
      <c r="L61" s="9">
        <f t="shared" si="3"/>
        <v>2.9799959999999999</v>
      </c>
      <c r="M61" s="9">
        <f t="shared" si="4"/>
        <v>-3.1980130000000031</v>
      </c>
      <c r="N61" s="9">
        <f t="shared" si="5"/>
        <v>2.9799959999999999</v>
      </c>
      <c r="O61" s="9">
        <f t="shared" si="6"/>
        <v>0</v>
      </c>
      <c r="P61" s="9">
        <f t="shared" si="11"/>
        <v>15.479891538057231</v>
      </c>
      <c r="Q61" s="9">
        <f t="shared" si="12"/>
        <v>32.484149590043387</v>
      </c>
      <c r="R61" s="9">
        <f t="shared" si="7"/>
        <v>13.406025879061062</v>
      </c>
      <c r="S61" s="9">
        <f t="shared" si="8"/>
        <v>28.132196468740041</v>
      </c>
      <c r="T61" s="9">
        <f t="shared" si="9"/>
        <v>35.452096303920271</v>
      </c>
      <c r="U61" s="8">
        <f t="shared" si="13"/>
        <v>47.79026728792163</v>
      </c>
    </row>
    <row r="62" spans="1:21" x14ac:dyDescent="0.25">
      <c r="A62">
        <v>60</v>
      </c>
      <c r="B62" s="1">
        <v>44008</v>
      </c>
      <c r="C62">
        <v>198.955994</v>
      </c>
      <c r="D62">
        <v>199</v>
      </c>
      <c r="E62">
        <v>190.97399899999999</v>
      </c>
      <c r="F62">
        <v>191.94799800000001</v>
      </c>
      <c r="G62">
        <v>44274500</v>
      </c>
      <c r="H62" s="11">
        <f t="shared" si="0"/>
        <v>199</v>
      </c>
      <c r="I62" s="11">
        <f t="shared" si="1"/>
        <v>190.97399899999999</v>
      </c>
      <c r="J62" s="11">
        <f t="shared" si="2"/>
        <v>8.0260010000000079</v>
      </c>
      <c r="K62" s="11">
        <f t="shared" si="10"/>
        <v>115.24782146564361</v>
      </c>
      <c r="L62" s="9">
        <f t="shared" si="3"/>
        <v>-1.8040009999999995</v>
      </c>
      <c r="M62" s="9">
        <f t="shared" si="4"/>
        <v>3.544005999999996</v>
      </c>
      <c r="N62" s="9">
        <f t="shared" si="5"/>
        <v>0</v>
      </c>
      <c r="O62" s="9">
        <f t="shared" si="6"/>
        <v>3.544005999999996</v>
      </c>
      <c r="P62" s="9">
        <f t="shared" si="11"/>
        <v>14.374184999624571</v>
      </c>
      <c r="Q62" s="9">
        <f t="shared" si="12"/>
        <v>33.707859190754569</v>
      </c>
      <c r="R62" s="9">
        <f t="shared" si="7"/>
        <v>12.472413635957224</v>
      </c>
      <c r="S62" s="9">
        <f t="shared" si="8"/>
        <v>29.248153034114555</v>
      </c>
      <c r="T62" s="9">
        <f t="shared" si="9"/>
        <v>40.209759207780358</v>
      </c>
      <c r="U62" s="8">
        <f t="shared" si="13"/>
        <v>47.2488024250544</v>
      </c>
    </row>
    <row r="63" spans="1:21" x14ac:dyDescent="0.25">
      <c r="A63">
        <v>61</v>
      </c>
      <c r="B63" s="1">
        <v>44011</v>
      </c>
      <c r="C63">
        <v>193.80200199999999</v>
      </c>
      <c r="D63">
        <v>202</v>
      </c>
      <c r="E63">
        <v>189.70399499999999</v>
      </c>
      <c r="F63">
        <v>201.86999499999999</v>
      </c>
      <c r="G63">
        <v>45132000</v>
      </c>
      <c r="H63" s="11">
        <f t="shared" si="0"/>
        <v>202</v>
      </c>
      <c r="I63" s="11">
        <f t="shared" si="1"/>
        <v>189.70399499999999</v>
      </c>
      <c r="J63" s="11">
        <f t="shared" si="2"/>
        <v>12.296005000000008</v>
      </c>
      <c r="K63" s="11">
        <f t="shared" si="10"/>
        <v>119.31183921809765</v>
      </c>
      <c r="L63" s="9">
        <f t="shared" si="3"/>
        <v>-3</v>
      </c>
      <c r="M63" s="9">
        <f t="shared" si="4"/>
        <v>-1.2700040000000001</v>
      </c>
      <c r="N63" s="9">
        <f t="shared" si="5"/>
        <v>0</v>
      </c>
      <c r="O63" s="9">
        <f t="shared" si="6"/>
        <v>0</v>
      </c>
      <c r="P63" s="9">
        <f t="shared" si="11"/>
        <v>13.347457499651387</v>
      </c>
      <c r="Q63" s="9">
        <f t="shared" si="12"/>
        <v>31.300154962843528</v>
      </c>
      <c r="R63" s="9">
        <f t="shared" si="7"/>
        <v>11.187035240696213</v>
      </c>
      <c r="S63" s="9">
        <f t="shared" si="8"/>
        <v>26.233905342476532</v>
      </c>
      <c r="T63" s="9">
        <f t="shared" si="9"/>
        <v>40.209759207780358</v>
      </c>
      <c r="U63" s="8">
        <f t="shared" si="13"/>
        <v>46.746013623820545</v>
      </c>
    </row>
    <row r="64" spans="1:21" x14ac:dyDescent="0.25">
      <c r="A64">
        <v>62</v>
      </c>
      <c r="B64" s="1">
        <v>44012</v>
      </c>
      <c r="C64">
        <v>201.300003</v>
      </c>
      <c r="D64">
        <v>217.537994</v>
      </c>
      <c r="E64">
        <v>200.746002</v>
      </c>
      <c r="F64">
        <v>215.962006</v>
      </c>
      <c r="G64">
        <v>84592500</v>
      </c>
      <c r="H64" s="11">
        <f t="shared" si="0"/>
        <v>217.537994</v>
      </c>
      <c r="I64" s="11">
        <f t="shared" si="1"/>
        <v>200.746002</v>
      </c>
      <c r="J64" s="11">
        <f t="shared" si="2"/>
        <v>16.791991999999993</v>
      </c>
      <c r="K64" s="11">
        <f t="shared" si="10"/>
        <v>127.58155698823352</v>
      </c>
      <c r="L64" s="9">
        <f t="shared" si="3"/>
        <v>-15.537993999999998</v>
      </c>
      <c r="M64" s="9">
        <f t="shared" si="4"/>
        <v>11.042007000000012</v>
      </c>
      <c r="N64" s="9">
        <f t="shared" si="5"/>
        <v>0</v>
      </c>
      <c r="O64" s="9">
        <f t="shared" si="6"/>
        <v>11.042007000000012</v>
      </c>
      <c r="P64" s="9">
        <f t="shared" si="11"/>
        <v>12.394067678247717</v>
      </c>
      <c r="Q64" s="9">
        <f t="shared" si="12"/>
        <v>40.106436608354713</v>
      </c>
      <c r="R64" s="9">
        <f t="shared" si="7"/>
        <v>9.7146233129846404</v>
      </c>
      <c r="S64" s="9">
        <f t="shared" si="8"/>
        <v>31.435920328244322</v>
      </c>
      <c r="T64" s="9">
        <f t="shared" si="9"/>
        <v>52.784957605024175</v>
      </c>
      <c r="U64" s="8">
        <f t="shared" si="13"/>
        <v>47.177366765335087</v>
      </c>
    </row>
    <row r="65" spans="1:25" x14ac:dyDescent="0.25">
      <c r="A65">
        <v>63</v>
      </c>
      <c r="B65" s="1">
        <v>44013</v>
      </c>
      <c r="C65">
        <v>216.60000600000001</v>
      </c>
      <c r="D65">
        <v>227.06599399999999</v>
      </c>
      <c r="E65">
        <v>216.10000600000001</v>
      </c>
      <c r="F65">
        <v>223.925995</v>
      </c>
      <c r="G65">
        <v>66634500</v>
      </c>
      <c r="H65" s="11">
        <f t="shared" si="0"/>
        <v>227.06599399999999</v>
      </c>
      <c r="I65" s="11">
        <f t="shared" si="1"/>
        <v>215.962006</v>
      </c>
      <c r="J65" s="11">
        <f t="shared" si="2"/>
        <v>11.103987999999987</v>
      </c>
      <c r="K65" s="11">
        <f t="shared" si="10"/>
        <v>129.5725766319311</v>
      </c>
      <c r="L65" s="9">
        <f t="shared" si="3"/>
        <v>-9.5279999999999916</v>
      </c>
      <c r="M65" s="9">
        <f t="shared" si="4"/>
        <v>15.354004000000003</v>
      </c>
      <c r="N65" s="9">
        <f t="shared" si="5"/>
        <v>0</v>
      </c>
      <c r="O65" s="9">
        <f t="shared" si="6"/>
        <v>15.354004000000003</v>
      </c>
      <c r="P65" s="9">
        <f t="shared" si="11"/>
        <v>11.508777129801452</v>
      </c>
      <c r="Q65" s="9">
        <f t="shared" si="12"/>
        <v>52.595695136329383</v>
      </c>
      <c r="R65" s="9">
        <f t="shared" si="7"/>
        <v>8.8821087215805949</v>
      </c>
      <c r="S65" s="9">
        <f t="shared" si="8"/>
        <v>40.591687302580048</v>
      </c>
      <c r="T65" s="9">
        <f t="shared" si="9"/>
        <v>64.093684190948295</v>
      </c>
      <c r="U65" s="8">
        <f t="shared" si="13"/>
        <v>48.385675152878889</v>
      </c>
    </row>
    <row r="66" spans="1:25" x14ac:dyDescent="0.25">
      <c r="A66">
        <v>64</v>
      </c>
      <c r="B66" s="1">
        <v>44014</v>
      </c>
      <c r="C66">
        <v>244.29600500000001</v>
      </c>
      <c r="D66">
        <v>245.60000600000001</v>
      </c>
      <c r="E66">
        <v>237.11999499999999</v>
      </c>
      <c r="F66">
        <v>241.73199500000001</v>
      </c>
      <c r="G66">
        <v>86250500</v>
      </c>
      <c r="H66" s="11">
        <f t="shared" si="0"/>
        <v>245.60000600000001</v>
      </c>
      <c r="I66" s="11">
        <f t="shared" si="1"/>
        <v>223.925995</v>
      </c>
      <c r="J66" s="11">
        <f t="shared" si="2"/>
        <v>21.674011000000007</v>
      </c>
      <c r="K66" s="11">
        <f t="shared" si="10"/>
        <v>141.99140358679318</v>
      </c>
      <c r="L66" s="9">
        <f t="shared" si="3"/>
        <v>-18.534012000000018</v>
      </c>
      <c r="M66" s="9">
        <f t="shared" si="4"/>
        <v>21.019988999999981</v>
      </c>
      <c r="N66" s="9">
        <f t="shared" si="5"/>
        <v>0</v>
      </c>
      <c r="O66" s="9">
        <f t="shared" si="6"/>
        <v>21.019988999999981</v>
      </c>
      <c r="P66" s="9">
        <f t="shared" si="11"/>
        <v>10.686721620529919</v>
      </c>
      <c r="Q66" s="9">
        <f t="shared" si="12"/>
        <v>69.858848769448684</v>
      </c>
      <c r="R66" s="9">
        <f t="shared" si="7"/>
        <v>7.5263159251733089</v>
      </c>
      <c r="S66" s="9">
        <f t="shared" si="8"/>
        <v>49.199350809112183</v>
      </c>
      <c r="T66" s="9">
        <f t="shared" si="9"/>
        <v>73.464160552125037</v>
      </c>
      <c r="U66" s="8">
        <f t="shared" si="13"/>
        <v>50.176995538539323</v>
      </c>
    </row>
    <row r="67" spans="1:25" x14ac:dyDescent="0.25">
      <c r="A67">
        <v>65</v>
      </c>
      <c r="B67" s="1">
        <v>44018</v>
      </c>
      <c r="C67">
        <v>255.337997</v>
      </c>
      <c r="D67">
        <v>275.55801400000001</v>
      </c>
      <c r="E67">
        <v>253.20799299999999</v>
      </c>
      <c r="F67">
        <v>274.31601000000001</v>
      </c>
      <c r="G67">
        <v>102849500</v>
      </c>
      <c r="H67" s="11">
        <f t="shared" si="0"/>
        <v>275.55801400000001</v>
      </c>
      <c r="I67" s="11">
        <f t="shared" si="1"/>
        <v>241.73199500000001</v>
      </c>
      <c r="J67" s="11">
        <f t="shared" si="2"/>
        <v>33.826019000000002</v>
      </c>
      <c r="K67" s="11">
        <f t="shared" si="10"/>
        <v>165.67517947345081</v>
      </c>
      <c r="L67" s="9">
        <f t="shared" si="3"/>
        <v>-29.958008000000007</v>
      </c>
      <c r="M67" s="9">
        <f t="shared" si="4"/>
        <v>16.087997999999999</v>
      </c>
      <c r="N67" s="9">
        <f t="shared" si="5"/>
        <v>0</v>
      </c>
      <c r="O67" s="9">
        <f t="shared" si="6"/>
        <v>16.087997999999999</v>
      </c>
      <c r="P67" s="9">
        <f t="shared" si="11"/>
        <v>9.9233843619206397</v>
      </c>
      <c r="Q67" s="9">
        <f t="shared" si="12"/>
        <v>80.956929000202351</v>
      </c>
      <c r="R67" s="9">
        <f t="shared" si="7"/>
        <v>5.9896626600672231</v>
      </c>
      <c r="S67" s="9">
        <f t="shared" si="8"/>
        <v>48.864850641779796</v>
      </c>
      <c r="T67" s="9">
        <f t="shared" si="9"/>
        <v>78.161641405482868</v>
      </c>
      <c r="U67" s="8">
        <f t="shared" si="13"/>
        <v>52.17589881474958</v>
      </c>
    </row>
    <row r="68" spans="1:25" x14ac:dyDescent="0.25">
      <c r="A68">
        <v>66</v>
      </c>
      <c r="B68" s="1">
        <v>44019</v>
      </c>
      <c r="C68">
        <v>281.00201399999997</v>
      </c>
      <c r="D68">
        <v>285.89999399999999</v>
      </c>
      <c r="E68">
        <v>267.34201000000002</v>
      </c>
      <c r="F68">
        <v>277.97198500000002</v>
      </c>
      <c r="G68">
        <v>107448500</v>
      </c>
      <c r="H68" s="11">
        <f t="shared" ref="H68:H131" si="14">MAX(D68,F67)</f>
        <v>285.89999399999999</v>
      </c>
      <c r="I68" s="11">
        <f t="shared" ref="I68:I131" si="15">MIN(E68,F67)</f>
        <v>267.34201000000002</v>
      </c>
      <c r="J68" s="11">
        <f t="shared" ref="J68:J131" si="16">H68-I68</f>
        <v>18.557983999999976</v>
      </c>
      <c r="K68" s="11">
        <f t="shared" si="10"/>
        <v>172.39922208249001</v>
      </c>
      <c r="L68" s="9">
        <f t="shared" ref="L68:L131" si="17">D67-D68</f>
        <v>-10.341979999999978</v>
      </c>
      <c r="M68" s="9">
        <f t="shared" ref="M68:M131" si="18">E68-E67</f>
        <v>14.134017000000028</v>
      </c>
      <c r="N68" s="9">
        <f t="shared" ref="N68:N131" si="19">IF(L68&gt;M68,MAX(L68,0),0)</f>
        <v>0</v>
      </c>
      <c r="O68" s="9">
        <f t="shared" ref="O68:O131" si="20">IF(L68&lt;M68,MAX(M68,0),0)</f>
        <v>14.134017000000028</v>
      </c>
      <c r="P68" s="9">
        <f t="shared" si="11"/>
        <v>9.2145711932120218</v>
      </c>
      <c r="Q68" s="9">
        <f t="shared" si="12"/>
        <v>89.308308214473641</v>
      </c>
      <c r="R68" s="9">
        <f t="shared" si="7"/>
        <v>5.3449030000860507</v>
      </c>
      <c r="S68" s="9">
        <f t="shared" si="8"/>
        <v>51.803196752095069</v>
      </c>
      <c r="T68" s="9">
        <f t="shared" si="9"/>
        <v>81.294555643096231</v>
      </c>
      <c r="U68" s="8">
        <f t="shared" si="13"/>
        <v>54.255802873917204</v>
      </c>
    </row>
    <row r="69" spans="1:25" x14ac:dyDescent="0.25">
      <c r="A69">
        <v>67</v>
      </c>
      <c r="B69" s="1">
        <v>44020</v>
      </c>
      <c r="C69">
        <v>281</v>
      </c>
      <c r="D69">
        <v>283.45199600000001</v>
      </c>
      <c r="E69">
        <v>262.26800500000002</v>
      </c>
      <c r="F69">
        <v>273.175995</v>
      </c>
      <c r="G69">
        <v>81556500</v>
      </c>
      <c r="H69" s="11">
        <f t="shared" si="14"/>
        <v>283.45199600000001</v>
      </c>
      <c r="I69" s="11">
        <f t="shared" si="15"/>
        <v>262.26800500000002</v>
      </c>
      <c r="J69" s="11">
        <f t="shared" si="16"/>
        <v>21.183990999999992</v>
      </c>
      <c r="K69" s="11">
        <f t="shared" si="10"/>
        <v>181.26898293374072</v>
      </c>
      <c r="L69" s="9">
        <f t="shared" si="17"/>
        <v>2.4479979999999841</v>
      </c>
      <c r="M69" s="9">
        <f t="shared" si="18"/>
        <v>-5.0740049999999997</v>
      </c>
      <c r="N69" s="9">
        <f t="shared" si="19"/>
        <v>2.4479979999999841</v>
      </c>
      <c r="O69" s="9">
        <f t="shared" si="20"/>
        <v>0</v>
      </c>
      <c r="P69" s="9">
        <f t="shared" si="11"/>
        <v>11.004385536554004</v>
      </c>
      <c r="Q69" s="9">
        <f t="shared" si="12"/>
        <v>82.929143342011244</v>
      </c>
      <c r="R69" s="9">
        <f t="shared" si="7"/>
        <v>6.0707493132327217</v>
      </c>
      <c r="S69" s="9">
        <f t="shared" si="8"/>
        <v>45.749218647254366</v>
      </c>
      <c r="T69" s="9">
        <f t="shared" si="9"/>
        <v>76.569845362074744</v>
      </c>
      <c r="U69" s="8">
        <f t="shared" si="13"/>
        <v>55.849663051642736</v>
      </c>
    </row>
    <row r="70" spans="1:25" x14ac:dyDescent="0.25">
      <c r="A70">
        <v>68</v>
      </c>
      <c r="B70" s="1">
        <v>44021</v>
      </c>
      <c r="C70">
        <v>279.39801</v>
      </c>
      <c r="D70">
        <v>281.71200599999997</v>
      </c>
      <c r="E70">
        <v>270.256012</v>
      </c>
      <c r="F70">
        <v>278.85598800000002</v>
      </c>
      <c r="G70">
        <v>58588000</v>
      </c>
      <c r="H70" s="11">
        <f t="shared" si="14"/>
        <v>281.71200599999997</v>
      </c>
      <c r="I70" s="11">
        <f t="shared" si="15"/>
        <v>270.256012</v>
      </c>
      <c r="J70" s="11">
        <f t="shared" si="16"/>
        <v>11.455993999999976</v>
      </c>
      <c r="K70" s="11">
        <f t="shared" si="10"/>
        <v>179.77719243847349</v>
      </c>
      <c r="L70" s="9">
        <f t="shared" si="17"/>
        <v>1.7399900000000343</v>
      </c>
      <c r="M70" s="9">
        <f t="shared" si="18"/>
        <v>7.9880069999999819</v>
      </c>
      <c r="N70" s="9">
        <f t="shared" si="19"/>
        <v>0</v>
      </c>
      <c r="O70" s="9">
        <f t="shared" si="20"/>
        <v>7.9880069999999819</v>
      </c>
      <c r="P70" s="9">
        <f t="shared" si="11"/>
        <v>10.218357998228718</v>
      </c>
      <c r="Q70" s="9">
        <f t="shared" si="12"/>
        <v>84.993640103296144</v>
      </c>
      <c r="R70" s="9">
        <f t="shared" si="7"/>
        <v>5.6839011999399336</v>
      </c>
      <c r="S70" s="9">
        <f t="shared" si="8"/>
        <v>47.277209611772172</v>
      </c>
      <c r="T70" s="9">
        <f t="shared" si="9"/>
        <v>78.535566521074699</v>
      </c>
      <c r="U70" s="8">
        <f t="shared" si="13"/>
        <v>57.470084728030727</v>
      </c>
    </row>
    <row r="71" spans="1:25" x14ac:dyDescent="0.25">
      <c r="A71">
        <v>69</v>
      </c>
      <c r="B71" s="1">
        <v>44022</v>
      </c>
      <c r="C71">
        <v>279.20001200000002</v>
      </c>
      <c r="D71">
        <v>309.783997</v>
      </c>
      <c r="E71">
        <v>275.20199600000001</v>
      </c>
      <c r="F71">
        <v>308.92999300000002</v>
      </c>
      <c r="G71">
        <v>116688000</v>
      </c>
      <c r="H71" s="11">
        <f t="shared" si="14"/>
        <v>309.783997</v>
      </c>
      <c r="I71" s="11">
        <f t="shared" si="15"/>
        <v>275.20199600000001</v>
      </c>
      <c r="J71" s="11">
        <f t="shared" si="16"/>
        <v>34.582000999999991</v>
      </c>
      <c r="K71" s="11">
        <f t="shared" si="10"/>
        <v>201.51796540715395</v>
      </c>
      <c r="L71" s="9">
        <f t="shared" si="17"/>
        <v>-28.071991000000025</v>
      </c>
      <c r="M71" s="9">
        <f t="shared" si="18"/>
        <v>4.9459840000000099</v>
      </c>
      <c r="N71" s="9">
        <f t="shared" si="19"/>
        <v>0</v>
      </c>
      <c r="O71" s="9">
        <f t="shared" si="20"/>
        <v>4.9459840000000099</v>
      </c>
      <c r="P71" s="9">
        <f t="shared" si="11"/>
        <v>9.4884752840695246</v>
      </c>
      <c r="Q71" s="9">
        <f t="shared" si="12"/>
        <v>83.868649810203578</v>
      </c>
      <c r="R71" s="9">
        <f t="shared" si="7"/>
        <v>4.708500934345321</v>
      </c>
      <c r="S71" s="9">
        <f t="shared" si="8"/>
        <v>41.618448082657252</v>
      </c>
      <c r="T71" s="9">
        <f t="shared" si="9"/>
        <v>79.672734620977323</v>
      </c>
      <c r="U71" s="8">
        <f t="shared" si="13"/>
        <v>59.055988291812625</v>
      </c>
    </row>
    <row r="72" spans="1:25" s="12" customFormat="1" x14ac:dyDescent="0.25">
      <c r="A72" s="12">
        <v>70</v>
      </c>
      <c r="B72" s="13">
        <v>44025</v>
      </c>
      <c r="C72" s="12">
        <v>331.79998799999998</v>
      </c>
      <c r="D72" s="12">
        <v>358.99798600000003</v>
      </c>
      <c r="E72" s="12">
        <v>294.22198500000002</v>
      </c>
      <c r="F72" s="12">
        <v>299.41198700000001</v>
      </c>
      <c r="G72" s="12">
        <v>194927000</v>
      </c>
      <c r="H72" s="14">
        <f t="shared" si="14"/>
        <v>358.99798600000003</v>
      </c>
      <c r="I72" s="14">
        <f t="shared" si="15"/>
        <v>294.22198500000002</v>
      </c>
      <c r="J72" s="14">
        <f t="shared" si="16"/>
        <v>64.776001000000008</v>
      </c>
      <c r="K72" s="14">
        <f t="shared" si="10"/>
        <v>251.89982602092869</v>
      </c>
      <c r="L72" s="15">
        <f t="shared" si="17"/>
        <v>-49.213989000000026</v>
      </c>
      <c r="M72" s="15">
        <f t="shared" si="18"/>
        <v>19.01998900000001</v>
      </c>
      <c r="N72" s="15">
        <f t="shared" si="19"/>
        <v>0</v>
      </c>
      <c r="O72" s="15">
        <f t="shared" si="20"/>
        <v>19.01998900000001</v>
      </c>
      <c r="P72" s="15">
        <f t="shared" si="11"/>
        <v>8.8107270494931296</v>
      </c>
      <c r="Q72" s="15">
        <f t="shared" si="12"/>
        <v>96.898020966617622</v>
      </c>
      <c r="R72" s="15">
        <f t="shared" si="7"/>
        <v>3.4977106529486468</v>
      </c>
      <c r="S72" s="15">
        <f t="shared" si="8"/>
        <v>38.466886816574061</v>
      </c>
      <c r="T72" s="15">
        <f t="shared" si="9"/>
        <v>83.33018370787947</v>
      </c>
      <c r="U72" s="16">
        <f t="shared" si="13"/>
        <v>60.789859392960253</v>
      </c>
      <c r="V72" s="15"/>
      <c r="W72" s="15"/>
      <c r="X72" s="15"/>
      <c r="Y72" s="17"/>
    </row>
    <row r="73" spans="1:25" x14ac:dyDescent="0.25">
      <c r="A73">
        <v>71</v>
      </c>
      <c r="B73" s="1">
        <v>44026</v>
      </c>
      <c r="C73">
        <v>311.20001200000002</v>
      </c>
      <c r="D73">
        <v>318</v>
      </c>
      <c r="E73">
        <v>286.20001200000002</v>
      </c>
      <c r="F73">
        <v>303.35998499999999</v>
      </c>
      <c r="G73">
        <v>117090500</v>
      </c>
      <c r="H73" s="11">
        <f t="shared" si="14"/>
        <v>318</v>
      </c>
      <c r="I73" s="11">
        <f t="shared" si="15"/>
        <v>286.20001200000002</v>
      </c>
      <c r="J73" s="11">
        <f t="shared" si="16"/>
        <v>31.799987999999985</v>
      </c>
      <c r="K73" s="11">
        <f t="shared" si="10"/>
        <v>265.70696930514805</v>
      </c>
      <c r="L73" s="9">
        <f t="shared" si="17"/>
        <v>40.997986000000026</v>
      </c>
      <c r="M73" s="9">
        <f t="shared" si="18"/>
        <v>-8.0219730000000027</v>
      </c>
      <c r="N73" s="9">
        <f t="shared" si="19"/>
        <v>40.997986000000026</v>
      </c>
      <c r="O73" s="9">
        <f t="shared" si="20"/>
        <v>0</v>
      </c>
      <c r="P73" s="9">
        <f t="shared" si="11"/>
        <v>49.179375403100792</v>
      </c>
      <c r="Q73" s="9">
        <f t="shared" si="12"/>
        <v>89.976733754716363</v>
      </c>
      <c r="R73" s="9">
        <f t="shared" si="7"/>
        <v>18.508876726760342</v>
      </c>
      <c r="S73" s="9">
        <f t="shared" si="8"/>
        <v>33.86314404549308</v>
      </c>
      <c r="T73" s="9">
        <f t="shared" si="9"/>
        <v>29.317691187633905</v>
      </c>
      <c r="U73" s="8">
        <f t="shared" si="13"/>
        <v>58.541847378294094</v>
      </c>
    </row>
    <row r="74" spans="1:25" x14ac:dyDescent="0.25">
      <c r="A74">
        <v>72</v>
      </c>
      <c r="B74" s="1">
        <v>44027</v>
      </c>
      <c r="C74">
        <v>308.60000600000001</v>
      </c>
      <c r="D74">
        <v>310</v>
      </c>
      <c r="E74">
        <v>291.39999399999999</v>
      </c>
      <c r="F74">
        <v>309.20199600000001</v>
      </c>
      <c r="G74">
        <v>81839000</v>
      </c>
      <c r="H74" s="11">
        <f t="shared" si="14"/>
        <v>310</v>
      </c>
      <c r="I74" s="11">
        <f t="shared" si="15"/>
        <v>291.39999399999999</v>
      </c>
      <c r="J74" s="11">
        <f t="shared" si="16"/>
        <v>18.600006000000008</v>
      </c>
      <c r="K74" s="11">
        <f t="shared" si="10"/>
        <v>265.32790606906605</v>
      </c>
      <c r="L74" s="9">
        <f t="shared" si="17"/>
        <v>8</v>
      </c>
      <c r="M74" s="9">
        <f t="shared" si="18"/>
        <v>5.1999819999999772</v>
      </c>
      <c r="N74" s="9">
        <f t="shared" si="19"/>
        <v>8</v>
      </c>
      <c r="O74" s="9">
        <f t="shared" si="20"/>
        <v>0</v>
      </c>
      <c r="P74" s="9">
        <f t="shared" si="11"/>
        <v>53.666562874307878</v>
      </c>
      <c r="Q74" s="9">
        <f t="shared" si="12"/>
        <v>83.549824200808047</v>
      </c>
      <c r="R74" s="9">
        <f t="shared" si="7"/>
        <v>20.226505258869466</v>
      </c>
      <c r="S74" s="9">
        <f t="shared" si="8"/>
        <v>31.489271309087126</v>
      </c>
      <c r="T74" s="9">
        <f t="shared" si="9"/>
        <v>21.778201542459556</v>
      </c>
      <c r="U74" s="8">
        <f t="shared" si="13"/>
        <v>55.915872675734484</v>
      </c>
    </row>
    <row r="75" spans="1:25" x14ac:dyDescent="0.25">
      <c r="A75">
        <v>73</v>
      </c>
      <c r="B75" s="1">
        <v>44028</v>
      </c>
      <c r="C75">
        <v>295.432007</v>
      </c>
      <c r="D75">
        <v>306.34201000000002</v>
      </c>
      <c r="E75">
        <v>293.20001200000002</v>
      </c>
      <c r="F75">
        <v>300.12799100000001</v>
      </c>
      <c r="G75">
        <v>71504000</v>
      </c>
      <c r="H75" s="11">
        <f t="shared" si="14"/>
        <v>309.20199600000001</v>
      </c>
      <c r="I75" s="11">
        <f t="shared" si="15"/>
        <v>293.20001200000002</v>
      </c>
      <c r="J75" s="11">
        <f t="shared" si="16"/>
        <v>16.001983999999993</v>
      </c>
      <c r="K75" s="11">
        <f t="shared" si="10"/>
        <v>262.37789677841846</v>
      </c>
      <c r="L75" s="9">
        <f t="shared" si="17"/>
        <v>3.6579899999999839</v>
      </c>
      <c r="M75" s="9">
        <f t="shared" si="18"/>
        <v>1.8000180000000228</v>
      </c>
      <c r="N75" s="9">
        <f t="shared" si="19"/>
        <v>3.6579899999999839</v>
      </c>
      <c r="O75" s="9">
        <f t="shared" si="20"/>
        <v>0</v>
      </c>
      <c r="P75" s="9">
        <f t="shared" si="11"/>
        <v>53.491226954714442</v>
      </c>
      <c r="Q75" s="9">
        <f t="shared" si="12"/>
        <v>77.581979615036047</v>
      </c>
      <c r="R75" s="9">
        <f t="shared" si="7"/>
        <v>20.387093429553815</v>
      </c>
      <c r="S75" s="9">
        <f t="shared" si="8"/>
        <v>29.568793929526404</v>
      </c>
      <c r="T75" s="9">
        <f t="shared" si="9"/>
        <v>18.379616468375431</v>
      </c>
      <c r="U75" s="8">
        <f t="shared" si="13"/>
        <v>53.234711518065978</v>
      </c>
    </row>
    <row r="76" spans="1:25" x14ac:dyDescent="0.25">
      <c r="A76">
        <v>74</v>
      </c>
      <c r="B76" s="1">
        <v>44029</v>
      </c>
      <c r="C76">
        <v>302.69000199999999</v>
      </c>
      <c r="D76">
        <v>307.50201399999997</v>
      </c>
      <c r="E76">
        <v>298</v>
      </c>
      <c r="F76">
        <v>300.16799900000001</v>
      </c>
      <c r="G76">
        <v>46650000</v>
      </c>
      <c r="H76" s="11">
        <f t="shared" si="14"/>
        <v>307.50201399999997</v>
      </c>
      <c r="I76" s="11">
        <f t="shared" si="15"/>
        <v>298</v>
      </c>
      <c r="J76" s="11">
        <f t="shared" si="16"/>
        <v>9.5020139999999742</v>
      </c>
      <c r="K76" s="11">
        <f t="shared" si="10"/>
        <v>253.13863243710284</v>
      </c>
      <c r="L76" s="9">
        <f t="shared" si="17"/>
        <v>-1.1600039999999581</v>
      </c>
      <c r="M76" s="9">
        <f t="shared" si="18"/>
        <v>4.7999879999999848</v>
      </c>
      <c r="N76" s="9">
        <f t="shared" si="19"/>
        <v>0</v>
      </c>
      <c r="O76" s="9">
        <f t="shared" si="20"/>
        <v>4.7999879999999848</v>
      </c>
      <c r="P76" s="9">
        <f t="shared" si="11"/>
        <v>49.670425029377697</v>
      </c>
      <c r="Q76" s="9">
        <f t="shared" si="12"/>
        <v>76.84039764253346</v>
      </c>
      <c r="R76" s="9">
        <f t="shared" si="7"/>
        <v>19.621827198469706</v>
      </c>
      <c r="S76" s="9">
        <f t="shared" si="8"/>
        <v>30.355065484374826</v>
      </c>
      <c r="T76" s="9">
        <f t="shared" si="9"/>
        <v>21.476401812370973</v>
      </c>
      <c r="U76" s="8">
        <f t="shared" si="13"/>
        <v>50.966260824802056</v>
      </c>
    </row>
    <row r="77" spans="1:25" x14ac:dyDescent="0.25">
      <c r="A77">
        <v>75</v>
      </c>
      <c r="B77" s="1">
        <v>44032</v>
      </c>
      <c r="C77">
        <v>303.80200200000002</v>
      </c>
      <c r="D77">
        <v>330</v>
      </c>
      <c r="E77">
        <v>297.60000600000001</v>
      </c>
      <c r="F77">
        <v>328.60000600000001</v>
      </c>
      <c r="G77">
        <v>85607000</v>
      </c>
      <c r="H77" s="11">
        <f t="shared" si="14"/>
        <v>330</v>
      </c>
      <c r="I77" s="11">
        <f t="shared" si="15"/>
        <v>297.60000600000001</v>
      </c>
      <c r="J77" s="11">
        <f t="shared" si="16"/>
        <v>32.399993999999992</v>
      </c>
      <c r="K77" s="11">
        <f t="shared" si="10"/>
        <v>267.45729554873833</v>
      </c>
      <c r="L77" s="9">
        <f t="shared" si="17"/>
        <v>-22.497986000000026</v>
      </c>
      <c r="M77" s="9">
        <f t="shared" si="18"/>
        <v>-0.39999399999999241</v>
      </c>
      <c r="N77" s="9">
        <f t="shared" si="19"/>
        <v>0</v>
      </c>
      <c r="O77" s="9">
        <f t="shared" si="20"/>
        <v>0</v>
      </c>
      <c r="P77" s="9">
        <f t="shared" si="11"/>
        <v>46.122537527279292</v>
      </c>
      <c r="Q77" s="9">
        <f t="shared" si="12"/>
        <v>71.351797810923927</v>
      </c>
      <c r="R77" s="9">
        <f t="shared" si="7"/>
        <v>17.2448231156493</v>
      </c>
      <c r="S77" s="9">
        <f t="shared" si="8"/>
        <v>26.677828198528836</v>
      </c>
      <c r="T77" s="9">
        <f t="shared" si="9"/>
        <v>21.47640181237097</v>
      </c>
      <c r="U77" s="8">
        <f t="shared" si="13"/>
        <v>48.859842323914123</v>
      </c>
    </row>
    <row r="78" spans="1:25" x14ac:dyDescent="0.25">
      <c r="A78">
        <v>76</v>
      </c>
      <c r="B78" s="1">
        <v>44033</v>
      </c>
      <c r="C78">
        <v>327.98599200000001</v>
      </c>
      <c r="D78">
        <v>335</v>
      </c>
      <c r="E78">
        <v>311.60000600000001</v>
      </c>
      <c r="F78">
        <v>313.67199699999998</v>
      </c>
      <c r="G78">
        <v>80536000</v>
      </c>
      <c r="H78" s="11">
        <f t="shared" si="14"/>
        <v>335</v>
      </c>
      <c r="I78" s="11">
        <f t="shared" si="15"/>
        <v>311.60000600000001</v>
      </c>
      <c r="J78" s="11">
        <f t="shared" si="16"/>
        <v>23.399993999999992</v>
      </c>
      <c r="K78" s="11">
        <f t="shared" si="10"/>
        <v>271.75319700954276</v>
      </c>
      <c r="L78" s="9">
        <f t="shared" si="17"/>
        <v>-5</v>
      </c>
      <c r="M78" s="9">
        <f t="shared" si="18"/>
        <v>14</v>
      </c>
      <c r="N78" s="9">
        <f t="shared" si="19"/>
        <v>0</v>
      </c>
      <c r="O78" s="9">
        <f t="shared" si="20"/>
        <v>14</v>
      </c>
      <c r="P78" s="9">
        <f t="shared" si="11"/>
        <v>42.82807056104506</v>
      </c>
      <c r="Q78" s="9">
        <f t="shared" si="12"/>
        <v>80.255240824429364</v>
      </c>
      <c r="R78" s="9">
        <f t="shared" si="7"/>
        <v>15.759914154585319</v>
      </c>
      <c r="S78" s="9">
        <f t="shared" si="8"/>
        <v>29.532399878854477</v>
      </c>
      <c r="T78" s="9">
        <f t="shared" si="9"/>
        <v>30.407997511676676</v>
      </c>
      <c r="U78" s="8">
        <f t="shared" si="13"/>
        <v>47.541853408754307</v>
      </c>
    </row>
    <row r="79" spans="1:25" x14ac:dyDescent="0.25">
      <c r="A79">
        <v>77</v>
      </c>
      <c r="B79" s="1">
        <v>44034</v>
      </c>
      <c r="C79">
        <v>319.79998799999998</v>
      </c>
      <c r="D79">
        <v>325.283997</v>
      </c>
      <c r="E79">
        <v>312.39999399999999</v>
      </c>
      <c r="F79">
        <v>318.466003</v>
      </c>
      <c r="G79">
        <v>70805500</v>
      </c>
      <c r="H79" s="11">
        <f t="shared" si="14"/>
        <v>325.283997</v>
      </c>
      <c r="I79" s="11">
        <f t="shared" si="15"/>
        <v>312.39999399999999</v>
      </c>
      <c r="J79" s="11">
        <f t="shared" si="16"/>
        <v>12.884003000000007</v>
      </c>
      <c r="K79" s="11">
        <f t="shared" si="10"/>
        <v>265.22625736600401</v>
      </c>
      <c r="L79" s="9">
        <f t="shared" si="17"/>
        <v>9.7160030000000006</v>
      </c>
      <c r="M79" s="9">
        <f t="shared" si="18"/>
        <v>0.79998799999998482</v>
      </c>
      <c r="N79" s="9">
        <f t="shared" si="19"/>
        <v>9.7160030000000006</v>
      </c>
      <c r="O79" s="9">
        <f t="shared" si="20"/>
        <v>0</v>
      </c>
      <c r="P79" s="9">
        <f t="shared" si="11"/>
        <v>49.484925663827553</v>
      </c>
      <c r="Q79" s="9">
        <f t="shared" si="12"/>
        <v>74.52272362268441</v>
      </c>
      <c r="R79" s="9">
        <f t="shared" si="7"/>
        <v>18.657626946618596</v>
      </c>
      <c r="S79" s="9">
        <f t="shared" si="8"/>
        <v>28.097792565026985</v>
      </c>
      <c r="T79" s="9">
        <f t="shared" si="9"/>
        <v>20.190527038383401</v>
      </c>
      <c r="U79" s="8">
        <f t="shared" si="13"/>
        <v>45.588187239442099</v>
      </c>
    </row>
    <row r="80" spans="1:25" x14ac:dyDescent="0.25">
      <c r="A80">
        <v>78</v>
      </c>
      <c r="B80" s="1">
        <v>44035</v>
      </c>
      <c r="C80">
        <v>335.790009</v>
      </c>
      <c r="D80">
        <v>337.79998799999998</v>
      </c>
      <c r="E80">
        <v>296.15399200000002</v>
      </c>
      <c r="F80">
        <v>302.614014</v>
      </c>
      <c r="G80">
        <v>121642500</v>
      </c>
      <c r="H80" s="11">
        <f t="shared" si="14"/>
        <v>337.79998799999998</v>
      </c>
      <c r="I80" s="11">
        <f t="shared" si="15"/>
        <v>296.15399200000002</v>
      </c>
      <c r="J80" s="11">
        <f t="shared" si="16"/>
        <v>41.645995999999968</v>
      </c>
      <c r="K80" s="11">
        <f t="shared" si="10"/>
        <v>287.92752069700373</v>
      </c>
      <c r="L80" s="9">
        <f t="shared" si="17"/>
        <v>-12.515990999999985</v>
      </c>
      <c r="M80" s="9">
        <f t="shared" si="18"/>
        <v>-16.246001999999976</v>
      </c>
      <c r="N80" s="9">
        <f t="shared" si="19"/>
        <v>0</v>
      </c>
      <c r="O80" s="9">
        <f t="shared" si="20"/>
        <v>0</v>
      </c>
      <c r="P80" s="9">
        <f t="shared" si="11"/>
        <v>45.950288116411301</v>
      </c>
      <c r="Q80" s="9">
        <f t="shared" si="12"/>
        <v>69.199671935349812</v>
      </c>
      <c r="R80" s="9">
        <f t="shared" si="7"/>
        <v>15.958977455568204</v>
      </c>
      <c r="S80" s="9">
        <f t="shared" si="8"/>
        <v>24.033712292535963</v>
      </c>
      <c r="T80" s="9">
        <f t="shared" si="9"/>
        <v>20.190527038383401</v>
      </c>
      <c r="U80" s="8">
        <f t="shared" si="13"/>
        <v>43.774068653652193</v>
      </c>
    </row>
    <row r="81" spans="1:21" x14ac:dyDescent="0.25">
      <c r="A81">
        <v>79</v>
      </c>
      <c r="B81" s="1">
        <v>44036</v>
      </c>
      <c r="C81">
        <v>283.20199600000001</v>
      </c>
      <c r="D81">
        <v>293</v>
      </c>
      <c r="E81">
        <v>273.30801400000001</v>
      </c>
      <c r="F81">
        <v>283.39999399999999</v>
      </c>
      <c r="G81">
        <v>96983000</v>
      </c>
      <c r="H81" s="11">
        <f t="shared" si="14"/>
        <v>302.614014</v>
      </c>
      <c r="I81" s="11">
        <f t="shared" si="15"/>
        <v>273.30801400000001</v>
      </c>
      <c r="J81" s="11">
        <f t="shared" si="16"/>
        <v>29.305999999999983</v>
      </c>
      <c r="K81" s="11">
        <f t="shared" si="10"/>
        <v>296.66726921864631</v>
      </c>
      <c r="L81" s="9">
        <f t="shared" si="17"/>
        <v>44.799987999999985</v>
      </c>
      <c r="M81" s="9">
        <f t="shared" si="18"/>
        <v>-22.845978000000002</v>
      </c>
      <c r="N81" s="9">
        <f t="shared" si="19"/>
        <v>44.799987999999985</v>
      </c>
      <c r="O81" s="9">
        <f t="shared" si="20"/>
        <v>0</v>
      </c>
      <c r="P81" s="9">
        <f t="shared" si="11"/>
        <v>87.468112679524765</v>
      </c>
      <c r="Q81" s="9">
        <f t="shared" si="12"/>
        <v>64.256838225681975</v>
      </c>
      <c r="R81" s="9">
        <f t="shared" ref="R81:R144" si="21">P81/K81*100</f>
        <v>29.483573604157868</v>
      </c>
      <c r="S81" s="9">
        <f t="shared" ref="S81:S144" si="22">Q81/K81*100</f>
        <v>21.659564398499295</v>
      </c>
      <c r="T81" s="9">
        <f t="shared" ref="T81:T144" si="23">ABS((R81-S81)/(R81+S81))*100</f>
        <v>15.298258009221241</v>
      </c>
      <c r="U81" s="8">
        <f t="shared" si="13"/>
        <v>41.740082179049985</v>
      </c>
    </row>
    <row r="82" spans="1:21" x14ac:dyDescent="0.25">
      <c r="A82">
        <v>80</v>
      </c>
      <c r="B82" s="1">
        <v>44039</v>
      </c>
      <c r="C82">
        <v>287</v>
      </c>
      <c r="D82">
        <v>309.58801299999999</v>
      </c>
      <c r="E82">
        <v>282.60000600000001</v>
      </c>
      <c r="F82">
        <v>307.92001299999998</v>
      </c>
      <c r="G82">
        <v>80243500</v>
      </c>
      <c r="H82" s="11">
        <f t="shared" si="14"/>
        <v>309.58801299999999</v>
      </c>
      <c r="I82" s="11">
        <f t="shared" si="15"/>
        <v>282.60000600000001</v>
      </c>
      <c r="J82" s="11">
        <f t="shared" si="16"/>
        <v>26.988006999999982</v>
      </c>
      <c r="K82" s="11">
        <f t="shared" ref="K82:K145" si="24">K81 - K81/14 + J82</f>
        <v>302.46475698874298</v>
      </c>
      <c r="L82" s="9">
        <f t="shared" si="17"/>
        <v>-16.588012999999989</v>
      </c>
      <c r="M82" s="9">
        <f t="shared" si="18"/>
        <v>9.2919919999999934</v>
      </c>
      <c r="N82" s="9">
        <f t="shared" si="19"/>
        <v>0</v>
      </c>
      <c r="O82" s="9">
        <f t="shared" si="20"/>
        <v>9.2919919999999934</v>
      </c>
      <c r="P82" s="9">
        <f t="shared" ref="P82:P145" si="25">P81 - P81/14 + N82</f>
        <v>81.220390345272989</v>
      </c>
      <c r="Q82" s="9">
        <f t="shared" ref="Q82:Q145" si="26">Q81 - Q81/14 + O82</f>
        <v>68.959056066704676</v>
      </c>
      <c r="R82" s="9">
        <f t="shared" si="21"/>
        <v>26.852844329329855</v>
      </c>
      <c r="S82" s="9">
        <f t="shared" si="22"/>
        <v>22.799038391527766</v>
      </c>
      <c r="T82" s="9">
        <f t="shared" si="23"/>
        <v>8.1644556372465171</v>
      </c>
      <c r="U82" s="8">
        <f t="shared" si="13"/>
        <v>39.341823140349739</v>
      </c>
    </row>
    <row r="83" spans="1:21" x14ac:dyDescent="0.25">
      <c r="A83">
        <v>81</v>
      </c>
      <c r="B83" s="1">
        <v>44040</v>
      </c>
      <c r="C83">
        <v>300.79998799999998</v>
      </c>
      <c r="D83">
        <v>312.94000199999999</v>
      </c>
      <c r="E83">
        <v>294.88400300000001</v>
      </c>
      <c r="F83">
        <v>295.29800399999999</v>
      </c>
      <c r="G83">
        <v>79043500</v>
      </c>
      <c r="H83" s="11">
        <f t="shared" si="14"/>
        <v>312.94000199999999</v>
      </c>
      <c r="I83" s="11">
        <f t="shared" si="15"/>
        <v>294.88400300000001</v>
      </c>
      <c r="J83" s="11">
        <f t="shared" si="16"/>
        <v>18.055998999999986</v>
      </c>
      <c r="K83" s="11">
        <f t="shared" si="24"/>
        <v>298.91613048954702</v>
      </c>
      <c r="L83" s="9">
        <f t="shared" si="17"/>
        <v>-3.3519890000000032</v>
      </c>
      <c r="M83" s="9">
        <f t="shared" si="18"/>
        <v>12.283996999999999</v>
      </c>
      <c r="N83" s="9">
        <f t="shared" si="19"/>
        <v>0</v>
      </c>
      <c r="O83" s="9">
        <f t="shared" si="20"/>
        <v>12.283996999999999</v>
      </c>
      <c r="P83" s="9">
        <f t="shared" si="25"/>
        <v>75.418933892039206</v>
      </c>
      <c r="Q83" s="9">
        <f t="shared" si="26"/>
        <v>76.317406204797194</v>
      </c>
      <c r="R83" s="9">
        <f t="shared" si="21"/>
        <v>25.230800950260722</v>
      </c>
      <c r="S83" s="9">
        <f t="shared" si="22"/>
        <v>25.531377674335975</v>
      </c>
      <c r="T83" s="9">
        <f t="shared" si="23"/>
        <v>0.59212731253738748</v>
      </c>
      <c r="U83" s="8">
        <f t="shared" si="13"/>
        <v>36.573987724077426</v>
      </c>
    </row>
    <row r="84" spans="1:21" x14ac:dyDescent="0.25">
      <c r="A84">
        <v>82</v>
      </c>
      <c r="B84" s="1">
        <v>44041</v>
      </c>
      <c r="C84">
        <v>300.20001200000002</v>
      </c>
      <c r="D84">
        <v>306.96200599999997</v>
      </c>
      <c r="E84">
        <v>297.39999399999999</v>
      </c>
      <c r="F84">
        <v>299.82199100000003</v>
      </c>
      <c r="G84">
        <v>47134500</v>
      </c>
      <c r="H84" s="11">
        <f t="shared" si="14"/>
        <v>306.96200599999997</v>
      </c>
      <c r="I84" s="11">
        <f t="shared" si="15"/>
        <v>295.29800399999999</v>
      </c>
      <c r="J84" s="11">
        <f t="shared" si="16"/>
        <v>11.664001999999982</v>
      </c>
      <c r="K84" s="11">
        <f t="shared" si="24"/>
        <v>289.22898031172224</v>
      </c>
      <c r="L84" s="9">
        <f t="shared" si="17"/>
        <v>5.9779960000000187</v>
      </c>
      <c r="M84" s="9">
        <f t="shared" si="18"/>
        <v>2.5159909999999854</v>
      </c>
      <c r="N84" s="9">
        <f t="shared" si="19"/>
        <v>5.9779960000000187</v>
      </c>
      <c r="O84" s="9">
        <f t="shared" si="20"/>
        <v>0</v>
      </c>
      <c r="P84" s="9">
        <f t="shared" si="25"/>
        <v>76.009863185464994</v>
      </c>
      <c r="Q84" s="9">
        <f t="shared" si="26"/>
        <v>70.866162904454541</v>
      </c>
      <c r="R84" s="9">
        <f t="shared" si="21"/>
        <v>26.280168433862976</v>
      </c>
      <c r="S84" s="9">
        <f t="shared" si="22"/>
        <v>24.501750422131675</v>
      </c>
      <c r="T84" s="9">
        <f t="shared" si="23"/>
        <v>3.5020693423863483</v>
      </c>
      <c r="U84" s="8">
        <f t="shared" si="13"/>
        <v>34.211707839670922</v>
      </c>
    </row>
    <row r="85" spans="1:21" x14ac:dyDescent="0.25">
      <c r="A85">
        <v>83</v>
      </c>
      <c r="B85" s="1">
        <v>44042</v>
      </c>
      <c r="C85">
        <v>297.60000600000001</v>
      </c>
      <c r="D85">
        <v>302.64801</v>
      </c>
      <c r="E85">
        <v>294.20001200000002</v>
      </c>
      <c r="F85">
        <v>297.49798600000003</v>
      </c>
      <c r="G85">
        <v>38105000</v>
      </c>
      <c r="H85" s="11">
        <f t="shared" si="14"/>
        <v>302.64801</v>
      </c>
      <c r="I85" s="11">
        <f t="shared" si="15"/>
        <v>294.20001200000002</v>
      </c>
      <c r="J85" s="11">
        <f t="shared" si="16"/>
        <v>8.4479979999999841</v>
      </c>
      <c r="K85" s="11">
        <f t="shared" si="24"/>
        <v>277.01776543231347</v>
      </c>
      <c r="L85" s="9">
        <f t="shared" si="17"/>
        <v>4.3139959999999746</v>
      </c>
      <c r="M85" s="9">
        <f t="shared" si="18"/>
        <v>-3.1999819999999772</v>
      </c>
      <c r="N85" s="9">
        <f t="shared" si="19"/>
        <v>4.3139959999999746</v>
      </c>
      <c r="O85" s="9">
        <f t="shared" si="20"/>
        <v>0</v>
      </c>
      <c r="P85" s="9">
        <f t="shared" si="25"/>
        <v>74.894583243646039</v>
      </c>
      <c r="Q85" s="9">
        <f t="shared" si="26"/>
        <v>65.804294125564937</v>
      </c>
      <c r="R85" s="9">
        <f t="shared" si="21"/>
        <v>27.036021724731508</v>
      </c>
      <c r="S85" s="9">
        <f t="shared" si="22"/>
        <v>23.754539360633014</v>
      </c>
      <c r="T85" s="9">
        <f t="shared" si="23"/>
        <v>6.4608114066376494</v>
      </c>
      <c r="U85" s="8">
        <f t="shared" si="13"/>
        <v>32.229500951597117</v>
      </c>
    </row>
    <row r="86" spans="1:21" x14ac:dyDescent="0.25">
      <c r="A86">
        <v>84</v>
      </c>
      <c r="B86" s="1">
        <v>44043</v>
      </c>
      <c r="C86">
        <v>303</v>
      </c>
      <c r="D86">
        <v>303.41000400000001</v>
      </c>
      <c r="E86">
        <v>284.19601399999999</v>
      </c>
      <c r="F86">
        <v>286.15200800000002</v>
      </c>
      <c r="G86">
        <v>61041000</v>
      </c>
      <c r="H86" s="11">
        <f t="shared" si="14"/>
        <v>303.41000400000001</v>
      </c>
      <c r="I86" s="11">
        <f t="shared" si="15"/>
        <v>284.19601399999999</v>
      </c>
      <c r="J86" s="11">
        <f t="shared" si="16"/>
        <v>19.213990000000024</v>
      </c>
      <c r="K86" s="11">
        <f t="shared" si="24"/>
        <v>276.44477218714826</v>
      </c>
      <c r="L86" s="9">
        <f t="shared" si="17"/>
        <v>-0.7619940000000156</v>
      </c>
      <c r="M86" s="9">
        <f t="shared" si="18"/>
        <v>-10.003998000000024</v>
      </c>
      <c r="N86" s="9">
        <f t="shared" si="19"/>
        <v>0</v>
      </c>
      <c r="O86" s="9">
        <f t="shared" si="20"/>
        <v>0</v>
      </c>
      <c r="P86" s="9">
        <f t="shared" si="25"/>
        <v>69.54497015481418</v>
      </c>
      <c r="Q86" s="9">
        <f t="shared" si="26"/>
        <v>61.103987402310295</v>
      </c>
      <c r="R86" s="9">
        <f t="shared" si="21"/>
        <v>25.156912754976414</v>
      </c>
      <c r="S86" s="9">
        <f t="shared" si="22"/>
        <v>22.103506215318831</v>
      </c>
      <c r="T86" s="9">
        <f t="shared" si="23"/>
        <v>6.4608114066376592</v>
      </c>
      <c r="U86" s="8">
        <f t="shared" si="13"/>
        <v>30.388880269814301</v>
      </c>
    </row>
    <row r="87" spans="1:21" x14ac:dyDescent="0.25">
      <c r="A87">
        <v>85</v>
      </c>
      <c r="B87" s="1">
        <v>44046</v>
      </c>
      <c r="C87">
        <v>289.83999599999999</v>
      </c>
      <c r="D87">
        <v>301.96200599999997</v>
      </c>
      <c r="E87">
        <v>288.87600700000002</v>
      </c>
      <c r="F87">
        <v>297</v>
      </c>
      <c r="G87">
        <v>44046500</v>
      </c>
      <c r="H87" s="11">
        <f t="shared" si="14"/>
        <v>301.96200599999997</v>
      </c>
      <c r="I87" s="11">
        <f t="shared" si="15"/>
        <v>286.15200800000002</v>
      </c>
      <c r="J87" s="11">
        <f t="shared" si="16"/>
        <v>15.80999799999995</v>
      </c>
      <c r="K87" s="11">
        <f t="shared" si="24"/>
        <v>272.50871503092333</v>
      </c>
      <c r="L87" s="9">
        <f t="shared" si="17"/>
        <v>1.447998000000041</v>
      </c>
      <c r="M87" s="9">
        <f t="shared" si="18"/>
        <v>4.6799930000000245</v>
      </c>
      <c r="N87" s="9">
        <f t="shared" si="19"/>
        <v>0</v>
      </c>
      <c r="O87" s="9">
        <f t="shared" si="20"/>
        <v>4.6799930000000245</v>
      </c>
      <c r="P87" s="9">
        <f t="shared" si="25"/>
        <v>64.577472286613173</v>
      </c>
      <c r="Q87" s="9">
        <f t="shared" si="26"/>
        <v>61.419409873573869</v>
      </c>
      <c r="R87" s="9">
        <f t="shared" si="21"/>
        <v>23.697397082983255</v>
      </c>
      <c r="S87" s="9">
        <f t="shared" si="22"/>
        <v>22.538512159731923</v>
      </c>
      <c r="T87" s="9">
        <f t="shared" si="23"/>
        <v>2.5064607622784516</v>
      </c>
      <c r="U87" s="8">
        <f t="shared" si="13"/>
        <v>28.397278876418881</v>
      </c>
    </row>
    <row r="88" spans="1:21" x14ac:dyDescent="0.25">
      <c r="A88">
        <v>86</v>
      </c>
      <c r="B88" s="1">
        <v>44047</v>
      </c>
      <c r="C88">
        <v>299.00201399999997</v>
      </c>
      <c r="D88">
        <v>305.48199499999998</v>
      </c>
      <c r="E88">
        <v>292.39999399999999</v>
      </c>
      <c r="F88">
        <v>297.39999399999999</v>
      </c>
      <c r="G88">
        <v>42075000</v>
      </c>
      <c r="H88" s="11">
        <f t="shared" si="14"/>
        <v>305.48199499999998</v>
      </c>
      <c r="I88" s="11">
        <f t="shared" si="15"/>
        <v>292.39999399999999</v>
      </c>
      <c r="J88" s="11">
        <f t="shared" si="16"/>
        <v>13.082000999999991</v>
      </c>
      <c r="K88" s="11">
        <f t="shared" si="24"/>
        <v>266.12580781442875</v>
      </c>
      <c r="L88" s="9">
        <f t="shared" si="17"/>
        <v>-3.5199890000000096</v>
      </c>
      <c r="M88" s="9">
        <f t="shared" si="18"/>
        <v>3.5239869999999769</v>
      </c>
      <c r="N88" s="9">
        <f t="shared" si="19"/>
        <v>0</v>
      </c>
      <c r="O88" s="9">
        <f t="shared" si="20"/>
        <v>3.5239869999999769</v>
      </c>
      <c r="P88" s="9">
        <f t="shared" si="25"/>
        <v>59.96479569471223</v>
      </c>
      <c r="Q88" s="9">
        <f t="shared" si="26"/>
        <v>60.556296168318568</v>
      </c>
      <c r="R88" s="9">
        <f t="shared" si="21"/>
        <v>22.532499266860306</v>
      </c>
      <c r="S88" s="9">
        <f t="shared" si="22"/>
        <v>22.754762743846648</v>
      </c>
      <c r="T88" s="9">
        <f t="shared" si="23"/>
        <v>0.49078585703369226</v>
      </c>
      <c r="U88" s="8">
        <f t="shared" si="13"/>
        <v>26.4039579464628</v>
      </c>
    </row>
    <row r="89" spans="1:21" x14ac:dyDescent="0.25">
      <c r="A89">
        <v>87</v>
      </c>
      <c r="B89" s="1">
        <v>44048</v>
      </c>
      <c r="C89">
        <v>298.59799199999998</v>
      </c>
      <c r="D89">
        <v>299.96798699999999</v>
      </c>
      <c r="E89">
        <v>293.66198700000001</v>
      </c>
      <c r="F89">
        <v>297.00399800000002</v>
      </c>
      <c r="G89">
        <v>24739000</v>
      </c>
      <c r="H89" s="11">
        <f t="shared" si="14"/>
        <v>299.96798699999999</v>
      </c>
      <c r="I89" s="11">
        <f t="shared" si="15"/>
        <v>293.66198700000001</v>
      </c>
      <c r="J89" s="11">
        <f t="shared" si="16"/>
        <v>6.3059999999999832</v>
      </c>
      <c r="K89" s="11">
        <f t="shared" si="24"/>
        <v>253.42282154196954</v>
      </c>
      <c r="L89" s="9">
        <f t="shared" si="17"/>
        <v>5.5140079999999898</v>
      </c>
      <c r="M89" s="9">
        <f t="shared" si="18"/>
        <v>1.2619930000000181</v>
      </c>
      <c r="N89" s="9">
        <f t="shared" si="19"/>
        <v>5.5140079999999898</v>
      </c>
      <c r="O89" s="9">
        <f t="shared" si="20"/>
        <v>0</v>
      </c>
      <c r="P89" s="9">
        <f t="shared" si="25"/>
        <v>61.195604002232777</v>
      </c>
      <c r="Q89" s="9">
        <f t="shared" si="26"/>
        <v>56.230846442010098</v>
      </c>
      <c r="R89" s="9">
        <f t="shared" si="21"/>
        <v>24.147629495198451</v>
      </c>
      <c r="S89" s="9">
        <f t="shared" si="22"/>
        <v>22.188548805458574</v>
      </c>
      <c r="T89" s="9">
        <f t="shared" si="23"/>
        <v>4.2279720978026774</v>
      </c>
      <c r="U89" s="8">
        <f t="shared" si="13"/>
        <v>24.819958957272792</v>
      </c>
    </row>
    <row r="90" spans="1:21" x14ac:dyDescent="0.25">
      <c r="A90">
        <v>88</v>
      </c>
      <c r="B90" s="1">
        <v>44049</v>
      </c>
      <c r="C90">
        <v>298.16598499999998</v>
      </c>
      <c r="D90">
        <v>303.46200599999997</v>
      </c>
      <c r="E90">
        <v>295.45199600000001</v>
      </c>
      <c r="F90">
        <v>297.91598499999998</v>
      </c>
      <c r="G90">
        <v>29961500</v>
      </c>
      <c r="H90" s="11">
        <f t="shared" si="14"/>
        <v>303.46200599999997</v>
      </c>
      <c r="I90" s="11">
        <f t="shared" si="15"/>
        <v>295.45199600000001</v>
      </c>
      <c r="J90" s="11">
        <f t="shared" si="16"/>
        <v>8.0100099999999657</v>
      </c>
      <c r="K90" s="11">
        <f t="shared" si="24"/>
        <v>243.33120143182882</v>
      </c>
      <c r="L90" s="9">
        <f t="shared" si="17"/>
        <v>-3.4940189999999802</v>
      </c>
      <c r="M90" s="9">
        <f t="shared" si="18"/>
        <v>1.7900089999999977</v>
      </c>
      <c r="N90" s="9">
        <f t="shared" si="19"/>
        <v>0</v>
      </c>
      <c r="O90" s="9">
        <f t="shared" si="20"/>
        <v>1.7900089999999977</v>
      </c>
      <c r="P90" s="9">
        <f t="shared" si="25"/>
        <v>56.824489430644718</v>
      </c>
      <c r="Q90" s="9">
        <f t="shared" si="26"/>
        <v>54.004366410437946</v>
      </c>
      <c r="R90" s="9">
        <f t="shared" si="21"/>
        <v>23.352734501894346</v>
      </c>
      <c r="S90" s="9">
        <f t="shared" si="22"/>
        <v>22.193769682088099</v>
      </c>
      <c r="T90" s="9">
        <f t="shared" si="23"/>
        <v>2.5445746947442465</v>
      </c>
      <c r="U90" s="8">
        <f t="shared" si="13"/>
        <v>23.228860081377896</v>
      </c>
    </row>
    <row r="91" spans="1:21" x14ac:dyDescent="0.25">
      <c r="A91">
        <v>89</v>
      </c>
      <c r="B91" s="1">
        <v>44050</v>
      </c>
      <c r="C91">
        <v>299.90798999999998</v>
      </c>
      <c r="D91">
        <v>299.95001200000002</v>
      </c>
      <c r="E91">
        <v>283.00201399999997</v>
      </c>
      <c r="F91">
        <v>290.54199199999999</v>
      </c>
      <c r="G91">
        <v>44482000</v>
      </c>
      <c r="H91" s="11">
        <f t="shared" si="14"/>
        <v>299.95001200000002</v>
      </c>
      <c r="I91" s="11">
        <f t="shared" si="15"/>
        <v>283.00201399999997</v>
      </c>
      <c r="J91" s="11">
        <f t="shared" si="16"/>
        <v>16.947998000000041</v>
      </c>
      <c r="K91" s="11">
        <f t="shared" si="24"/>
        <v>242.89839932955536</v>
      </c>
      <c r="L91" s="9">
        <f t="shared" si="17"/>
        <v>3.5119939999999588</v>
      </c>
      <c r="M91" s="9">
        <f t="shared" si="18"/>
        <v>-12.449982000000034</v>
      </c>
      <c r="N91" s="9">
        <f t="shared" si="19"/>
        <v>3.5119939999999588</v>
      </c>
      <c r="O91" s="9">
        <f t="shared" si="20"/>
        <v>0</v>
      </c>
      <c r="P91" s="9">
        <f t="shared" si="25"/>
        <v>56.27759132845577</v>
      </c>
      <c r="Q91" s="9">
        <f t="shared" si="26"/>
        <v>50.146911666835237</v>
      </c>
      <c r="R91" s="9">
        <f t="shared" si="21"/>
        <v>23.169189868600355</v>
      </c>
      <c r="S91" s="9">
        <f t="shared" si="22"/>
        <v>20.645221131654228</v>
      </c>
      <c r="T91" s="9">
        <f t="shared" si="23"/>
        <v>5.7605903613116283</v>
      </c>
      <c r="U91" s="8">
        <f t="shared" si="13"/>
        <v>21.981126529944593</v>
      </c>
    </row>
    <row r="92" spans="1:21" x14ac:dyDescent="0.25">
      <c r="A92">
        <v>90</v>
      </c>
      <c r="B92" s="1">
        <v>44053</v>
      </c>
      <c r="C92">
        <v>289.60000600000001</v>
      </c>
      <c r="D92">
        <v>291.5</v>
      </c>
      <c r="E92">
        <v>277.16799900000001</v>
      </c>
      <c r="F92">
        <v>283.71398900000003</v>
      </c>
      <c r="G92">
        <v>37611500</v>
      </c>
      <c r="H92" s="11">
        <f t="shared" si="14"/>
        <v>291.5</v>
      </c>
      <c r="I92" s="11">
        <f t="shared" si="15"/>
        <v>277.16799900000001</v>
      </c>
      <c r="J92" s="11">
        <f t="shared" si="16"/>
        <v>14.332000999999991</v>
      </c>
      <c r="K92" s="11">
        <f t="shared" si="24"/>
        <v>239.88051466315855</v>
      </c>
      <c r="L92" s="9">
        <f t="shared" si="17"/>
        <v>8.4500120000000152</v>
      </c>
      <c r="M92" s="9">
        <f t="shared" si="18"/>
        <v>-5.8340149999999653</v>
      </c>
      <c r="N92" s="9">
        <f t="shared" si="19"/>
        <v>8.4500120000000152</v>
      </c>
      <c r="O92" s="9">
        <f t="shared" si="20"/>
        <v>0</v>
      </c>
      <c r="P92" s="9">
        <f t="shared" si="25"/>
        <v>60.707775376423228</v>
      </c>
      <c r="Q92" s="9">
        <f t="shared" si="26"/>
        <v>46.564989404918435</v>
      </c>
      <c r="R92" s="9">
        <f t="shared" si="21"/>
        <v>25.307505889617339</v>
      </c>
      <c r="S92" s="9">
        <f t="shared" si="22"/>
        <v>19.411743163176563</v>
      </c>
      <c r="T92" s="9">
        <f t="shared" si="23"/>
        <v>13.183948414429892</v>
      </c>
      <c r="U92" s="8">
        <f t="shared" si="13"/>
        <v>21.352756664550686</v>
      </c>
    </row>
    <row r="93" spans="1:21" x14ac:dyDescent="0.25">
      <c r="A93">
        <v>91</v>
      </c>
      <c r="B93" s="1">
        <v>44054</v>
      </c>
      <c r="C93">
        <v>279.20001200000002</v>
      </c>
      <c r="D93">
        <v>284</v>
      </c>
      <c r="E93">
        <v>273</v>
      </c>
      <c r="F93">
        <v>274.87799100000001</v>
      </c>
      <c r="G93">
        <v>43129000</v>
      </c>
      <c r="H93" s="11">
        <f t="shared" si="14"/>
        <v>284</v>
      </c>
      <c r="I93" s="11">
        <f t="shared" si="15"/>
        <v>273</v>
      </c>
      <c r="J93" s="11">
        <f t="shared" si="16"/>
        <v>11</v>
      </c>
      <c r="K93" s="11">
        <f t="shared" si="24"/>
        <v>233.74619218721864</v>
      </c>
      <c r="L93" s="9">
        <f t="shared" si="17"/>
        <v>7.5</v>
      </c>
      <c r="M93" s="9">
        <f t="shared" si="18"/>
        <v>-4.1679990000000089</v>
      </c>
      <c r="N93" s="9">
        <f t="shared" si="19"/>
        <v>7.5</v>
      </c>
      <c r="O93" s="9">
        <f t="shared" si="20"/>
        <v>0</v>
      </c>
      <c r="P93" s="9">
        <f t="shared" si="25"/>
        <v>63.871505706678711</v>
      </c>
      <c r="Q93" s="9">
        <f t="shared" si="26"/>
        <v>43.238918733138547</v>
      </c>
      <c r="R93" s="9">
        <f t="shared" si="21"/>
        <v>27.32515345341794</v>
      </c>
      <c r="S93" s="9">
        <f t="shared" si="22"/>
        <v>18.498234486107222</v>
      </c>
      <c r="T93" s="9">
        <f t="shared" si="23"/>
        <v>19.262912159528518</v>
      </c>
      <c r="U93" s="8">
        <f t="shared" si="13"/>
        <v>21.203482057049104</v>
      </c>
    </row>
    <row r="94" spans="1:21" x14ac:dyDescent="0.25">
      <c r="A94">
        <v>92</v>
      </c>
      <c r="B94" s="1">
        <v>44055</v>
      </c>
      <c r="C94">
        <v>294</v>
      </c>
      <c r="D94">
        <v>317</v>
      </c>
      <c r="E94">
        <v>287</v>
      </c>
      <c r="F94">
        <v>310.95199600000001</v>
      </c>
      <c r="G94">
        <v>109147000</v>
      </c>
      <c r="H94" s="11">
        <f t="shared" si="14"/>
        <v>317</v>
      </c>
      <c r="I94" s="11">
        <f t="shared" si="15"/>
        <v>274.87799100000001</v>
      </c>
      <c r="J94" s="11">
        <f t="shared" si="16"/>
        <v>42.122008999999991</v>
      </c>
      <c r="K94" s="11">
        <f t="shared" si="24"/>
        <v>259.17204460241726</v>
      </c>
      <c r="L94" s="9">
        <f t="shared" si="17"/>
        <v>-33</v>
      </c>
      <c r="M94" s="9">
        <f t="shared" si="18"/>
        <v>14</v>
      </c>
      <c r="N94" s="9">
        <f t="shared" si="19"/>
        <v>0</v>
      </c>
      <c r="O94" s="9">
        <f t="shared" si="20"/>
        <v>14</v>
      </c>
      <c r="P94" s="9">
        <f t="shared" si="25"/>
        <v>59.309255299058805</v>
      </c>
      <c r="Q94" s="9">
        <f t="shared" si="26"/>
        <v>54.150424537914368</v>
      </c>
      <c r="R94" s="9">
        <f t="shared" si="21"/>
        <v>22.884125249712845</v>
      </c>
      <c r="S94" s="9">
        <f t="shared" si="22"/>
        <v>20.893620923114529</v>
      </c>
      <c r="T94" s="9">
        <f t="shared" si="23"/>
        <v>4.5468405768084326</v>
      </c>
      <c r="U94" s="8">
        <f t="shared" si="13"/>
        <v>20.013721951317628</v>
      </c>
    </row>
    <row r="95" spans="1:21" x14ac:dyDescent="0.25">
      <c r="A95">
        <v>93</v>
      </c>
      <c r="B95" s="1">
        <v>44056</v>
      </c>
      <c r="C95">
        <v>322.20001200000002</v>
      </c>
      <c r="D95">
        <v>330.23599200000001</v>
      </c>
      <c r="E95">
        <v>313.45199600000001</v>
      </c>
      <c r="F95">
        <v>324.20001200000002</v>
      </c>
      <c r="G95">
        <v>102126500</v>
      </c>
      <c r="H95" s="11">
        <f t="shared" si="14"/>
        <v>330.23599200000001</v>
      </c>
      <c r="I95" s="11">
        <f t="shared" si="15"/>
        <v>310.95199600000001</v>
      </c>
      <c r="J95" s="11">
        <f t="shared" si="16"/>
        <v>19.283996000000002</v>
      </c>
      <c r="K95" s="11">
        <f t="shared" si="24"/>
        <v>259.94375170224464</v>
      </c>
      <c r="L95" s="9">
        <f t="shared" si="17"/>
        <v>-13.23599200000001</v>
      </c>
      <c r="M95" s="9">
        <f t="shared" si="18"/>
        <v>26.451996000000008</v>
      </c>
      <c r="N95" s="9">
        <f t="shared" si="19"/>
        <v>0</v>
      </c>
      <c r="O95" s="9">
        <f t="shared" si="20"/>
        <v>26.451996000000008</v>
      </c>
      <c r="P95" s="9">
        <f t="shared" si="25"/>
        <v>55.072879920554605</v>
      </c>
      <c r="Q95" s="9">
        <f t="shared" si="26"/>
        <v>76.734533070920492</v>
      </c>
      <c r="R95" s="9">
        <f t="shared" si="21"/>
        <v>21.186460363024391</v>
      </c>
      <c r="S95" s="9">
        <f t="shared" si="22"/>
        <v>29.519668223768996</v>
      </c>
      <c r="T95" s="9">
        <f t="shared" si="23"/>
        <v>16.43432084640558</v>
      </c>
      <c r="U95" s="8">
        <f t="shared" ref="U95:U158" si="27">(U94*13 + T95)/14</f>
        <v>19.758050443823912</v>
      </c>
    </row>
    <row r="96" spans="1:21" x14ac:dyDescent="0.25">
      <c r="A96">
        <v>94</v>
      </c>
      <c r="B96" s="1">
        <v>44057</v>
      </c>
      <c r="C96">
        <v>332.99798600000003</v>
      </c>
      <c r="D96">
        <v>333.76001000000002</v>
      </c>
      <c r="E96">
        <v>325.32800300000002</v>
      </c>
      <c r="F96">
        <v>330.141998</v>
      </c>
      <c r="G96">
        <v>62888000</v>
      </c>
      <c r="H96" s="11">
        <f t="shared" si="14"/>
        <v>333.76001000000002</v>
      </c>
      <c r="I96" s="11">
        <f t="shared" si="15"/>
        <v>324.20001200000002</v>
      </c>
      <c r="J96" s="11">
        <f t="shared" si="16"/>
        <v>9.5599980000000073</v>
      </c>
      <c r="K96" s="11">
        <f t="shared" si="24"/>
        <v>250.93633886637002</v>
      </c>
      <c r="L96" s="9">
        <f t="shared" si="17"/>
        <v>-3.5240180000000123</v>
      </c>
      <c r="M96" s="9">
        <f t="shared" si="18"/>
        <v>11.876007000000016</v>
      </c>
      <c r="N96" s="9">
        <f t="shared" si="19"/>
        <v>0</v>
      </c>
      <c r="O96" s="9">
        <f t="shared" si="20"/>
        <v>11.876007000000016</v>
      </c>
      <c r="P96" s="9">
        <f t="shared" si="25"/>
        <v>51.139102783372131</v>
      </c>
      <c r="Q96" s="9">
        <f t="shared" si="26"/>
        <v>83.129501994426192</v>
      </c>
      <c r="R96" s="9">
        <f t="shared" si="21"/>
        <v>20.379313340745362</v>
      </c>
      <c r="S96" s="9">
        <f t="shared" si="22"/>
        <v>33.12772568930113</v>
      </c>
      <c r="T96" s="9">
        <f t="shared" si="23"/>
        <v>23.825673368688911</v>
      </c>
      <c r="U96" s="8">
        <f t="shared" si="27"/>
        <v>20.048594938457125</v>
      </c>
    </row>
    <row r="97" spans="1:21" x14ac:dyDescent="0.25">
      <c r="A97">
        <v>95</v>
      </c>
      <c r="B97" s="1">
        <v>44060</v>
      </c>
      <c r="C97">
        <v>335.39999399999999</v>
      </c>
      <c r="D97">
        <v>369.17199699999998</v>
      </c>
      <c r="E97">
        <v>334.56601000000001</v>
      </c>
      <c r="F97">
        <v>367.12799100000001</v>
      </c>
      <c r="G97">
        <v>101211500</v>
      </c>
      <c r="H97" s="11">
        <f t="shared" si="14"/>
        <v>369.17199699999998</v>
      </c>
      <c r="I97" s="11">
        <f t="shared" si="15"/>
        <v>330.141998</v>
      </c>
      <c r="J97" s="11">
        <f t="shared" si="16"/>
        <v>39.029998999999975</v>
      </c>
      <c r="K97" s="11">
        <f t="shared" si="24"/>
        <v>272.04231366162929</v>
      </c>
      <c r="L97" s="9">
        <f t="shared" si="17"/>
        <v>-35.411986999999954</v>
      </c>
      <c r="M97" s="9">
        <f t="shared" si="18"/>
        <v>9.2380069999999819</v>
      </c>
      <c r="N97" s="9">
        <f t="shared" si="19"/>
        <v>0</v>
      </c>
      <c r="O97" s="9">
        <f t="shared" si="20"/>
        <v>9.2380069999999819</v>
      </c>
      <c r="P97" s="9">
        <f t="shared" si="25"/>
        <v>47.48630972741698</v>
      </c>
      <c r="Q97" s="9">
        <f t="shared" si="26"/>
        <v>86.429687423395734</v>
      </c>
      <c r="R97" s="9">
        <f t="shared" si="21"/>
        <v>17.455486644067157</v>
      </c>
      <c r="S97" s="9">
        <f t="shared" si="22"/>
        <v>31.770677972875355</v>
      </c>
      <c r="T97" s="9">
        <f t="shared" si="23"/>
        <v>29.080452316777162</v>
      </c>
      <c r="U97" s="8">
        <f t="shared" si="27"/>
        <v>20.693727608337127</v>
      </c>
    </row>
    <row r="98" spans="1:21" x14ac:dyDescent="0.25">
      <c r="A98">
        <v>96</v>
      </c>
      <c r="B98" s="1">
        <v>44061</v>
      </c>
      <c r="C98">
        <v>379.79800399999999</v>
      </c>
      <c r="D98">
        <v>384.77999899999998</v>
      </c>
      <c r="E98">
        <v>369.02200299999998</v>
      </c>
      <c r="F98">
        <v>377.41799900000001</v>
      </c>
      <c r="G98">
        <v>82372500</v>
      </c>
      <c r="H98" s="11">
        <f t="shared" si="14"/>
        <v>384.77999899999998</v>
      </c>
      <c r="I98" s="11">
        <f t="shared" si="15"/>
        <v>367.12799100000001</v>
      </c>
      <c r="J98" s="11">
        <f t="shared" si="16"/>
        <v>17.652007999999967</v>
      </c>
      <c r="K98" s="11">
        <f t="shared" si="24"/>
        <v>270.26272782865573</v>
      </c>
      <c r="L98" s="9">
        <f t="shared" si="17"/>
        <v>-15.608001999999999</v>
      </c>
      <c r="M98" s="9">
        <f t="shared" si="18"/>
        <v>34.455992999999978</v>
      </c>
      <c r="N98" s="9">
        <f t="shared" si="19"/>
        <v>0</v>
      </c>
      <c r="O98" s="9">
        <f t="shared" si="20"/>
        <v>34.455992999999978</v>
      </c>
      <c r="P98" s="9">
        <f t="shared" si="25"/>
        <v>44.094430461172912</v>
      </c>
      <c r="Q98" s="9">
        <f t="shared" si="26"/>
        <v>114.71213132172458</v>
      </c>
      <c r="R98" s="9">
        <f t="shared" si="21"/>
        <v>16.315394584904954</v>
      </c>
      <c r="S98" s="9">
        <f t="shared" si="22"/>
        <v>42.444673093972135</v>
      </c>
      <c r="T98" s="9">
        <f t="shared" si="23"/>
        <v>44.467747470719921</v>
      </c>
      <c r="U98" s="8">
        <f t="shared" si="27"/>
        <v>22.391871884221612</v>
      </c>
    </row>
    <row r="99" spans="1:21" x14ac:dyDescent="0.25">
      <c r="A99">
        <v>97</v>
      </c>
      <c r="B99" s="1">
        <v>44062</v>
      </c>
      <c r="C99">
        <v>373</v>
      </c>
      <c r="D99">
        <v>382.20001200000002</v>
      </c>
      <c r="E99">
        <v>368.24200400000001</v>
      </c>
      <c r="F99">
        <v>375.70599399999998</v>
      </c>
      <c r="G99">
        <v>61026500</v>
      </c>
      <c r="H99" s="11">
        <f t="shared" si="14"/>
        <v>382.20001200000002</v>
      </c>
      <c r="I99" s="11">
        <f t="shared" si="15"/>
        <v>368.24200400000001</v>
      </c>
      <c r="J99" s="11">
        <f t="shared" si="16"/>
        <v>13.958008000000007</v>
      </c>
      <c r="K99" s="11">
        <f t="shared" si="24"/>
        <v>264.91625526946603</v>
      </c>
      <c r="L99" s="9">
        <f t="shared" si="17"/>
        <v>2.5799869999999601</v>
      </c>
      <c r="M99" s="9">
        <f t="shared" si="18"/>
        <v>-0.77999899999997524</v>
      </c>
      <c r="N99" s="9">
        <f t="shared" si="19"/>
        <v>2.5799869999999601</v>
      </c>
      <c r="O99" s="9">
        <f t="shared" si="20"/>
        <v>0</v>
      </c>
      <c r="P99" s="9">
        <f t="shared" si="25"/>
        <v>43.524815285374807</v>
      </c>
      <c r="Q99" s="9">
        <f t="shared" si="26"/>
        <v>106.51840765588712</v>
      </c>
      <c r="R99" s="9">
        <f t="shared" si="21"/>
        <v>16.42965066115044</v>
      </c>
      <c r="S99" s="9">
        <f t="shared" si="22"/>
        <v>40.20833208122292</v>
      </c>
      <c r="T99" s="9">
        <f t="shared" si="23"/>
        <v>41.98363054036281</v>
      </c>
      <c r="U99" s="8">
        <f t="shared" si="27"/>
        <v>23.791283216803127</v>
      </c>
    </row>
    <row r="100" spans="1:21" x14ac:dyDescent="0.25">
      <c r="A100">
        <v>98</v>
      </c>
      <c r="B100" s="1">
        <v>44063</v>
      </c>
      <c r="C100">
        <v>372.135986</v>
      </c>
      <c r="D100">
        <v>404.39801</v>
      </c>
      <c r="E100">
        <v>371.41198700000001</v>
      </c>
      <c r="F100">
        <v>400.36599699999999</v>
      </c>
      <c r="G100">
        <v>103059000</v>
      </c>
      <c r="H100" s="11">
        <f t="shared" si="14"/>
        <v>404.39801</v>
      </c>
      <c r="I100" s="11">
        <f t="shared" si="15"/>
        <v>371.41198700000001</v>
      </c>
      <c r="J100" s="11">
        <f t="shared" si="16"/>
        <v>32.986022999999989</v>
      </c>
      <c r="K100" s="11">
        <f t="shared" si="24"/>
        <v>278.97968860736131</v>
      </c>
      <c r="L100" s="9">
        <f t="shared" si="17"/>
        <v>-22.197997999999984</v>
      </c>
      <c r="M100" s="9">
        <f t="shared" si="18"/>
        <v>3.169983000000002</v>
      </c>
      <c r="N100" s="9">
        <f t="shared" si="19"/>
        <v>0</v>
      </c>
      <c r="O100" s="9">
        <f t="shared" si="20"/>
        <v>3.169983000000002</v>
      </c>
      <c r="P100" s="9">
        <f t="shared" si="25"/>
        <v>40.415899907848036</v>
      </c>
      <c r="Q100" s="9">
        <f t="shared" si="26"/>
        <v>102.07993296618089</v>
      </c>
      <c r="R100" s="9">
        <f t="shared" si="21"/>
        <v>14.48704029658939</v>
      </c>
      <c r="S100" s="9">
        <f t="shared" si="22"/>
        <v>36.590453403885313</v>
      </c>
      <c r="T100" s="9">
        <f t="shared" si="23"/>
        <v>43.274271124016593</v>
      </c>
      <c r="U100" s="8">
        <f t="shared" si="27"/>
        <v>25.182925210175515</v>
      </c>
    </row>
    <row r="101" spans="1:21" x14ac:dyDescent="0.25">
      <c r="A101">
        <v>99</v>
      </c>
      <c r="B101" s="1">
        <v>44064</v>
      </c>
      <c r="C101">
        <v>408.95199600000001</v>
      </c>
      <c r="D101">
        <v>419.09799199999998</v>
      </c>
      <c r="E101">
        <v>405.01001000000002</v>
      </c>
      <c r="F101">
        <v>409.99600199999998</v>
      </c>
      <c r="G101">
        <v>107448000</v>
      </c>
      <c r="H101" s="11">
        <f t="shared" si="14"/>
        <v>419.09799199999998</v>
      </c>
      <c r="I101" s="11">
        <f t="shared" si="15"/>
        <v>400.36599699999999</v>
      </c>
      <c r="J101" s="11">
        <f t="shared" si="16"/>
        <v>18.731994999999984</v>
      </c>
      <c r="K101" s="11">
        <f t="shared" si="24"/>
        <v>277.78456299254975</v>
      </c>
      <c r="L101" s="9">
        <f t="shared" si="17"/>
        <v>-14.699981999999977</v>
      </c>
      <c r="M101" s="9">
        <f t="shared" si="18"/>
        <v>33.598023000000012</v>
      </c>
      <c r="N101" s="9">
        <f t="shared" si="19"/>
        <v>0</v>
      </c>
      <c r="O101" s="9">
        <f t="shared" si="20"/>
        <v>33.598023000000012</v>
      </c>
      <c r="P101" s="9">
        <f t="shared" si="25"/>
        <v>37.529049914430317</v>
      </c>
      <c r="Q101" s="9">
        <f t="shared" si="26"/>
        <v>128.38653218288226</v>
      </c>
      <c r="R101" s="9">
        <f t="shared" si="21"/>
        <v>13.510127960363604</v>
      </c>
      <c r="S101" s="9">
        <f t="shared" si="22"/>
        <v>46.218022628682078</v>
      </c>
      <c r="T101" s="9">
        <f t="shared" si="23"/>
        <v>54.761271436918044</v>
      </c>
      <c r="U101" s="8">
        <f t="shared" si="27"/>
        <v>27.295664226371407</v>
      </c>
    </row>
    <row r="102" spans="1:21" x14ac:dyDescent="0.25">
      <c r="A102">
        <v>100</v>
      </c>
      <c r="B102" s="1">
        <v>44067</v>
      </c>
      <c r="C102">
        <v>425.256012</v>
      </c>
      <c r="D102">
        <v>425.79998799999998</v>
      </c>
      <c r="E102">
        <v>385.50399800000002</v>
      </c>
      <c r="F102">
        <v>402.83999599999999</v>
      </c>
      <c r="G102">
        <v>100318000</v>
      </c>
      <c r="H102" s="11">
        <f t="shared" si="14"/>
        <v>425.79998799999998</v>
      </c>
      <c r="I102" s="11">
        <f t="shared" si="15"/>
        <v>385.50399800000002</v>
      </c>
      <c r="J102" s="11">
        <f t="shared" si="16"/>
        <v>40.295989999999961</v>
      </c>
      <c r="K102" s="11">
        <f t="shared" si="24"/>
        <v>298.23879849308184</v>
      </c>
      <c r="L102" s="9">
        <f t="shared" si="17"/>
        <v>-6.7019960000000083</v>
      </c>
      <c r="M102" s="9">
        <f t="shared" si="18"/>
        <v>-19.506011999999998</v>
      </c>
      <c r="N102" s="9">
        <f t="shared" si="19"/>
        <v>0</v>
      </c>
      <c r="O102" s="9">
        <f t="shared" si="20"/>
        <v>0</v>
      </c>
      <c r="P102" s="9">
        <f t="shared" si="25"/>
        <v>34.848403491971006</v>
      </c>
      <c r="Q102" s="9">
        <f t="shared" si="26"/>
        <v>119.21606559839067</v>
      </c>
      <c r="R102" s="9">
        <f t="shared" si="21"/>
        <v>11.684731721040437</v>
      </c>
      <c r="S102" s="9">
        <f t="shared" si="22"/>
        <v>39.973358999820434</v>
      </c>
      <c r="T102" s="9">
        <f t="shared" si="23"/>
        <v>54.761271436918058</v>
      </c>
      <c r="U102" s="8">
        <f t="shared" si="27"/>
        <v>29.257493312839024</v>
      </c>
    </row>
    <row r="103" spans="1:21" x14ac:dyDescent="0.25">
      <c r="A103">
        <v>101</v>
      </c>
      <c r="B103" s="1">
        <v>44068</v>
      </c>
      <c r="C103">
        <v>394.97799700000002</v>
      </c>
      <c r="D103">
        <v>405.58999599999999</v>
      </c>
      <c r="E103">
        <v>393.60000600000001</v>
      </c>
      <c r="F103">
        <v>404.66799900000001</v>
      </c>
      <c r="G103">
        <v>53294500</v>
      </c>
      <c r="H103" s="11">
        <f t="shared" si="14"/>
        <v>405.58999599999999</v>
      </c>
      <c r="I103" s="11">
        <f t="shared" si="15"/>
        <v>393.60000600000001</v>
      </c>
      <c r="J103" s="11">
        <f t="shared" si="16"/>
        <v>11.989989999999977</v>
      </c>
      <c r="K103" s="11">
        <f t="shared" si="24"/>
        <v>288.9260171721474</v>
      </c>
      <c r="L103" s="9">
        <f t="shared" si="17"/>
        <v>20.209992</v>
      </c>
      <c r="M103" s="9">
        <f t="shared" si="18"/>
        <v>8.0960079999999834</v>
      </c>
      <c r="N103" s="9">
        <f t="shared" si="19"/>
        <v>20.209992</v>
      </c>
      <c r="O103" s="9">
        <f t="shared" si="20"/>
        <v>0</v>
      </c>
      <c r="P103" s="9">
        <f t="shared" si="25"/>
        <v>52.569223813973075</v>
      </c>
      <c r="Q103" s="9">
        <f t="shared" si="26"/>
        <v>110.70063234136276</v>
      </c>
      <c r="R103" s="9">
        <f t="shared" si="21"/>
        <v>18.194700611766425</v>
      </c>
      <c r="S103" s="9">
        <f t="shared" si="22"/>
        <v>38.314525436248722</v>
      </c>
      <c r="T103" s="9">
        <f t="shared" si="23"/>
        <v>35.604495463071366</v>
      </c>
      <c r="U103" s="8">
        <f t="shared" si="27"/>
        <v>29.710850609284194</v>
      </c>
    </row>
    <row r="104" spans="1:21" x14ac:dyDescent="0.25">
      <c r="A104">
        <v>102</v>
      </c>
      <c r="B104" s="1">
        <v>44069</v>
      </c>
      <c r="C104">
        <v>412</v>
      </c>
      <c r="D104">
        <v>433.20001200000002</v>
      </c>
      <c r="E104">
        <v>410.72601300000002</v>
      </c>
      <c r="F104">
        <v>430.63400300000001</v>
      </c>
      <c r="G104">
        <v>71197000</v>
      </c>
      <c r="H104" s="11">
        <f t="shared" si="14"/>
        <v>433.20001200000002</v>
      </c>
      <c r="I104" s="11">
        <f t="shared" si="15"/>
        <v>404.66799900000001</v>
      </c>
      <c r="J104" s="11">
        <f t="shared" si="16"/>
        <v>28.532013000000006</v>
      </c>
      <c r="K104" s="11">
        <f t="shared" si="24"/>
        <v>296.820457516994</v>
      </c>
      <c r="L104" s="9">
        <f t="shared" si="17"/>
        <v>-27.61001600000003</v>
      </c>
      <c r="M104" s="9">
        <f t="shared" si="18"/>
        <v>17.126007000000016</v>
      </c>
      <c r="N104" s="9">
        <f t="shared" si="19"/>
        <v>0</v>
      </c>
      <c r="O104" s="9">
        <f t="shared" si="20"/>
        <v>17.126007000000016</v>
      </c>
      <c r="P104" s="9">
        <f t="shared" si="25"/>
        <v>48.81427925583214</v>
      </c>
      <c r="Q104" s="9">
        <f t="shared" si="26"/>
        <v>119.91945131697972</v>
      </c>
      <c r="R104" s="9">
        <f t="shared" si="21"/>
        <v>16.445726033906325</v>
      </c>
      <c r="S104" s="9">
        <f t="shared" si="22"/>
        <v>40.401343061104171</v>
      </c>
      <c r="T104" s="9">
        <f t="shared" si="23"/>
        <v>42.140461080165778</v>
      </c>
      <c r="U104" s="8">
        <f t="shared" si="27"/>
        <v>30.59867992863288</v>
      </c>
    </row>
    <row r="105" spans="1:21" x14ac:dyDescent="0.25">
      <c r="A105">
        <v>103</v>
      </c>
      <c r="B105" s="1">
        <v>44070</v>
      </c>
      <c r="C105">
        <v>436.09201000000002</v>
      </c>
      <c r="D105">
        <v>459.11999500000002</v>
      </c>
      <c r="E105">
        <v>428.5</v>
      </c>
      <c r="F105">
        <v>447.75</v>
      </c>
      <c r="G105">
        <v>118465000</v>
      </c>
      <c r="H105" s="11">
        <f t="shared" si="14"/>
        <v>459.11999500000002</v>
      </c>
      <c r="I105" s="11">
        <f t="shared" si="15"/>
        <v>428.5</v>
      </c>
      <c r="J105" s="11">
        <f t="shared" si="16"/>
        <v>30.619995000000017</v>
      </c>
      <c r="K105" s="11">
        <f t="shared" si="24"/>
        <v>306.23899126578016</v>
      </c>
      <c r="L105" s="9">
        <f t="shared" si="17"/>
        <v>-25.919983000000002</v>
      </c>
      <c r="M105" s="9">
        <f t="shared" si="18"/>
        <v>17.773986999999977</v>
      </c>
      <c r="N105" s="9">
        <f t="shared" si="19"/>
        <v>0</v>
      </c>
      <c r="O105" s="9">
        <f t="shared" si="20"/>
        <v>17.773986999999977</v>
      </c>
      <c r="P105" s="9">
        <f t="shared" si="25"/>
        <v>45.327545023272705</v>
      </c>
      <c r="Q105" s="9">
        <f t="shared" si="26"/>
        <v>129.12776322290972</v>
      </c>
      <c r="R105" s="9">
        <f t="shared" si="21"/>
        <v>14.801363090937567</v>
      </c>
      <c r="S105" s="9">
        <f t="shared" si="22"/>
        <v>42.165683308054561</v>
      </c>
      <c r="T105" s="9">
        <f t="shared" si="23"/>
        <v>48.035350166234231</v>
      </c>
      <c r="U105" s="8">
        <f t="shared" si="27"/>
        <v>31.844156374175835</v>
      </c>
    </row>
    <row r="106" spans="1:21" x14ac:dyDescent="0.25">
      <c r="A106">
        <v>104</v>
      </c>
      <c r="B106" s="1">
        <v>44071</v>
      </c>
      <c r="C106">
        <v>459.02398699999998</v>
      </c>
      <c r="D106">
        <v>463.69799799999998</v>
      </c>
      <c r="E106">
        <v>437.30398600000001</v>
      </c>
      <c r="F106">
        <v>442.67999300000002</v>
      </c>
      <c r="G106">
        <v>100406000</v>
      </c>
      <c r="H106" s="11">
        <f t="shared" si="14"/>
        <v>463.69799799999998</v>
      </c>
      <c r="I106" s="11">
        <f t="shared" si="15"/>
        <v>437.30398600000001</v>
      </c>
      <c r="J106" s="11">
        <f t="shared" si="16"/>
        <v>26.394011999999975</v>
      </c>
      <c r="K106" s="11">
        <f t="shared" si="24"/>
        <v>310.75878960393868</v>
      </c>
      <c r="L106" s="9">
        <f t="shared" si="17"/>
        <v>-4.578002999999967</v>
      </c>
      <c r="M106" s="9">
        <f t="shared" si="18"/>
        <v>8.803986000000009</v>
      </c>
      <c r="N106" s="9">
        <f t="shared" si="19"/>
        <v>0</v>
      </c>
      <c r="O106" s="9">
        <f t="shared" si="20"/>
        <v>8.803986000000009</v>
      </c>
      <c r="P106" s="9">
        <f t="shared" si="25"/>
        <v>42.089863235896082</v>
      </c>
      <c r="Q106" s="9">
        <f t="shared" si="26"/>
        <v>128.70833756413046</v>
      </c>
      <c r="R106" s="9">
        <f t="shared" si="21"/>
        <v>13.544222929153351</v>
      </c>
      <c r="S106" s="9">
        <f t="shared" si="22"/>
        <v>41.417440751448709</v>
      </c>
      <c r="T106" s="9">
        <f t="shared" si="23"/>
        <v>50.713926682195421</v>
      </c>
      <c r="U106" s="8">
        <f t="shared" si="27"/>
        <v>33.191997110462943</v>
      </c>
    </row>
    <row r="107" spans="1:21" x14ac:dyDescent="0.25">
      <c r="A107">
        <v>105</v>
      </c>
      <c r="B107" s="1">
        <v>44074</v>
      </c>
      <c r="C107">
        <v>444.60998499999999</v>
      </c>
      <c r="D107">
        <v>500.14001500000001</v>
      </c>
      <c r="E107">
        <v>440.10998499999999</v>
      </c>
      <c r="F107">
        <v>498.32000699999998</v>
      </c>
      <c r="G107">
        <v>118374400</v>
      </c>
      <c r="H107" s="11">
        <f t="shared" si="14"/>
        <v>500.14001500000001</v>
      </c>
      <c r="I107" s="11">
        <f t="shared" si="15"/>
        <v>440.10998499999999</v>
      </c>
      <c r="J107" s="11">
        <f t="shared" si="16"/>
        <v>60.030030000000011</v>
      </c>
      <c r="K107" s="11">
        <f t="shared" si="24"/>
        <v>348.59176320365737</v>
      </c>
      <c r="L107" s="9">
        <f t="shared" si="17"/>
        <v>-36.442017000000021</v>
      </c>
      <c r="M107" s="9">
        <f t="shared" si="18"/>
        <v>2.8059989999999857</v>
      </c>
      <c r="N107" s="9">
        <f t="shared" si="19"/>
        <v>0</v>
      </c>
      <c r="O107" s="9">
        <f t="shared" si="20"/>
        <v>2.8059989999999857</v>
      </c>
      <c r="P107" s="9">
        <f t="shared" si="25"/>
        <v>39.083444433332076</v>
      </c>
      <c r="Q107" s="9">
        <f t="shared" si="26"/>
        <v>122.32088388097827</v>
      </c>
      <c r="R107" s="9">
        <f t="shared" si="21"/>
        <v>11.211809502939516</v>
      </c>
      <c r="S107" s="9">
        <f t="shared" si="22"/>
        <v>35.090009803104522</v>
      </c>
      <c r="T107" s="9">
        <f t="shared" si="23"/>
        <v>51.570760410807551</v>
      </c>
      <c r="U107" s="8">
        <f t="shared" si="27"/>
        <v>34.504765917630415</v>
      </c>
    </row>
    <row r="108" spans="1:21" x14ac:dyDescent="0.25">
      <c r="A108">
        <v>106</v>
      </c>
      <c r="B108" s="1">
        <v>44075</v>
      </c>
      <c r="C108">
        <v>502.14001500000001</v>
      </c>
      <c r="D108">
        <v>502.48998999999998</v>
      </c>
      <c r="E108">
        <v>470.51001000000002</v>
      </c>
      <c r="F108">
        <v>475.04998799999998</v>
      </c>
      <c r="G108">
        <v>89841100</v>
      </c>
      <c r="H108" s="11">
        <f t="shared" si="14"/>
        <v>502.48998999999998</v>
      </c>
      <c r="I108" s="11">
        <f t="shared" si="15"/>
        <v>470.51001000000002</v>
      </c>
      <c r="J108" s="11">
        <f t="shared" si="16"/>
        <v>31.979979999999955</v>
      </c>
      <c r="K108" s="11">
        <f t="shared" si="24"/>
        <v>355.67233154625325</v>
      </c>
      <c r="L108" s="9">
        <f t="shared" si="17"/>
        <v>-2.3499749999999722</v>
      </c>
      <c r="M108" s="9">
        <f t="shared" si="18"/>
        <v>30.400025000000028</v>
      </c>
      <c r="N108" s="9">
        <f t="shared" si="19"/>
        <v>0</v>
      </c>
      <c r="O108" s="9">
        <f t="shared" si="20"/>
        <v>30.400025000000028</v>
      </c>
      <c r="P108" s="9">
        <f t="shared" si="25"/>
        <v>36.29176983095121</v>
      </c>
      <c r="Q108" s="9">
        <f t="shared" si="26"/>
        <v>143.98370288947984</v>
      </c>
      <c r="R108" s="9">
        <f t="shared" si="21"/>
        <v>10.203709035554166</v>
      </c>
      <c r="S108" s="9">
        <f t="shared" si="22"/>
        <v>40.482120794587459</v>
      </c>
      <c r="T108" s="9">
        <f t="shared" si="23"/>
        <v>59.737429298291687</v>
      </c>
      <c r="U108" s="8">
        <f t="shared" si="27"/>
        <v>36.307099016249076</v>
      </c>
    </row>
    <row r="109" spans="1:21" x14ac:dyDescent="0.25">
      <c r="A109">
        <v>107</v>
      </c>
      <c r="B109" s="1">
        <v>44076</v>
      </c>
      <c r="C109">
        <v>478.98998999999998</v>
      </c>
      <c r="D109">
        <v>479.040009</v>
      </c>
      <c r="E109">
        <v>405.11999500000002</v>
      </c>
      <c r="F109">
        <v>447.36999500000002</v>
      </c>
      <c r="G109">
        <v>96176100</v>
      </c>
      <c r="H109" s="11">
        <f t="shared" si="14"/>
        <v>479.040009</v>
      </c>
      <c r="I109" s="11">
        <f t="shared" si="15"/>
        <v>405.11999500000002</v>
      </c>
      <c r="J109" s="11">
        <f t="shared" si="16"/>
        <v>73.920013999999981</v>
      </c>
      <c r="K109" s="11">
        <f t="shared" si="24"/>
        <v>404.18717900723516</v>
      </c>
      <c r="L109" s="9">
        <f t="shared" si="17"/>
        <v>23.44998099999998</v>
      </c>
      <c r="M109" s="9">
        <f t="shared" si="18"/>
        <v>-65.390015000000005</v>
      </c>
      <c r="N109" s="9">
        <f t="shared" si="19"/>
        <v>23.44998099999998</v>
      </c>
      <c r="O109" s="9">
        <f t="shared" si="20"/>
        <v>0</v>
      </c>
      <c r="P109" s="9">
        <f t="shared" si="25"/>
        <v>57.149481557311816</v>
      </c>
      <c r="Q109" s="9">
        <f t="shared" si="26"/>
        <v>133.69915268308841</v>
      </c>
      <c r="R109" s="9">
        <f t="shared" si="21"/>
        <v>14.139360307687742</v>
      </c>
      <c r="S109" s="9">
        <f t="shared" si="22"/>
        <v>33.078523918418284</v>
      </c>
      <c r="T109" s="9">
        <f t="shared" si="23"/>
        <v>40.11014877337383</v>
      </c>
      <c r="U109" s="8">
        <f t="shared" si="27"/>
        <v>36.578745427472271</v>
      </c>
    </row>
    <row r="110" spans="1:21" x14ac:dyDescent="0.25">
      <c r="A110">
        <v>108</v>
      </c>
      <c r="B110" s="1">
        <v>44077</v>
      </c>
      <c r="C110">
        <v>407.23001099999999</v>
      </c>
      <c r="D110">
        <v>431.79998799999998</v>
      </c>
      <c r="E110">
        <v>402</v>
      </c>
      <c r="F110">
        <v>407</v>
      </c>
      <c r="G110">
        <v>87596100</v>
      </c>
      <c r="H110" s="11">
        <f t="shared" si="14"/>
        <v>447.36999500000002</v>
      </c>
      <c r="I110" s="11">
        <f t="shared" si="15"/>
        <v>402</v>
      </c>
      <c r="J110" s="11">
        <f t="shared" si="16"/>
        <v>45.369995000000017</v>
      </c>
      <c r="K110" s="11">
        <f t="shared" si="24"/>
        <v>420.6866612210041</v>
      </c>
      <c r="L110" s="9">
        <f t="shared" si="17"/>
        <v>47.240021000000013</v>
      </c>
      <c r="M110" s="9">
        <f t="shared" si="18"/>
        <v>-3.1199950000000172</v>
      </c>
      <c r="N110" s="9">
        <f t="shared" si="19"/>
        <v>47.240021000000013</v>
      </c>
      <c r="O110" s="9">
        <f t="shared" si="20"/>
        <v>0</v>
      </c>
      <c r="P110" s="9">
        <f t="shared" si="25"/>
        <v>100.30739673178957</v>
      </c>
      <c r="Q110" s="9">
        <f t="shared" si="26"/>
        <v>124.14921320572496</v>
      </c>
      <c r="R110" s="9">
        <f t="shared" si="21"/>
        <v>23.843731208557131</v>
      </c>
      <c r="S110" s="9">
        <f t="shared" si="22"/>
        <v>29.511088572524113</v>
      </c>
      <c r="T110" s="9">
        <f t="shared" si="23"/>
        <v>10.622015756440687</v>
      </c>
      <c r="U110" s="8">
        <f t="shared" si="27"/>
        <v>34.724693308112869</v>
      </c>
    </row>
    <row r="111" spans="1:21" x14ac:dyDescent="0.25">
      <c r="A111">
        <v>109</v>
      </c>
      <c r="B111" s="1">
        <v>44078</v>
      </c>
      <c r="C111">
        <v>402.80999800000001</v>
      </c>
      <c r="D111">
        <v>428</v>
      </c>
      <c r="E111">
        <v>372.01998900000001</v>
      </c>
      <c r="F111">
        <v>418.32000699999998</v>
      </c>
      <c r="G111">
        <v>110321900</v>
      </c>
      <c r="H111" s="11">
        <f t="shared" si="14"/>
        <v>428</v>
      </c>
      <c r="I111" s="11">
        <f t="shared" si="15"/>
        <v>372.01998900000001</v>
      </c>
      <c r="J111" s="11">
        <f t="shared" si="16"/>
        <v>55.98001099999999</v>
      </c>
      <c r="K111" s="11">
        <f t="shared" si="24"/>
        <v>446.61762499093237</v>
      </c>
      <c r="L111" s="9">
        <f t="shared" si="17"/>
        <v>3.7999879999999848</v>
      </c>
      <c r="M111" s="9">
        <f t="shared" si="18"/>
        <v>-29.98001099999999</v>
      </c>
      <c r="N111" s="9">
        <f t="shared" si="19"/>
        <v>3.7999879999999848</v>
      </c>
      <c r="O111" s="9">
        <f t="shared" si="20"/>
        <v>0</v>
      </c>
      <c r="P111" s="9">
        <f t="shared" si="25"/>
        <v>96.942570679518866</v>
      </c>
      <c r="Q111" s="9">
        <f t="shared" si="26"/>
        <v>115.2814122624589</v>
      </c>
      <c r="R111" s="9">
        <f t="shared" si="21"/>
        <v>21.705943799572864</v>
      </c>
      <c r="S111" s="9">
        <f t="shared" si="22"/>
        <v>25.812105436904652</v>
      </c>
      <c r="T111" s="9">
        <f t="shared" si="23"/>
        <v>8.6412672727727813</v>
      </c>
      <c r="U111" s="8">
        <f t="shared" si="27"/>
        <v>32.861591448445715</v>
      </c>
    </row>
    <row r="112" spans="1:21" x14ac:dyDescent="0.25">
      <c r="A112">
        <v>110</v>
      </c>
      <c r="B112" s="1">
        <v>44082</v>
      </c>
      <c r="C112">
        <v>356</v>
      </c>
      <c r="D112">
        <v>368.73998999999998</v>
      </c>
      <c r="E112">
        <v>329.88000499999998</v>
      </c>
      <c r="F112">
        <v>330.209991</v>
      </c>
      <c r="G112">
        <v>115465700</v>
      </c>
      <c r="H112" s="11">
        <f t="shared" si="14"/>
        <v>418.32000699999998</v>
      </c>
      <c r="I112" s="11">
        <f t="shared" si="15"/>
        <v>329.88000499999998</v>
      </c>
      <c r="J112" s="11">
        <f t="shared" si="16"/>
        <v>88.440001999999993</v>
      </c>
      <c r="K112" s="11">
        <f t="shared" si="24"/>
        <v>503.15636806300864</v>
      </c>
      <c r="L112" s="9">
        <f t="shared" si="17"/>
        <v>59.260010000000023</v>
      </c>
      <c r="M112" s="9">
        <f t="shared" si="18"/>
        <v>-42.139984000000027</v>
      </c>
      <c r="N112" s="9">
        <f t="shared" si="19"/>
        <v>59.260010000000023</v>
      </c>
      <c r="O112" s="9">
        <f t="shared" si="20"/>
        <v>0</v>
      </c>
      <c r="P112" s="9">
        <f t="shared" si="25"/>
        <v>149.27811134526755</v>
      </c>
      <c r="Q112" s="9">
        <f t="shared" si="26"/>
        <v>107.04702567228327</v>
      </c>
      <c r="R112" s="9">
        <f t="shared" si="21"/>
        <v>29.668333905807575</v>
      </c>
      <c r="S112" s="9">
        <f t="shared" si="22"/>
        <v>21.275101035564774</v>
      </c>
      <c r="T112" s="9">
        <f t="shared" si="23"/>
        <v>16.475592743014005</v>
      </c>
      <c r="U112" s="8">
        <f t="shared" si="27"/>
        <v>31.691162969486307</v>
      </c>
    </row>
    <row r="113" spans="1:21" x14ac:dyDescent="0.25">
      <c r="A113">
        <v>111</v>
      </c>
      <c r="B113" s="1">
        <v>44083</v>
      </c>
      <c r="C113">
        <v>356.60000600000001</v>
      </c>
      <c r="D113">
        <v>369</v>
      </c>
      <c r="E113">
        <v>341.51001000000002</v>
      </c>
      <c r="F113">
        <v>366.27999899999998</v>
      </c>
      <c r="G113">
        <v>79465800</v>
      </c>
      <c r="H113" s="11">
        <f t="shared" si="14"/>
        <v>369</v>
      </c>
      <c r="I113" s="11">
        <f t="shared" si="15"/>
        <v>330.209991</v>
      </c>
      <c r="J113" s="11">
        <f t="shared" si="16"/>
        <v>38.790008999999998</v>
      </c>
      <c r="K113" s="11">
        <f t="shared" si="24"/>
        <v>506.00663648707945</v>
      </c>
      <c r="L113" s="9">
        <f t="shared" si="17"/>
        <v>-0.2600100000000225</v>
      </c>
      <c r="M113" s="9">
        <f t="shared" si="18"/>
        <v>11.63000500000004</v>
      </c>
      <c r="N113" s="9">
        <f t="shared" si="19"/>
        <v>0</v>
      </c>
      <c r="O113" s="9">
        <f t="shared" si="20"/>
        <v>11.63000500000004</v>
      </c>
      <c r="P113" s="9">
        <f t="shared" si="25"/>
        <v>138.61538910631987</v>
      </c>
      <c r="Q113" s="9">
        <f t="shared" si="26"/>
        <v>111.0308145528345</v>
      </c>
      <c r="R113" s="9">
        <f t="shared" si="21"/>
        <v>27.393986384970926</v>
      </c>
      <c r="S113" s="9">
        <f t="shared" si="22"/>
        <v>21.942560936287165</v>
      </c>
      <c r="T113" s="9">
        <f t="shared" si="23"/>
        <v>11.049466865174926</v>
      </c>
      <c r="U113" s="8">
        <f t="shared" si="27"/>
        <v>30.216756104892635</v>
      </c>
    </row>
    <row r="114" spans="1:21" x14ac:dyDescent="0.25">
      <c r="A114">
        <v>112</v>
      </c>
      <c r="B114" s="1">
        <v>44084</v>
      </c>
      <c r="C114">
        <v>386.209991</v>
      </c>
      <c r="D114">
        <v>398.98998999999998</v>
      </c>
      <c r="E114">
        <v>360.55999800000001</v>
      </c>
      <c r="F114">
        <v>371.33999599999999</v>
      </c>
      <c r="G114">
        <v>84930600</v>
      </c>
      <c r="H114" s="11">
        <f t="shared" si="14"/>
        <v>398.98998999999998</v>
      </c>
      <c r="I114" s="11">
        <f t="shared" si="15"/>
        <v>360.55999800000001</v>
      </c>
      <c r="J114" s="11">
        <f t="shared" si="16"/>
        <v>38.42999199999997</v>
      </c>
      <c r="K114" s="11">
        <f t="shared" si="24"/>
        <v>508.2932973094309</v>
      </c>
      <c r="L114" s="9">
        <f t="shared" si="17"/>
        <v>-29.989989999999977</v>
      </c>
      <c r="M114" s="9">
        <f t="shared" si="18"/>
        <v>19.049987999999985</v>
      </c>
      <c r="N114" s="9">
        <f t="shared" si="19"/>
        <v>0</v>
      </c>
      <c r="O114" s="9">
        <f t="shared" si="20"/>
        <v>19.049987999999985</v>
      </c>
      <c r="P114" s="9">
        <f t="shared" si="25"/>
        <v>128.71428988443986</v>
      </c>
      <c r="Q114" s="9">
        <f t="shared" si="26"/>
        <v>122.15003008477488</v>
      </c>
      <c r="R114" s="9">
        <f t="shared" si="21"/>
        <v>25.322838323024982</v>
      </c>
      <c r="S114" s="9">
        <f t="shared" si="22"/>
        <v>24.03140681401004</v>
      </c>
      <c r="T114" s="9">
        <f t="shared" si="23"/>
        <v>2.616657402882375</v>
      </c>
      <c r="U114" s="8">
        <f t="shared" si="27"/>
        <v>28.245320483320473</v>
      </c>
    </row>
    <row r="115" spans="1:21" x14ac:dyDescent="0.25">
      <c r="A115">
        <v>113</v>
      </c>
      <c r="B115" s="1">
        <v>44085</v>
      </c>
      <c r="C115">
        <v>381.94000199999999</v>
      </c>
      <c r="D115">
        <v>382.5</v>
      </c>
      <c r="E115">
        <v>360.5</v>
      </c>
      <c r="F115">
        <v>372.72000100000002</v>
      </c>
      <c r="G115">
        <v>60717500</v>
      </c>
      <c r="H115" s="11">
        <f t="shared" si="14"/>
        <v>382.5</v>
      </c>
      <c r="I115" s="11">
        <f t="shared" si="15"/>
        <v>360.5</v>
      </c>
      <c r="J115" s="11">
        <f t="shared" si="16"/>
        <v>22</v>
      </c>
      <c r="K115" s="11">
        <f t="shared" si="24"/>
        <v>493.9866332159001</v>
      </c>
      <c r="L115" s="9">
        <f t="shared" si="17"/>
        <v>16.489989999999977</v>
      </c>
      <c r="M115" s="9">
        <f t="shared" si="18"/>
        <v>-5.9998000000007323E-2</v>
      </c>
      <c r="N115" s="9">
        <f t="shared" si="19"/>
        <v>16.489989999999977</v>
      </c>
      <c r="O115" s="9">
        <f t="shared" si="20"/>
        <v>0</v>
      </c>
      <c r="P115" s="9">
        <f t="shared" si="25"/>
        <v>136.01040203555129</v>
      </c>
      <c r="Q115" s="9">
        <f t="shared" si="26"/>
        <v>113.42502793586239</v>
      </c>
      <c r="R115" s="9">
        <f t="shared" si="21"/>
        <v>27.533215048777858</v>
      </c>
      <c r="S115" s="9">
        <f t="shared" si="22"/>
        <v>22.961153259847265</v>
      </c>
      <c r="T115" s="9">
        <f t="shared" si="23"/>
        <v>9.0545974572566799</v>
      </c>
      <c r="U115" s="8">
        <f t="shared" si="27"/>
        <v>26.87455455288735</v>
      </c>
    </row>
    <row r="116" spans="1:21" x14ac:dyDescent="0.25">
      <c r="A116">
        <v>114</v>
      </c>
      <c r="B116" s="1">
        <v>44088</v>
      </c>
      <c r="C116">
        <v>380.95001200000002</v>
      </c>
      <c r="D116">
        <v>420</v>
      </c>
      <c r="E116">
        <v>373.29998799999998</v>
      </c>
      <c r="F116">
        <v>419.61999500000002</v>
      </c>
      <c r="G116">
        <v>83020600</v>
      </c>
      <c r="H116" s="11">
        <f t="shared" si="14"/>
        <v>420</v>
      </c>
      <c r="I116" s="11">
        <f t="shared" si="15"/>
        <v>372.72000100000002</v>
      </c>
      <c r="J116" s="11">
        <f t="shared" si="16"/>
        <v>47.279998999999975</v>
      </c>
      <c r="K116" s="11">
        <f t="shared" si="24"/>
        <v>505.98187270047862</v>
      </c>
      <c r="L116" s="9">
        <f t="shared" si="17"/>
        <v>-37.5</v>
      </c>
      <c r="M116" s="9">
        <f t="shared" si="18"/>
        <v>12.799987999999985</v>
      </c>
      <c r="N116" s="9">
        <f t="shared" si="19"/>
        <v>0</v>
      </c>
      <c r="O116" s="9">
        <f t="shared" si="20"/>
        <v>12.799987999999985</v>
      </c>
      <c r="P116" s="9">
        <f t="shared" si="25"/>
        <v>126.29537331872621</v>
      </c>
      <c r="Q116" s="9">
        <f t="shared" si="26"/>
        <v>118.12322822615792</v>
      </c>
      <c r="R116" s="9">
        <f t="shared" si="21"/>
        <v>24.960454145259096</v>
      </c>
      <c r="S116" s="9">
        <f t="shared" si="22"/>
        <v>23.345347847289823</v>
      </c>
      <c r="T116" s="9">
        <f t="shared" si="23"/>
        <v>3.3435037435428567</v>
      </c>
      <c r="U116" s="8">
        <f t="shared" si="27"/>
        <v>25.193765209362741</v>
      </c>
    </row>
    <row r="117" spans="1:21" x14ac:dyDescent="0.25">
      <c r="A117">
        <v>115</v>
      </c>
      <c r="B117" s="1">
        <v>44089</v>
      </c>
      <c r="C117">
        <v>436.55999800000001</v>
      </c>
      <c r="D117">
        <v>461.94000199999999</v>
      </c>
      <c r="E117">
        <v>430.70001200000002</v>
      </c>
      <c r="F117">
        <v>449.76001000000002</v>
      </c>
      <c r="G117">
        <v>97298200</v>
      </c>
      <c r="H117" s="11">
        <f t="shared" si="14"/>
        <v>461.94000199999999</v>
      </c>
      <c r="I117" s="11">
        <f t="shared" si="15"/>
        <v>419.61999500000002</v>
      </c>
      <c r="J117" s="11">
        <f t="shared" si="16"/>
        <v>42.320006999999976</v>
      </c>
      <c r="K117" s="11">
        <f t="shared" si="24"/>
        <v>512.16031736473019</v>
      </c>
      <c r="L117" s="9">
        <f t="shared" si="17"/>
        <v>-41.940001999999993</v>
      </c>
      <c r="M117" s="9">
        <f t="shared" si="18"/>
        <v>57.40002400000003</v>
      </c>
      <c r="N117" s="9">
        <f t="shared" si="19"/>
        <v>0</v>
      </c>
      <c r="O117" s="9">
        <f t="shared" si="20"/>
        <v>57.40002400000003</v>
      </c>
      <c r="P117" s="9">
        <f t="shared" si="25"/>
        <v>117.27427522453148</v>
      </c>
      <c r="Q117" s="9">
        <f t="shared" si="26"/>
        <v>167.08587878143237</v>
      </c>
      <c r="R117" s="9">
        <f t="shared" si="21"/>
        <v>22.897962073273181</v>
      </c>
      <c r="S117" s="9">
        <f t="shared" si="22"/>
        <v>32.623745557085741</v>
      </c>
      <c r="T117" s="9">
        <f t="shared" si="23"/>
        <v>17.517082775196492</v>
      </c>
      <c r="U117" s="8">
        <f t="shared" si="27"/>
        <v>24.64543074977944</v>
      </c>
    </row>
    <row r="118" spans="1:21" x14ac:dyDescent="0.25">
      <c r="A118">
        <v>116</v>
      </c>
      <c r="B118" s="1">
        <v>44090</v>
      </c>
      <c r="C118">
        <v>439.86999500000002</v>
      </c>
      <c r="D118">
        <v>457.790009</v>
      </c>
      <c r="E118">
        <v>435.30999800000001</v>
      </c>
      <c r="F118">
        <v>441.76001000000002</v>
      </c>
      <c r="G118">
        <v>72279300</v>
      </c>
      <c r="H118" s="11">
        <f t="shared" si="14"/>
        <v>457.790009</v>
      </c>
      <c r="I118" s="11">
        <f t="shared" si="15"/>
        <v>435.30999800000001</v>
      </c>
      <c r="J118" s="11">
        <f t="shared" si="16"/>
        <v>22.48001099999999</v>
      </c>
      <c r="K118" s="11">
        <f t="shared" si="24"/>
        <v>498.05744855296376</v>
      </c>
      <c r="L118" s="9">
        <f t="shared" si="17"/>
        <v>4.1499929999999949</v>
      </c>
      <c r="M118" s="9">
        <f t="shared" si="18"/>
        <v>4.6099859999999921</v>
      </c>
      <c r="N118" s="9">
        <f t="shared" si="19"/>
        <v>0</v>
      </c>
      <c r="O118" s="9">
        <f t="shared" si="20"/>
        <v>4.6099859999999921</v>
      </c>
      <c r="P118" s="9">
        <f t="shared" si="25"/>
        <v>108.89754127992208</v>
      </c>
      <c r="Q118" s="9">
        <f t="shared" si="26"/>
        <v>159.7611591541872</v>
      </c>
      <c r="R118" s="9">
        <f t="shared" si="21"/>
        <v>21.864453909144146</v>
      </c>
      <c r="S118" s="9">
        <f t="shared" si="22"/>
        <v>32.076853708011171</v>
      </c>
      <c r="T118" s="9">
        <f t="shared" si="23"/>
        <v>18.932429060394352</v>
      </c>
      <c r="U118" s="8">
        <f t="shared" si="27"/>
        <v>24.237359200537647</v>
      </c>
    </row>
    <row r="119" spans="1:21" x14ac:dyDescent="0.25">
      <c r="A119">
        <v>117</v>
      </c>
      <c r="B119" s="1">
        <v>44091</v>
      </c>
      <c r="C119">
        <v>415.60000600000001</v>
      </c>
      <c r="D119">
        <v>437.790009</v>
      </c>
      <c r="E119">
        <v>408</v>
      </c>
      <c r="F119">
        <v>423.42999300000002</v>
      </c>
      <c r="G119">
        <v>76779200</v>
      </c>
      <c r="H119" s="11">
        <f t="shared" si="14"/>
        <v>441.76001000000002</v>
      </c>
      <c r="I119" s="11">
        <f t="shared" si="15"/>
        <v>408</v>
      </c>
      <c r="J119" s="11">
        <f t="shared" si="16"/>
        <v>33.760010000000023</v>
      </c>
      <c r="K119" s="11">
        <f t="shared" si="24"/>
        <v>496.24192651346635</v>
      </c>
      <c r="L119" s="9">
        <f t="shared" si="17"/>
        <v>20</v>
      </c>
      <c r="M119" s="9">
        <f t="shared" si="18"/>
        <v>-27.309998000000007</v>
      </c>
      <c r="N119" s="9">
        <f t="shared" si="19"/>
        <v>20</v>
      </c>
      <c r="O119" s="9">
        <f t="shared" si="20"/>
        <v>0</v>
      </c>
      <c r="P119" s="9">
        <f t="shared" si="25"/>
        <v>121.11914547421335</v>
      </c>
      <c r="Q119" s="9">
        <f t="shared" si="26"/>
        <v>148.34964778603097</v>
      </c>
      <c r="R119" s="9">
        <f t="shared" si="21"/>
        <v>24.407277781863638</v>
      </c>
      <c r="S119" s="9">
        <f t="shared" si="22"/>
        <v>29.894621929331329</v>
      </c>
      <c r="T119" s="9">
        <f t="shared" si="23"/>
        <v>10.105252627720523</v>
      </c>
      <c r="U119" s="8">
        <f t="shared" si="27"/>
        <v>23.227923016764997</v>
      </c>
    </row>
    <row r="120" spans="1:21" x14ac:dyDescent="0.25">
      <c r="A120">
        <v>118</v>
      </c>
      <c r="B120" s="1">
        <v>44092</v>
      </c>
      <c r="C120">
        <v>447.94000199999999</v>
      </c>
      <c r="D120">
        <v>451</v>
      </c>
      <c r="E120">
        <v>428.79998799999998</v>
      </c>
      <c r="F120">
        <v>442.14999399999999</v>
      </c>
      <c r="G120">
        <v>86406800</v>
      </c>
      <c r="H120" s="11">
        <f t="shared" si="14"/>
        <v>451</v>
      </c>
      <c r="I120" s="11">
        <f t="shared" si="15"/>
        <v>423.42999300000002</v>
      </c>
      <c r="J120" s="11">
        <f t="shared" si="16"/>
        <v>27.570006999999976</v>
      </c>
      <c r="K120" s="11">
        <f t="shared" si="24"/>
        <v>488.36608161964733</v>
      </c>
      <c r="L120" s="9">
        <f t="shared" si="17"/>
        <v>-13.209991000000002</v>
      </c>
      <c r="M120" s="9">
        <f t="shared" si="18"/>
        <v>20.799987999999985</v>
      </c>
      <c r="N120" s="9">
        <f t="shared" si="19"/>
        <v>0</v>
      </c>
      <c r="O120" s="9">
        <f t="shared" si="20"/>
        <v>20.799987999999985</v>
      </c>
      <c r="P120" s="9">
        <f t="shared" si="25"/>
        <v>112.46777794034097</v>
      </c>
      <c r="Q120" s="9">
        <f t="shared" si="26"/>
        <v>158.55323237274303</v>
      </c>
      <c r="R120" s="9">
        <f t="shared" si="21"/>
        <v>23.029399905772717</v>
      </c>
      <c r="S120" s="9">
        <f t="shared" si="22"/>
        <v>32.466061493645775</v>
      </c>
      <c r="T120" s="9">
        <f t="shared" si="23"/>
        <v>17.004384412545743</v>
      </c>
      <c r="U120" s="8">
        <f t="shared" si="27"/>
        <v>22.783384545035052</v>
      </c>
    </row>
    <row r="121" spans="1:21" x14ac:dyDescent="0.25">
      <c r="A121">
        <v>119</v>
      </c>
      <c r="B121" s="1">
        <v>44095</v>
      </c>
      <c r="C121">
        <v>453.13000499999998</v>
      </c>
      <c r="D121">
        <v>455.67999300000002</v>
      </c>
      <c r="E121">
        <v>407.07000699999998</v>
      </c>
      <c r="F121">
        <v>449.39001500000001</v>
      </c>
      <c r="G121">
        <v>109476800</v>
      </c>
      <c r="H121" s="11">
        <f t="shared" si="14"/>
        <v>455.67999300000002</v>
      </c>
      <c r="I121" s="11">
        <f t="shared" si="15"/>
        <v>407.07000699999998</v>
      </c>
      <c r="J121" s="11">
        <f t="shared" si="16"/>
        <v>48.609986000000049</v>
      </c>
      <c r="K121" s="11">
        <f t="shared" si="24"/>
        <v>502.09277607538684</v>
      </c>
      <c r="L121" s="9">
        <f t="shared" si="17"/>
        <v>-4.6799930000000245</v>
      </c>
      <c r="M121" s="9">
        <f t="shared" si="18"/>
        <v>-21.729981000000009</v>
      </c>
      <c r="N121" s="9">
        <f t="shared" si="19"/>
        <v>0</v>
      </c>
      <c r="O121" s="9">
        <f t="shared" si="20"/>
        <v>0</v>
      </c>
      <c r="P121" s="9">
        <f t="shared" si="25"/>
        <v>104.43436523031662</v>
      </c>
      <c r="Q121" s="9">
        <f t="shared" si="26"/>
        <v>147.22800148897568</v>
      </c>
      <c r="R121" s="9">
        <f t="shared" si="21"/>
        <v>20.799814338423442</v>
      </c>
      <c r="S121" s="9">
        <f t="shared" si="22"/>
        <v>29.322867904968643</v>
      </c>
      <c r="T121" s="9">
        <f t="shared" si="23"/>
        <v>17.00438441254575</v>
      </c>
      <c r="U121" s="8">
        <f t="shared" si="27"/>
        <v>22.370598821285817</v>
      </c>
    </row>
    <row r="122" spans="1:21" x14ac:dyDescent="0.25">
      <c r="A122">
        <v>120</v>
      </c>
      <c r="B122" s="1">
        <v>44096</v>
      </c>
      <c r="C122">
        <v>429.60000600000001</v>
      </c>
      <c r="D122">
        <v>437.76001000000002</v>
      </c>
      <c r="E122">
        <v>417.60000600000001</v>
      </c>
      <c r="F122">
        <v>424.23001099999999</v>
      </c>
      <c r="G122">
        <v>79580800</v>
      </c>
      <c r="H122" s="11">
        <f t="shared" si="14"/>
        <v>449.39001500000001</v>
      </c>
      <c r="I122" s="11">
        <f t="shared" si="15"/>
        <v>417.60000600000001</v>
      </c>
      <c r="J122" s="11">
        <f t="shared" si="16"/>
        <v>31.790008999999998</v>
      </c>
      <c r="K122" s="11">
        <f t="shared" si="24"/>
        <v>498.01901535571636</v>
      </c>
      <c r="L122" s="9">
        <f t="shared" si="17"/>
        <v>17.919983000000002</v>
      </c>
      <c r="M122" s="9">
        <f t="shared" si="18"/>
        <v>10.529999000000032</v>
      </c>
      <c r="N122" s="9">
        <f t="shared" si="19"/>
        <v>17.919983000000002</v>
      </c>
      <c r="O122" s="9">
        <f t="shared" si="20"/>
        <v>0</v>
      </c>
      <c r="P122" s="9">
        <f t="shared" si="25"/>
        <v>114.89475071386543</v>
      </c>
      <c r="Q122" s="9">
        <f t="shared" si="26"/>
        <v>136.71171566833456</v>
      </c>
      <c r="R122" s="9">
        <f t="shared" si="21"/>
        <v>23.070354177500715</v>
      </c>
      <c r="S122" s="9">
        <f t="shared" si="22"/>
        <v>27.45110356292048</v>
      </c>
      <c r="T122" s="9">
        <f t="shared" si="23"/>
        <v>8.6710668720764481</v>
      </c>
      <c r="U122" s="8">
        <f t="shared" si="27"/>
        <v>21.39206082491372</v>
      </c>
    </row>
    <row r="123" spans="1:21" x14ac:dyDescent="0.25">
      <c r="A123">
        <v>121</v>
      </c>
      <c r="B123" s="1">
        <v>44097</v>
      </c>
      <c r="C123">
        <v>405.16000400000001</v>
      </c>
      <c r="D123">
        <v>412.14999399999999</v>
      </c>
      <c r="E123">
        <v>375.88000499999998</v>
      </c>
      <c r="F123">
        <v>380.35998499999999</v>
      </c>
      <c r="G123">
        <v>95074200</v>
      </c>
      <c r="H123" s="11">
        <f t="shared" si="14"/>
        <v>424.23001099999999</v>
      </c>
      <c r="I123" s="11">
        <f t="shared" si="15"/>
        <v>375.88000499999998</v>
      </c>
      <c r="J123" s="11">
        <f t="shared" si="16"/>
        <v>48.350006000000008</v>
      </c>
      <c r="K123" s="11">
        <f t="shared" si="24"/>
        <v>510.79623454459374</v>
      </c>
      <c r="L123" s="9">
        <f t="shared" si="17"/>
        <v>25.61001600000003</v>
      </c>
      <c r="M123" s="9">
        <f t="shared" si="18"/>
        <v>-41.720001000000025</v>
      </c>
      <c r="N123" s="9">
        <f t="shared" si="19"/>
        <v>25.61001600000003</v>
      </c>
      <c r="O123" s="9">
        <f t="shared" si="20"/>
        <v>0</v>
      </c>
      <c r="P123" s="9">
        <f t="shared" si="25"/>
        <v>132.29799880573222</v>
      </c>
      <c r="Q123" s="9">
        <f t="shared" si="26"/>
        <v>126.94659312059638</v>
      </c>
      <c r="R123" s="9">
        <f t="shared" si="21"/>
        <v>25.900347312404136</v>
      </c>
      <c r="S123" s="9">
        <f t="shared" si="22"/>
        <v>24.852687732472631</v>
      </c>
      <c r="T123" s="9">
        <f t="shared" si="23"/>
        <v>2.0642304031771599</v>
      </c>
      <c r="U123" s="8">
        <f t="shared" si="27"/>
        <v>20.011501509075394</v>
      </c>
    </row>
    <row r="124" spans="1:21" x14ac:dyDescent="0.25">
      <c r="A124">
        <v>122</v>
      </c>
      <c r="B124" s="1">
        <v>44098</v>
      </c>
      <c r="C124">
        <v>363.79998799999998</v>
      </c>
      <c r="D124">
        <v>399.5</v>
      </c>
      <c r="E124">
        <v>351.29998799999998</v>
      </c>
      <c r="F124">
        <v>387.790009</v>
      </c>
      <c r="G124">
        <v>96561100</v>
      </c>
      <c r="H124" s="11">
        <f t="shared" si="14"/>
        <v>399.5</v>
      </c>
      <c r="I124" s="11">
        <f t="shared" si="15"/>
        <v>351.29998799999998</v>
      </c>
      <c r="J124" s="11">
        <f t="shared" si="16"/>
        <v>48.200012000000015</v>
      </c>
      <c r="K124" s="11">
        <f t="shared" si="24"/>
        <v>522.51080121997984</v>
      </c>
      <c r="L124" s="9">
        <f t="shared" si="17"/>
        <v>12.649993999999992</v>
      </c>
      <c r="M124" s="9">
        <f t="shared" si="18"/>
        <v>-24.580016999999998</v>
      </c>
      <c r="N124" s="9">
        <f t="shared" si="19"/>
        <v>12.649993999999992</v>
      </c>
      <c r="O124" s="9">
        <f t="shared" si="20"/>
        <v>0</v>
      </c>
      <c r="P124" s="9">
        <f t="shared" si="25"/>
        <v>135.49813574817989</v>
      </c>
      <c r="Q124" s="9">
        <f t="shared" si="26"/>
        <v>117.87897932626807</v>
      </c>
      <c r="R124" s="9">
        <f t="shared" si="21"/>
        <v>25.932121485682831</v>
      </c>
      <c r="S124" s="9">
        <f t="shared" si="22"/>
        <v>22.560103839200902</v>
      </c>
      <c r="T124" s="9">
        <f t="shared" si="23"/>
        <v>6.9537284046883734</v>
      </c>
      <c r="U124" s="8">
        <f t="shared" si="27"/>
        <v>19.078803430190607</v>
      </c>
    </row>
    <row r="125" spans="1:21" x14ac:dyDescent="0.25">
      <c r="A125">
        <v>123</v>
      </c>
      <c r="B125" s="1">
        <v>44099</v>
      </c>
      <c r="C125">
        <v>393.47000100000002</v>
      </c>
      <c r="D125">
        <v>408.73001099999999</v>
      </c>
      <c r="E125">
        <v>391.29998799999998</v>
      </c>
      <c r="F125">
        <v>407.33999599999999</v>
      </c>
      <c r="G125">
        <v>67208500</v>
      </c>
      <c r="H125" s="11">
        <f t="shared" si="14"/>
        <v>408.73001099999999</v>
      </c>
      <c r="I125" s="11">
        <f t="shared" si="15"/>
        <v>387.790009</v>
      </c>
      <c r="J125" s="11">
        <f t="shared" si="16"/>
        <v>20.940001999999993</v>
      </c>
      <c r="K125" s="11">
        <f t="shared" si="24"/>
        <v>506.12860313283841</v>
      </c>
      <c r="L125" s="9">
        <f t="shared" si="17"/>
        <v>-9.2300109999999904</v>
      </c>
      <c r="M125" s="9">
        <f t="shared" si="18"/>
        <v>40</v>
      </c>
      <c r="N125" s="9">
        <f t="shared" si="19"/>
        <v>0</v>
      </c>
      <c r="O125" s="9">
        <f t="shared" si="20"/>
        <v>40</v>
      </c>
      <c r="P125" s="9">
        <f t="shared" si="25"/>
        <v>125.81969748045276</v>
      </c>
      <c r="Q125" s="9">
        <f t="shared" si="26"/>
        <v>149.45905223153463</v>
      </c>
      <c r="R125" s="9">
        <f t="shared" si="21"/>
        <v>24.859234728417462</v>
      </c>
      <c r="S125" s="9">
        <f t="shared" si="22"/>
        <v>29.52985689929633</v>
      </c>
      <c r="T125" s="9">
        <f t="shared" si="23"/>
        <v>8.5874244836605573</v>
      </c>
      <c r="U125" s="8">
        <f t="shared" si="27"/>
        <v>18.329419219724176</v>
      </c>
    </row>
    <row r="126" spans="1:21" x14ac:dyDescent="0.25">
      <c r="A126">
        <v>124</v>
      </c>
      <c r="B126" s="1">
        <v>44102</v>
      </c>
      <c r="C126">
        <v>424.61999500000002</v>
      </c>
      <c r="D126">
        <v>428.07998700000002</v>
      </c>
      <c r="E126">
        <v>415.54998799999998</v>
      </c>
      <c r="F126">
        <v>421.20001200000002</v>
      </c>
      <c r="G126">
        <v>49719600</v>
      </c>
      <c r="H126" s="11">
        <f t="shared" si="14"/>
        <v>428.07998700000002</v>
      </c>
      <c r="I126" s="11">
        <f t="shared" si="15"/>
        <v>407.33999599999999</v>
      </c>
      <c r="J126" s="11">
        <f t="shared" si="16"/>
        <v>20.739991000000032</v>
      </c>
      <c r="K126" s="11">
        <f t="shared" si="24"/>
        <v>490.71655105192139</v>
      </c>
      <c r="L126" s="9">
        <f t="shared" si="17"/>
        <v>-19.349976000000026</v>
      </c>
      <c r="M126" s="9">
        <f t="shared" si="18"/>
        <v>24.25</v>
      </c>
      <c r="N126" s="9">
        <f t="shared" si="19"/>
        <v>0</v>
      </c>
      <c r="O126" s="9">
        <f t="shared" si="20"/>
        <v>24.25</v>
      </c>
      <c r="P126" s="9">
        <f t="shared" si="25"/>
        <v>116.83257623184899</v>
      </c>
      <c r="Q126" s="9">
        <f t="shared" si="26"/>
        <v>163.03340564356787</v>
      </c>
      <c r="R126" s="9">
        <f t="shared" si="21"/>
        <v>23.808566469054607</v>
      </c>
      <c r="S126" s="9">
        <f t="shared" si="22"/>
        <v>33.223539188576865</v>
      </c>
      <c r="T126" s="9">
        <f t="shared" si="23"/>
        <v>16.508197638784601</v>
      </c>
      <c r="U126" s="8">
        <f t="shared" si="27"/>
        <v>18.199331963942779</v>
      </c>
    </row>
    <row r="127" spans="1:21" x14ac:dyDescent="0.25">
      <c r="A127">
        <v>125</v>
      </c>
      <c r="B127" s="1">
        <v>44103</v>
      </c>
      <c r="C127">
        <v>416</v>
      </c>
      <c r="D127">
        <v>428.5</v>
      </c>
      <c r="E127">
        <v>411.60000600000001</v>
      </c>
      <c r="F127">
        <v>419.07000699999998</v>
      </c>
      <c r="G127">
        <v>50219300</v>
      </c>
      <c r="H127" s="11">
        <f t="shared" si="14"/>
        <v>428.5</v>
      </c>
      <c r="I127" s="11">
        <f t="shared" si="15"/>
        <v>411.60000600000001</v>
      </c>
      <c r="J127" s="11">
        <f t="shared" si="16"/>
        <v>16.899993999999992</v>
      </c>
      <c r="K127" s="11">
        <f t="shared" si="24"/>
        <v>472.565362833927</v>
      </c>
      <c r="L127" s="9">
        <f t="shared" si="17"/>
        <v>-0.42001299999998309</v>
      </c>
      <c r="M127" s="9">
        <f t="shared" si="18"/>
        <v>-3.9499819999999772</v>
      </c>
      <c r="N127" s="9">
        <f t="shared" si="19"/>
        <v>0</v>
      </c>
      <c r="O127" s="9">
        <f t="shared" si="20"/>
        <v>0</v>
      </c>
      <c r="P127" s="9">
        <f t="shared" si="25"/>
        <v>108.48739221528835</v>
      </c>
      <c r="Q127" s="9">
        <f t="shared" si="26"/>
        <v>151.38816238331302</v>
      </c>
      <c r="R127" s="9">
        <f t="shared" si="21"/>
        <v>22.957118897733082</v>
      </c>
      <c r="S127" s="9">
        <f t="shared" si="22"/>
        <v>32.035391141545674</v>
      </c>
      <c r="T127" s="9">
        <f t="shared" si="23"/>
        <v>16.508197638784587</v>
      </c>
      <c r="U127" s="8">
        <f t="shared" si="27"/>
        <v>18.07853665500291</v>
      </c>
    </row>
    <row r="128" spans="1:21" x14ac:dyDescent="0.25">
      <c r="A128">
        <v>126</v>
      </c>
      <c r="B128" s="1">
        <v>44104</v>
      </c>
      <c r="C128">
        <v>421.32000699999998</v>
      </c>
      <c r="D128">
        <v>433.92999300000002</v>
      </c>
      <c r="E128">
        <v>420.47000100000002</v>
      </c>
      <c r="F128">
        <v>429.01001000000002</v>
      </c>
      <c r="G128">
        <v>48145600</v>
      </c>
      <c r="H128" s="11">
        <f t="shared" si="14"/>
        <v>433.92999300000002</v>
      </c>
      <c r="I128" s="11">
        <f t="shared" si="15"/>
        <v>419.07000699999998</v>
      </c>
      <c r="J128" s="11">
        <f t="shared" si="16"/>
        <v>14.859986000000049</v>
      </c>
      <c r="K128" s="11">
        <f t="shared" si="24"/>
        <v>453.67068006007514</v>
      </c>
      <c r="L128" s="9">
        <f t="shared" si="17"/>
        <v>-5.4299930000000245</v>
      </c>
      <c r="M128" s="9">
        <f t="shared" si="18"/>
        <v>8.8699950000000172</v>
      </c>
      <c r="N128" s="9">
        <f t="shared" si="19"/>
        <v>0</v>
      </c>
      <c r="O128" s="9">
        <f t="shared" si="20"/>
        <v>8.8699950000000172</v>
      </c>
      <c r="P128" s="9">
        <f t="shared" si="25"/>
        <v>100.73829277133919</v>
      </c>
      <c r="Q128" s="9">
        <f t="shared" si="26"/>
        <v>149.44471721307639</v>
      </c>
      <c r="R128" s="9">
        <f t="shared" si="21"/>
        <v>22.205158322772682</v>
      </c>
      <c r="S128" s="9">
        <f t="shared" si="22"/>
        <v>32.94123331780817</v>
      </c>
      <c r="T128" s="9">
        <f t="shared" si="23"/>
        <v>19.468318190260479</v>
      </c>
      <c r="U128" s="8">
        <f t="shared" si="27"/>
        <v>18.177806764664165</v>
      </c>
    </row>
    <row r="129" spans="1:21" x14ac:dyDescent="0.25">
      <c r="A129">
        <v>127</v>
      </c>
      <c r="B129" s="1">
        <v>44105</v>
      </c>
      <c r="C129">
        <v>440.76001000000002</v>
      </c>
      <c r="D129">
        <v>448.88000499999998</v>
      </c>
      <c r="E129">
        <v>434.42001299999998</v>
      </c>
      <c r="F129">
        <v>448.16000400000001</v>
      </c>
      <c r="G129">
        <v>50741500</v>
      </c>
      <c r="H129" s="11">
        <f t="shared" si="14"/>
        <v>448.88000499999998</v>
      </c>
      <c r="I129" s="11">
        <f t="shared" si="15"/>
        <v>429.01001000000002</v>
      </c>
      <c r="J129" s="11">
        <f t="shared" si="16"/>
        <v>19.86999499999996</v>
      </c>
      <c r="K129" s="11">
        <f t="shared" si="24"/>
        <v>441.13562648435544</v>
      </c>
      <c r="L129" s="9">
        <f t="shared" si="17"/>
        <v>-14.950011999999958</v>
      </c>
      <c r="M129" s="9">
        <f t="shared" si="18"/>
        <v>13.950011999999958</v>
      </c>
      <c r="N129" s="9">
        <f t="shared" si="19"/>
        <v>0</v>
      </c>
      <c r="O129" s="9">
        <f t="shared" si="20"/>
        <v>13.950011999999958</v>
      </c>
      <c r="P129" s="9">
        <f t="shared" si="25"/>
        <v>93.542700430529251</v>
      </c>
      <c r="Q129" s="9">
        <f t="shared" si="26"/>
        <v>152.72010655499946</v>
      </c>
      <c r="R129" s="9">
        <f t="shared" si="21"/>
        <v>21.204975253533888</v>
      </c>
      <c r="S129" s="9">
        <f t="shared" si="22"/>
        <v>34.619762582339419</v>
      </c>
      <c r="T129" s="9">
        <f t="shared" si="23"/>
        <v>24.0301841958407</v>
      </c>
      <c r="U129" s="8">
        <f t="shared" si="27"/>
        <v>18.59583372403392</v>
      </c>
    </row>
    <row r="130" spans="1:21" x14ac:dyDescent="0.25">
      <c r="A130">
        <v>128</v>
      </c>
      <c r="B130" s="1">
        <v>44106</v>
      </c>
      <c r="C130">
        <v>421.39001500000001</v>
      </c>
      <c r="D130">
        <v>439.13000499999998</v>
      </c>
      <c r="E130">
        <v>415</v>
      </c>
      <c r="F130">
        <v>415.08999599999999</v>
      </c>
      <c r="G130">
        <v>71430000</v>
      </c>
      <c r="H130" s="11">
        <f t="shared" si="14"/>
        <v>448.16000400000001</v>
      </c>
      <c r="I130" s="11">
        <f t="shared" si="15"/>
        <v>415</v>
      </c>
      <c r="J130" s="11">
        <f t="shared" si="16"/>
        <v>33.160004000000015</v>
      </c>
      <c r="K130" s="11">
        <f t="shared" si="24"/>
        <v>442.78594287833005</v>
      </c>
      <c r="L130" s="9">
        <f t="shared" si="17"/>
        <v>9.75</v>
      </c>
      <c r="M130" s="9">
        <f t="shared" si="18"/>
        <v>-19.420012999999983</v>
      </c>
      <c r="N130" s="9">
        <f t="shared" si="19"/>
        <v>9.75</v>
      </c>
      <c r="O130" s="9">
        <f t="shared" si="20"/>
        <v>0</v>
      </c>
      <c r="P130" s="9">
        <f t="shared" si="25"/>
        <v>96.611078971205728</v>
      </c>
      <c r="Q130" s="9">
        <f t="shared" si="26"/>
        <v>141.81152751535663</v>
      </c>
      <c r="R130" s="9">
        <f t="shared" si="21"/>
        <v>21.818912846055007</v>
      </c>
      <c r="S130" s="9">
        <f t="shared" si="22"/>
        <v>32.027106956808701</v>
      </c>
      <c r="T130" s="9">
        <f t="shared" si="23"/>
        <v>18.958121970996249</v>
      </c>
      <c r="U130" s="8">
        <f t="shared" si="27"/>
        <v>18.621711455959801</v>
      </c>
    </row>
    <row r="131" spans="1:21" x14ac:dyDescent="0.25">
      <c r="A131">
        <v>129</v>
      </c>
      <c r="B131" s="1">
        <v>44109</v>
      </c>
      <c r="C131">
        <v>423.35000600000001</v>
      </c>
      <c r="D131">
        <v>433.64001500000001</v>
      </c>
      <c r="E131">
        <v>419.32998700000002</v>
      </c>
      <c r="F131">
        <v>425.67999300000002</v>
      </c>
      <c r="G131">
        <v>44722800</v>
      </c>
      <c r="H131" s="11">
        <f t="shared" si="14"/>
        <v>433.64001500000001</v>
      </c>
      <c r="I131" s="11">
        <f t="shared" si="15"/>
        <v>415.08999599999999</v>
      </c>
      <c r="J131" s="11">
        <f t="shared" si="16"/>
        <v>18.55001900000002</v>
      </c>
      <c r="K131" s="11">
        <f t="shared" si="24"/>
        <v>429.70839452987792</v>
      </c>
      <c r="L131" s="9">
        <f t="shared" si="17"/>
        <v>5.4899899999999775</v>
      </c>
      <c r="M131" s="9">
        <f t="shared" si="18"/>
        <v>4.3299870000000169</v>
      </c>
      <c r="N131" s="9">
        <f t="shared" si="19"/>
        <v>5.4899899999999775</v>
      </c>
      <c r="O131" s="9">
        <f t="shared" si="20"/>
        <v>0</v>
      </c>
      <c r="P131" s="9">
        <f t="shared" si="25"/>
        <v>95.200277616119578</v>
      </c>
      <c r="Q131" s="9">
        <f t="shared" si="26"/>
        <v>131.68213269283115</v>
      </c>
      <c r="R131" s="9">
        <f t="shared" si="21"/>
        <v>22.154623653622906</v>
      </c>
      <c r="S131" s="9">
        <f t="shared" si="22"/>
        <v>30.644533448525685</v>
      </c>
      <c r="T131" s="9">
        <f t="shared" si="23"/>
        <v>16.079631306381771</v>
      </c>
      <c r="U131" s="8">
        <f t="shared" si="27"/>
        <v>18.44013430241851</v>
      </c>
    </row>
    <row r="132" spans="1:21" x14ac:dyDescent="0.25">
      <c r="A132">
        <v>130</v>
      </c>
      <c r="B132" s="1">
        <v>44110</v>
      </c>
      <c r="C132">
        <v>423.790009</v>
      </c>
      <c r="D132">
        <v>428.77999899999998</v>
      </c>
      <c r="E132">
        <v>406.04998799999998</v>
      </c>
      <c r="F132">
        <v>413.98001099999999</v>
      </c>
      <c r="G132">
        <v>49146300</v>
      </c>
      <c r="H132" s="11">
        <f t="shared" ref="H132:H195" si="28">MAX(D132,F131)</f>
        <v>428.77999899999998</v>
      </c>
      <c r="I132" s="11">
        <f t="shared" ref="I132:I195" si="29">MIN(E132,F131)</f>
        <v>406.04998799999998</v>
      </c>
      <c r="J132" s="11">
        <f t="shared" ref="J132:J195" si="30">H132-I132</f>
        <v>22.73001099999999</v>
      </c>
      <c r="K132" s="11">
        <f t="shared" si="24"/>
        <v>421.74494877774379</v>
      </c>
      <c r="L132" s="9">
        <f t="shared" ref="L132:L195" si="31">D131-D132</f>
        <v>4.8600160000000301</v>
      </c>
      <c r="M132" s="9">
        <f t="shared" ref="M132:M195" si="32">E132-E131</f>
        <v>-13.279999000000032</v>
      </c>
      <c r="N132" s="9">
        <f t="shared" ref="N132:N195" si="33">IF(L132&gt;M132,MAX(L132,0),0)</f>
        <v>4.8600160000000301</v>
      </c>
      <c r="O132" s="9">
        <f t="shared" ref="O132:O195" si="34">IF(L132&lt;M132,MAX(M132,0),0)</f>
        <v>0</v>
      </c>
      <c r="P132" s="9">
        <f t="shared" si="25"/>
        <v>93.26027378639678</v>
      </c>
      <c r="Q132" s="9">
        <f t="shared" si="26"/>
        <v>122.27626607191463</v>
      </c>
      <c r="R132" s="9">
        <f t="shared" si="21"/>
        <v>22.112955722806817</v>
      </c>
      <c r="S132" s="9">
        <f t="shared" si="22"/>
        <v>28.992941451055348</v>
      </c>
      <c r="T132" s="9">
        <f t="shared" si="23"/>
        <v>13.462214947216038</v>
      </c>
      <c r="U132" s="8">
        <f t="shared" si="27"/>
        <v>18.084568634189761</v>
      </c>
    </row>
    <row r="133" spans="1:21" x14ac:dyDescent="0.25">
      <c r="A133">
        <v>131</v>
      </c>
      <c r="B133" s="1">
        <v>44111</v>
      </c>
      <c r="C133">
        <v>419.86999500000002</v>
      </c>
      <c r="D133">
        <v>429.89999399999999</v>
      </c>
      <c r="E133">
        <v>413.85000600000001</v>
      </c>
      <c r="F133">
        <v>425.29998799999998</v>
      </c>
      <c r="G133">
        <v>43127700</v>
      </c>
      <c r="H133" s="11">
        <f t="shared" si="28"/>
        <v>429.89999399999999</v>
      </c>
      <c r="I133" s="11">
        <f t="shared" si="29"/>
        <v>413.85000600000001</v>
      </c>
      <c r="J133" s="11">
        <f t="shared" si="30"/>
        <v>16.049987999999985</v>
      </c>
      <c r="K133" s="11">
        <f t="shared" si="24"/>
        <v>407.67029757933352</v>
      </c>
      <c r="L133" s="9">
        <f t="shared" si="31"/>
        <v>-1.1199950000000172</v>
      </c>
      <c r="M133" s="9">
        <f t="shared" si="32"/>
        <v>7.8000180000000228</v>
      </c>
      <c r="N133" s="9">
        <f t="shared" si="33"/>
        <v>0</v>
      </c>
      <c r="O133" s="9">
        <f t="shared" si="34"/>
        <v>7.8000180000000228</v>
      </c>
      <c r="P133" s="9">
        <f t="shared" si="25"/>
        <v>86.598825658797011</v>
      </c>
      <c r="Q133" s="9">
        <f t="shared" si="26"/>
        <v>121.3422650667779</v>
      </c>
      <c r="R133" s="9">
        <f t="shared" si="21"/>
        <v>21.242368201216497</v>
      </c>
      <c r="S133" s="9">
        <f t="shared" si="22"/>
        <v>29.764804006395494</v>
      </c>
      <c r="T133" s="9">
        <f t="shared" si="23"/>
        <v>16.708308726644454</v>
      </c>
      <c r="U133" s="8">
        <f t="shared" si="27"/>
        <v>17.986264355079381</v>
      </c>
    </row>
    <row r="134" spans="1:21" x14ac:dyDescent="0.25">
      <c r="A134">
        <v>132</v>
      </c>
      <c r="B134" s="1">
        <v>44112</v>
      </c>
      <c r="C134">
        <v>438.44000199999999</v>
      </c>
      <c r="D134">
        <v>439</v>
      </c>
      <c r="E134">
        <v>425.29998799999998</v>
      </c>
      <c r="F134">
        <v>425.92001299999998</v>
      </c>
      <c r="G134">
        <v>40421100</v>
      </c>
      <c r="H134" s="11">
        <f t="shared" si="28"/>
        <v>439</v>
      </c>
      <c r="I134" s="11">
        <f t="shared" si="29"/>
        <v>425.29998799999998</v>
      </c>
      <c r="J134" s="11">
        <f t="shared" si="30"/>
        <v>13.700012000000015</v>
      </c>
      <c r="K134" s="11">
        <f t="shared" si="24"/>
        <v>392.25100260938115</v>
      </c>
      <c r="L134" s="9">
        <f t="shared" si="31"/>
        <v>-9.1000060000000076</v>
      </c>
      <c r="M134" s="9">
        <f t="shared" si="32"/>
        <v>11.449981999999977</v>
      </c>
      <c r="N134" s="9">
        <f t="shared" si="33"/>
        <v>0</v>
      </c>
      <c r="O134" s="9">
        <f t="shared" si="34"/>
        <v>11.449981999999977</v>
      </c>
      <c r="P134" s="9">
        <f t="shared" si="25"/>
        <v>80.413195254597227</v>
      </c>
      <c r="Q134" s="9">
        <f t="shared" si="26"/>
        <v>124.12494241915088</v>
      </c>
      <c r="R134" s="9">
        <f t="shared" si="21"/>
        <v>20.500443522046474</v>
      </c>
      <c r="S134" s="9">
        <f t="shared" si="22"/>
        <v>31.644263900775631</v>
      </c>
      <c r="T134" s="9">
        <f t="shared" si="23"/>
        <v>21.370951970960441</v>
      </c>
      <c r="U134" s="8">
        <f t="shared" si="27"/>
        <v>18.228027756213741</v>
      </c>
    </row>
    <row r="135" spans="1:21" x14ac:dyDescent="0.25">
      <c r="A135">
        <v>133</v>
      </c>
      <c r="B135" s="1">
        <v>44113</v>
      </c>
      <c r="C135">
        <v>430.13000499999998</v>
      </c>
      <c r="D135">
        <v>434.58999599999999</v>
      </c>
      <c r="E135">
        <v>426.459991</v>
      </c>
      <c r="F135">
        <v>434</v>
      </c>
      <c r="G135">
        <v>28925700</v>
      </c>
      <c r="H135" s="11">
        <f t="shared" si="28"/>
        <v>434.58999599999999</v>
      </c>
      <c r="I135" s="11">
        <f t="shared" si="29"/>
        <v>425.92001299999998</v>
      </c>
      <c r="J135" s="11">
        <f t="shared" si="30"/>
        <v>8.669983000000002</v>
      </c>
      <c r="K135" s="11">
        <f t="shared" si="24"/>
        <v>372.90305685156818</v>
      </c>
      <c r="L135" s="9">
        <f t="shared" si="31"/>
        <v>4.4100040000000149</v>
      </c>
      <c r="M135" s="9">
        <f t="shared" si="32"/>
        <v>1.1600030000000174</v>
      </c>
      <c r="N135" s="9">
        <f t="shared" si="33"/>
        <v>4.4100040000000149</v>
      </c>
      <c r="O135" s="9">
        <f t="shared" si="34"/>
        <v>0</v>
      </c>
      <c r="P135" s="9">
        <f t="shared" si="25"/>
        <v>79.079399593554584</v>
      </c>
      <c r="Q135" s="9">
        <f t="shared" si="26"/>
        <v>115.25887510349725</v>
      </c>
      <c r="R135" s="9">
        <f t="shared" si="21"/>
        <v>21.20642299401468</v>
      </c>
      <c r="S135" s="9">
        <f t="shared" si="22"/>
        <v>30.908535874345311</v>
      </c>
      <c r="T135" s="9">
        <f t="shared" si="23"/>
        <v>18.61675244690824</v>
      </c>
      <c r="U135" s="8">
        <f t="shared" si="27"/>
        <v>18.255793805549065</v>
      </c>
    </row>
    <row r="136" spans="1:21" x14ac:dyDescent="0.25">
      <c r="A136">
        <v>134</v>
      </c>
      <c r="B136" s="1">
        <v>44116</v>
      </c>
      <c r="C136">
        <v>442</v>
      </c>
      <c r="D136">
        <v>448.73998999999998</v>
      </c>
      <c r="E136">
        <v>438.57998700000002</v>
      </c>
      <c r="F136">
        <v>442.29998799999998</v>
      </c>
      <c r="G136">
        <v>38791100</v>
      </c>
      <c r="H136" s="11">
        <f t="shared" si="28"/>
        <v>448.73998999999998</v>
      </c>
      <c r="I136" s="11">
        <f t="shared" si="29"/>
        <v>434</v>
      </c>
      <c r="J136" s="11">
        <f t="shared" si="30"/>
        <v>14.739989999999977</v>
      </c>
      <c r="K136" s="11">
        <f t="shared" si="24"/>
        <v>361.00711421931328</v>
      </c>
      <c r="L136" s="9">
        <f t="shared" si="31"/>
        <v>-14.149993999999992</v>
      </c>
      <c r="M136" s="9">
        <f t="shared" si="32"/>
        <v>12.119996000000015</v>
      </c>
      <c r="N136" s="9">
        <f t="shared" si="33"/>
        <v>0</v>
      </c>
      <c r="O136" s="9">
        <f t="shared" si="34"/>
        <v>12.119996000000015</v>
      </c>
      <c r="P136" s="9">
        <f t="shared" si="25"/>
        <v>73.430871051157823</v>
      </c>
      <c r="Q136" s="9">
        <f t="shared" si="26"/>
        <v>119.14609431039031</v>
      </c>
      <c r="R136" s="9">
        <f t="shared" si="21"/>
        <v>20.34056065902022</v>
      </c>
      <c r="S136" s="9">
        <f t="shared" si="22"/>
        <v>33.003807852387247</v>
      </c>
      <c r="T136" s="9">
        <f t="shared" si="23"/>
        <v>23.738676727720652</v>
      </c>
      <c r="U136" s="8">
        <f t="shared" si="27"/>
        <v>18.64742829998989</v>
      </c>
    </row>
    <row r="137" spans="1:21" x14ac:dyDescent="0.25">
      <c r="A137">
        <v>135</v>
      </c>
      <c r="B137" s="1">
        <v>44117</v>
      </c>
      <c r="C137">
        <v>443.35000600000001</v>
      </c>
      <c r="D137">
        <v>448.89001500000001</v>
      </c>
      <c r="E137">
        <v>436.60000600000001</v>
      </c>
      <c r="F137">
        <v>446.64999399999999</v>
      </c>
      <c r="G137">
        <v>34463700</v>
      </c>
      <c r="H137" s="11">
        <f t="shared" si="28"/>
        <v>448.89001500000001</v>
      </c>
      <c r="I137" s="11">
        <f t="shared" si="29"/>
        <v>436.60000600000001</v>
      </c>
      <c r="J137" s="11">
        <f t="shared" si="30"/>
        <v>12.290008999999998</v>
      </c>
      <c r="K137" s="11">
        <f t="shared" si="24"/>
        <v>347.51090077507661</v>
      </c>
      <c r="L137" s="9">
        <f t="shared" si="31"/>
        <v>-0.15002500000002783</v>
      </c>
      <c r="M137" s="9">
        <f t="shared" si="32"/>
        <v>-1.9799810000000093</v>
      </c>
      <c r="N137" s="9">
        <f t="shared" si="33"/>
        <v>0</v>
      </c>
      <c r="O137" s="9">
        <f t="shared" si="34"/>
        <v>0</v>
      </c>
      <c r="P137" s="9">
        <f t="shared" si="25"/>
        <v>68.185808833217976</v>
      </c>
      <c r="Q137" s="9">
        <f t="shared" si="26"/>
        <v>110.63565900250529</v>
      </c>
      <c r="R137" s="9">
        <f t="shared" si="21"/>
        <v>19.621199991464628</v>
      </c>
      <c r="S137" s="9">
        <f t="shared" si="22"/>
        <v>31.836601026254783</v>
      </c>
      <c r="T137" s="9">
        <f t="shared" si="23"/>
        <v>23.738676727720645</v>
      </c>
      <c r="U137" s="8">
        <f t="shared" si="27"/>
        <v>19.011088901970659</v>
      </c>
    </row>
    <row r="138" spans="1:21" x14ac:dyDescent="0.25">
      <c r="A138">
        <v>136</v>
      </c>
      <c r="B138" s="1">
        <v>44118</v>
      </c>
      <c r="C138">
        <v>449.77999899999998</v>
      </c>
      <c r="D138">
        <v>465.89999399999999</v>
      </c>
      <c r="E138">
        <v>447.35000600000001</v>
      </c>
      <c r="F138">
        <v>461.29998799999998</v>
      </c>
      <c r="G138">
        <v>47879700</v>
      </c>
      <c r="H138" s="11">
        <f t="shared" si="28"/>
        <v>465.89999399999999</v>
      </c>
      <c r="I138" s="11">
        <f t="shared" si="29"/>
        <v>446.64999399999999</v>
      </c>
      <c r="J138" s="11">
        <f t="shared" si="30"/>
        <v>19.25</v>
      </c>
      <c r="K138" s="11">
        <f t="shared" si="24"/>
        <v>341.93869357685685</v>
      </c>
      <c r="L138" s="9">
        <f t="shared" si="31"/>
        <v>-17.009978999999987</v>
      </c>
      <c r="M138" s="9">
        <f t="shared" si="32"/>
        <v>10.75</v>
      </c>
      <c r="N138" s="9">
        <f t="shared" si="33"/>
        <v>0</v>
      </c>
      <c r="O138" s="9">
        <f t="shared" si="34"/>
        <v>10.75</v>
      </c>
      <c r="P138" s="9">
        <f t="shared" si="25"/>
        <v>63.31539391655955</v>
      </c>
      <c r="Q138" s="9">
        <f t="shared" si="26"/>
        <v>113.48311193089778</v>
      </c>
      <c r="R138" s="9">
        <f t="shared" si="21"/>
        <v>18.516592332458064</v>
      </c>
      <c r="S138" s="9">
        <f t="shared" si="22"/>
        <v>33.1881457298106</v>
      </c>
      <c r="T138" s="9">
        <f t="shared" si="23"/>
        <v>28.375645921817462</v>
      </c>
      <c r="U138" s="8">
        <f t="shared" si="27"/>
        <v>19.679985831959716</v>
      </c>
    </row>
    <row r="139" spans="1:21" x14ac:dyDescent="0.25">
      <c r="A139">
        <v>137</v>
      </c>
      <c r="B139" s="1">
        <v>44119</v>
      </c>
      <c r="C139">
        <v>450.30999800000001</v>
      </c>
      <c r="D139">
        <v>456.57000699999998</v>
      </c>
      <c r="E139">
        <v>442.5</v>
      </c>
      <c r="F139">
        <v>448.88000499999998</v>
      </c>
      <c r="G139">
        <v>35672400</v>
      </c>
      <c r="H139" s="11">
        <f t="shared" si="28"/>
        <v>461.29998799999998</v>
      </c>
      <c r="I139" s="11">
        <f t="shared" si="29"/>
        <v>442.5</v>
      </c>
      <c r="J139" s="11">
        <f t="shared" si="30"/>
        <v>18.799987999999985</v>
      </c>
      <c r="K139" s="11">
        <f t="shared" si="24"/>
        <v>336.31448917850992</v>
      </c>
      <c r="L139" s="9">
        <f t="shared" si="31"/>
        <v>9.3299870000000169</v>
      </c>
      <c r="M139" s="9">
        <f t="shared" si="32"/>
        <v>-4.8500060000000076</v>
      </c>
      <c r="N139" s="9">
        <f t="shared" si="33"/>
        <v>9.3299870000000169</v>
      </c>
      <c r="O139" s="9">
        <f t="shared" si="34"/>
        <v>0</v>
      </c>
      <c r="P139" s="9">
        <f t="shared" si="25"/>
        <v>68.122852779662452</v>
      </c>
      <c r="Q139" s="9">
        <f t="shared" si="26"/>
        <v>105.37717536440508</v>
      </c>
      <c r="R139" s="9">
        <f t="shared" si="21"/>
        <v>20.255699641743362</v>
      </c>
      <c r="S139" s="9">
        <f t="shared" si="22"/>
        <v>31.332927588639421</v>
      </c>
      <c r="T139" s="9">
        <f t="shared" si="23"/>
        <v>21.472228554227158</v>
      </c>
      <c r="U139" s="8">
        <f t="shared" si="27"/>
        <v>19.808003169264534</v>
      </c>
    </row>
    <row r="140" spans="1:21" x14ac:dyDescent="0.25">
      <c r="A140">
        <v>138</v>
      </c>
      <c r="B140" s="1">
        <v>44120</v>
      </c>
      <c r="C140">
        <v>454.44000199999999</v>
      </c>
      <c r="D140">
        <v>455.95001200000002</v>
      </c>
      <c r="E140">
        <v>438.85000600000001</v>
      </c>
      <c r="F140">
        <v>439.67001299999998</v>
      </c>
      <c r="G140">
        <v>32775900</v>
      </c>
      <c r="H140" s="11">
        <f t="shared" si="28"/>
        <v>455.95001200000002</v>
      </c>
      <c r="I140" s="11">
        <f t="shared" si="29"/>
        <v>438.85000600000001</v>
      </c>
      <c r="J140" s="11">
        <f t="shared" si="30"/>
        <v>17.100006000000008</v>
      </c>
      <c r="K140" s="11">
        <f t="shared" si="24"/>
        <v>329.39203166575919</v>
      </c>
      <c r="L140" s="9">
        <f t="shared" si="31"/>
        <v>0.61999499999996033</v>
      </c>
      <c r="M140" s="9">
        <f t="shared" si="32"/>
        <v>-3.6499939999999924</v>
      </c>
      <c r="N140" s="9">
        <f t="shared" si="33"/>
        <v>0.61999499999996033</v>
      </c>
      <c r="O140" s="9">
        <f t="shared" si="34"/>
        <v>0</v>
      </c>
      <c r="P140" s="9">
        <f t="shared" si="25"/>
        <v>63.876929723972239</v>
      </c>
      <c r="Q140" s="9">
        <f t="shared" si="26"/>
        <v>97.850234266947567</v>
      </c>
      <c r="R140" s="9">
        <f t="shared" si="21"/>
        <v>19.392372487258424</v>
      </c>
      <c r="S140" s="9">
        <f t="shared" si="22"/>
        <v>29.706314925747261</v>
      </c>
      <c r="T140" s="9">
        <f t="shared" si="23"/>
        <v>21.006554313215286</v>
      </c>
      <c r="U140" s="8">
        <f t="shared" si="27"/>
        <v>19.893613965261018</v>
      </c>
    </row>
    <row r="141" spans="1:21" x14ac:dyDescent="0.25">
      <c r="A141">
        <v>139</v>
      </c>
      <c r="B141" s="1">
        <v>44123</v>
      </c>
      <c r="C141">
        <v>446.23998999999998</v>
      </c>
      <c r="D141">
        <v>447</v>
      </c>
      <c r="E141">
        <v>428.86999500000002</v>
      </c>
      <c r="F141">
        <v>430.82998700000002</v>
      </c>
      <c r="G141">
        <v>36287800</v>
      </c>
      <c r="H141" s="11">
        <f t="shared" si="28"/>
        <v>447</v>
      </c>
      <c r="I141" s="11">
        <f t="shared" si="29"/>
        <v>428.86999500000002</v>
      </c>
      <c r="J141" s="11">
        <f t="shared" si="30"/>
        <v>18.130004999999983</v>
      </c>
      <c r="K141" s="11">
        <f t="shared" si="24"/>
        <v>323.99403440391922</v>
      </c>
      <c r="L141" s="9">
        <f t="shared" si="31"/>
        <v>8.9500120000000152</v>
      </c>
      <c r="M141" s="9">
        <f t="shared" si="32"/>
        <v>-9.9800109999999904</v>
      </c>
      <c r="N141" s="9">
        <f t="shared" si="33"/>
        <v>8.9500120000000152</v>
      </c>
      <c r="O141" s="9">
        <f t="shared" si="34"/>
        <v>0</v>
      </c>
      <c r="P141" s="9">
        <f t="shared" si="25"/>
        <v>68.264303886545662</v>
      </c>
      <c r="Q141" s="9">
        <f t="shared" si="26"/>
        <v>90.860931819308462</v>
      </c>
      <c r="R141" s="9">
        <f t="shared" si="21"/>
        <v>21.069617535439381</v>
      </c>
      <c r="S141" s="9">
        <f t="shared" si="22"/>
        <v>28.044013830832853</v>
      </c>
      <c r="T141" s="9">
        <f t="shared" si="23"/>
        <v>14.20053069051415</v>
      </c>
      <c r="U141" s="8">
        <f t="shared" si="27"/>
        <v>19.486965159921958</v>
      </c>
    </row>
    <row r="142" spans="1:21" x14ac:dyDescent="0.25">
      <c r="A142">
        <v>140</v>
      </c>
      <c r="B142" s="1">
        <v>44124</v>
      </c>
      <c r="C142">
        <v>431.75</v>
      </c>
      <c r="D142">
        <v>431.75</v>
      </c>
      <c r="E142">
        <v>419.04998799999998</v>
      </c>
      <c r="F142">
        <v>421.94000199999999</v>
      </c>
      <c r="G142">
        <v>31656300</v>
      </c>
      <c r="H142" s="11">
        <f t="shared" si="28"/>
        <v>431.75</v>
      </c>
      <c r="I142" s="11">
        <f t="shared" si="29"/>
        <v>419.04998799999998</v>
      </c>
      <c r="J142" s="11">
        <f t="shared" si="30"/>
        <v>12.700012000000015</v>
      </c>
      <c r="K142" s="11">
        <f t="shared" si="24"/>
        <v>313.55161537506785</v>
      </c>
      <c r="L142" s="9">
        <f t="shared" si="31"/>
        <v>15.25</v>
      </c>
      <c r="M142" s="9">
        <f t="shared" si="32"/>
        <v>-9.8200070000000323</v>
      </c>
      <c r="N142" s="9">
        <f t="shared" si="33"/>
        <v>15.25</v>
      </c>
      <c r="O142" s="9">
        <f t="shared" si="34"/>
        <v>0</v>
      </c>
      <c r="P142" s="9">
        <f t="shared" si="25"/>
        <v>78.638282180363831</v>
      </c>
      <c r="Q142" s="9">
        <f t="shared" si="26"/>
        <v>84.370865260786431</v>
      </c>
      <c r="R142" s="9">
        <f t="shared" si="21"/>
        <v>25.079852351038717</v>
      </c>
      <c r="S142" s="9">
        <f t="shared" si="22"/>
        <v>26.908126484968893</v>
      </c>
      <c r="T142" s="9">
        <f t="shared" si="23"/>
        <v>3.516724779198162</v>
      </c>
      <c r="U142" s="8">
        <f t="shared" si="27"/>
        <v>18.346233704155971</v>
      </c>
    </row>
    <row r="143" spans="1:21" x14ac:dyDescent="0.25">
      <c r="A143">
        <v>141</v>
      </c>
      <c r="B143" s="1">
        <v>44125</v>
      </c>
      <c r="C143">
        <v>422.70001200000002</v>
      </c>
      <c r="D143">
        <v>432.95001200000002</v>
      </c>
      <c r="E143">
        <v>421.25</v>
      </c>
      <c r="F143">
        <v>422.64001500000001</v>
      </c>
      <c r="G143">
        <v>32370500</v>
      </c>
      <c r="H143" s="11">
        <f t="shared" si="28"/>
        <v>432.95001200000002</v>
      </c>
      <c r="I143" s="11">
        <f t="shared" si="29"/>
        <v>421.25</v>
      </c>
      <c r="J143" s="11">
        <f t="shared" si="30"/>
        <v>11.700012000000015</v>
      </c>
      <c r="K143" s="11">
        <f t="shared" si="24"/>
        <v>302.85508341970586</v>
      </c>
      <c r="L143" s="9">
        <f t="shared" si="31"/>
        <v>-1.2000120000000152</v>
      </c>
      <c r="M143" s="9">
        <f t="shared" si="32"/>
        <v>2.2000120000000152</v>
      </c>
      <c r="N143" s="9">
        <f t="shared" si="33"/>
        <v>0</v>
      </c>
      <c r="O143" s="9">
        <f t="shared" si="34"/>
        <v>2.2000120000000152</v>
      </c>
      <c r="P143" s="9">
        <f t="shared" si="25"/>
        <v>73.021262024623553</v>
      </c>
      <c r="Q143" s="9">
        <f t="shared" si="26"/>
        <v>80.544386885015982</v>
      </c>
      <c r="R143" s="9">
        <f t="shared" si="21"/>
        <v>24.110958019954527</v>
      </c>
      <c r="S143" s="9">
        <f t="shared" si="22"/>
        <v>26.595025573136937</v>
      </c>
      <c r="T143" s="9">
        <f t="shared" si="23"/>
        <v>4.8989633513802042</v>
      </c>
      <c r="U143" s="8">
        <f t="shared" si="27"/>
        <v>17.385714393243415</v>
      </c>
    </row>
    <row r="144" spans="1:21" x14ac:dyDescent="0.25">
      <c r="A144">
        <v>142</v>
      </c>
      <c r="B144" s="1">
        <v>44126</v>
      </c>
      <c r="C144">
        <v>441.92001299999998</v>
      </c>
      <c r="D144">
        <v>445.23001099999999</v>
      </c>
      <c r="E144">
        <v>424.51001000000002</v>
      </c>
      <c r="F144">
        <v>425.790009</v>
      </c>
      <c r="G144">
        <v>39993200</v>
      </c>
      <c r="H144" s="11">
        <f t="shared" si="28"/>
        <v>445.23001099999999</v>
      </c>
      <c r="I144" s="11">
        <f t="shared" si="29"/>
        <v>422.64001500000001</v>
      </c>
      <c r="J144" s="11">
        <f t="shared" si="30"/>
        <v>22.589995999999985</v>
      </c>
      <c r="K144" s="11">
        <f t="shared" si="24"/>
        <v>303.81257346115541</v>
      </c>
      <c r="L144" s="9">
        <f t="shared" si="31"/>
        <v>-12.279998999999975</v>
      </c>
      <c r="M144" s="9">
        <f t="shared" si="32"/>
        <v>3.2600100000000225</v>
      </c>
      <c r="N144" s="9">
        <f t="shared" si="33"/>
        <v>0</v>
      </c>
      <c r="O144" s="9">
        <f t="shared" si="34"/>
        <v>3.2600100000000225</v>
      </c>
      <c r="P144" s="9">
        <f t="shared" si="25"/>
        <v>67.805457594293301</v>
      </c>
      <c r="Q144" s="9">
        <f t="shared" si="26"/>
        <v>78.051226393229143</v>
      </c>
      <c r="R144" s="9">
        <f t="shared" si="21"/>
        <v>22.318186776085721</v>
      </c>
      <c r="S144" s="9">
        <f t="shared" si="22"/>
        <v>25.690584660153487</v>
      </c>
      <c r="T144" s="9">
        <f t="shared" si="23"/>
        <v>7.0245452719961214</v>
      </c>
      <c r="U144" s="8">
        <f t="shared" si="27"/>
        <v>16.645630884582893</v>
      </c>
    </row>
    <row r="145" spans="1:21" x14ac:dyDescent="0.25">
      <c r="A145">
        <v>143</v>
      </c>
      <c r="B145" s="1">
        <v>44127</v>
      </c>
      <c r="C145">
        <v>421.83999599999999</v>
      </c>
      <c r="D145">
        <v>422.89001500000001</v>
      </c>
      <c r="E145">
        <v>407.38000499999998</v>
      </c>
      <c r="F145">
        <v>420.63000499999998</v>
      </c>
      <c r="G145">
        <v>33717000</v>
      </c>
      <c r="H145" s="11">
        <f t="shared" si="28"/>
        <v>425.790009</v>
      </c>
      <c r="I145" s="11">
        <f t="shared" si="29"/>
        <v>407.38000499999998</v>
      </c>
      <c r="J145" s="11">
        <f t="shared" si="30"/>
        <v>18.410004000000015</v>
      </c>
      <c r="K145" s="11">
        <f t="shared" si="24"/>
        <v>300.52167935678716</v>
      </c>
      <c r="L145" s="9">
        <f t="shared" si="31"/>
        <v>22.339995999999985</v>
      </c>
      <c r="M145" s="9">
        <f t="shared" si="32"/>
        <v>-17.13000500000004</v>
      </c>
      <c r="N145" s="9">
        <f t="shared" si="33"/>
        <v>22.339995999999985</v>
      </c>
      <c r="O145" s="9">
        <f t="shared" si="34"/>
        <v>0</v>
      </c>
      <c r="P145" s="9">
        <f t="shared" si="25"/>
        <v>85.302206623272326</v>
      </c>
      <c r="Q145" s="9">
        <f t="shared" si="26"/>
        <v>72.476138793712778</v>
      </c>
      <c r="R145" s="9">
        <f t="shared" ref="R145:R208" si="35">P145/K145*100</f>
        <v>28.384709817223975</v>
      </c>
      <c r="S145" s="9">
        <f t="shared" ref="S145:S208" si="36">Q145/K145*100</f>
        <v>24.116775518104046</v>
      </c>
      <c r="T145" s="9">
        <f t="shared" ref="T145:T208" si="37">ABS((R145-S145)/(R145+S145))*100</f>
        <v>8.1291686737252267</v>
      </c>
      <c r="U145" s="8">
        <f t="shared" si="27"/>
        <v>16.037312155235917</v>
      </c>
    </row>
    <row r="146" spans="1:21" x14ac:dyDescent="0.25">
      <c r="A146">
        <v>144</v>
      </c>
      <c r="B146" s="1">
        <v>44130</v>
      </c>
      <c r="C146">
        <v>411.63000499999998</v>
      </c>
      <c r="D146">
        <v>425.76001000000002</v>
      </c>
      <c r="E146">
        <v>410</v>
      </c>
      <c r="F146">
        <v>420.27999899999998</v>
      </c>
      <c r="G146">
        <v>28239200</v>
      </c>
      <c r="H146" s="11">
        <f t="shared" si="28"/>
        <v>425.76001000000002</v>
      </c>
      <c r="I146" s="11">
        <f t="shared" si="29"/>
        <v>410</v>
      </c>
      <c r="J146" s="11">
        <f t="shared" si="30"/>
        <v>15.760010000000023</v>
      </c>
      <c r="K146" s="11">
        <f t="shared" ref="K146:K209" si="38">K145 - K145/14 + J146</f>
        <v>294.81585511701667</v>
      </c>
      <c r="L146" s="9">
        <f t="shared" si="31"/>
        <v>-2.8699950000000172</v>
      </c>
      <c r="M146" s="9">
        <f t="shared" si="32"/>
        <v>2.6199950000000172</v>
      </c>
      <c r="N146" s="9">
        <f t="shared" si="33"/>
        <v>0</v>
      </c>
      <c r="O146" s="9">
        <f t="shared" si="34"/>
        <v>2.6199950000000172</v>
      </c>
      <c r="P146" s="9">
        <f t="shared" ref="P146:P209" si="39">P145 - P145/14 + N146</f>
        <v>79.209191864467158</v>
      </c>
      <c r="Q146" s="9">
        <f t="shared" ref="Q146:Q209" si="40">Q145 - Q145/14 + O146</f>
        <v>69.919266737019029</v>
      </c>
      <c r="R146" s="9">
        <f t="shared" si="35"/>
        <v>26.867344645703632</v>
      </c>
      <c r="S146" s="9">
        <f t="shared" si="36"/>
        <v>23.716250508055975</v>
      </c>
      <c r="T146" s="9">
        <f t="shared" si="37"/>
        <v>6.2294784071184264</v>
      </c>
      <c r="U146" s="8">
        <f t="shared" si="27"/>
        <v>15.336752601798953</v>
      </c>
    </row>
    <row r="147" spans="1:21" x14ac:dyDescent="0.25">
      <c r="A147">
        <v>145</v>
      </c>
      <c r="B147" s="1">
        <v>44131</v>
      </c>
      <c r="C147">
        <v>423.76001000000002</v>
      </c>
      <c r="D147">
        <v>430.5</v>
      </c>
      <c r="E147">
        <v>420.10000600000001</v>
      </c>
      <c r="F147">
        <v>424.67999300000002</v>
      </c>
      <c r="G147">
        <v>22686500</v>
      </c>
      <c r="H147" s="11">
        <f t="shared" si="28"/>
        <v>430.5</v>
      </c>
      <c r="I147" s="11">
        <f t="shared" si="29"/>
        <v>420.10000600000001</v>
      </c>
      <c r="J147" s="11">
        <f t="shared" si="30"/>
        <v>10.399993999999992</v>
      </c>
      <c r="K147" s="11">
        <f t="shared" si="38"/>
        <v>284.15757375151549</v>
      </c>
      <c r="L147" s="9">
        <f t="shared" si="31"/>
        <v>-4.7399899999999775</v>
      </c>
      <c r="M147" s="9">
        <f t="shared" si="32"/>
        <v>10.100006000000008</v>
      </c>
      <c r="N147" s="9">
        <f t="shared" si="33"/>
        <v>0</v>
      </c>
      <c r="O147" s="9">
        <f t="shared" si="34"/>
        <v>10.100006000000008</v>
      </c>
      <c r="P147" s="9">
        <f t="shared" si="39"/>
        <v>73.551392445576653</v>
      </c>
      <c r="Q147" s="9">
        <f t="shared" si="40"/>
        <v>75.025039398660539</v>
      </c>
      <c r="R147" s="9">
        <f t="shared" si="35"/>
        <v>25.884016207815186</v>
      </c>
      <c r="S147" s="9">
        <f t="shared" si="36"/>
        <v>26.402618240352432</v>
      </c>
      <c r="T147" s="9">
        <f t="shared" si="37"/>
        <v>0.99184435565716489</v>
      </c>
      <c r="U147" s="8">
        <f t="shared" si="27"/>
        <v>14.312116298503112</v>
      </c>
    </row>
    <row r="148" spans="1:21" x14ac:dyDescent="0.25">
      <c r="A148">
        <v>146</v>
      </c>
      <c r="B148" s="1">
        <v>44132</v>
      </c>
      <c r="C148">
        <v>416.48001099999999</v>
      </c>
      <c r="D148">
        <v>418.60000600000001</v>
      </c>
      <c r="E148">
        <v>406</v>
      </c>
      <c r="F148">
        <v>406.01998900000001</v>
      </c>
      <c r="G148">
        <v>25451400</v>
      </c>
      <c r="H148" s="11">
        <f t="shared" si="28"/>
        <v>424.67999300000002</v>
      </c>
      <c r="I148" s="11">
        <f t="shared" si="29"/>
        <v>406</v>
      </c>
      <c r="J148" s="11">
        <f t="shared" si="30"/>
        <v>18.679993000000024</v>
      </c>
      <c r="K148" s="11">
        <f t="shared" si="38"/>
        <v>282.54059719783584</v>
      </c>
      <c r="L148" s="9">
        <f t="shared" si="31"/>
        <v>11.899993999999992</v>
      </c>
      <c r="M148" s="9">
        <f t="shared" si="32"/>
        <v>-14.100006000000008</v>
      </c>
      <c r="N148" s="9">
        <f t="shared" si="33"/>
        <v>11.899993999999992</v>
      </c>
      <c r="O148" s="9">
        <f t="shared" si="34"/>
        <v>0</v>
      </c>
      <c r="P148" s="9">
        <f t="shared" si="39"/>
        <v>80.19771555660688</v>
      </c>
      <c r="Q148" s="9">
        <f t="shared" si="40"/>
        <v>69.666108013041935</v>
      </c>
      <c r="R148" s="9">
        <f t="shared" si="35"/>
        <v>28.384492831114173</v>
      </c>
      <c r="S148" s="9">
        <f t="shared" si="36"/>
        <v>24.657025823535548</v>
      </c>
      <c r="T148" s="9">
        <f t="shared" si="37"/>
        <v>7.0274515174573864</v>
      </c>
      <c r="U148" s="8">
        <f t="shared" si="27"/>
        <v>13.791783099856989</v>
      </c>
    </row>
    <row r="149" spans="1:21" x14ac:dyDescent="0.25">
      <c r="A149">
        <v>147</v>
      </c>
      <c r="B149" s="1">
        <v>44133</v>
      </c>
      <c r="C149">
        <v>409.959991</v>
      </c>
      <c r="D149">
        <v>418.05999800000001</v>
      </c>
      <c r="E149">
        <v>406.459991</v>
      </c>
      <c r="F149">
        <v>410.82998700000002</v>
      </c>
      <c r="G149">
        <v>22655300</v>
      </c>
      <c r="H149" s="11">
        <f t="shared" si="28"/>
        <v>418.05999800000001</v>
      </c>
      <c r="I149" s="11">
        <f t="shared" si="29"/>
        <v>406.01998900000001</v>
      </c>
      <c r="J149" s="11">
        <f t="shared" si="30"/>
        <v>12.040008999999998</v>
      </c>
      <c r="K149" s="11">
        <f t="shared" si="38"/>
        <v>274.39913496941898</v>
      </c>
      <c r="L149" s="9">
        <f t="shared" si="31"/>
        <v>0.54000800000000027</v>
      </c>
      <c r="M149" s="9">
        <f t="shared" si="32"/>
        <v>0.45999100000000226</v>
      </c>
      <c r="N149" s="9">
        <f t="shared" si="33"/>
        <v>0.54000800000000027</v>
      </c>
      <c r="O149" s="9">
        <f t="shared" si="34"/>
        <v>0</v>
      </c>
      <c r="P149" s="9">
        <f t="shared" si="39"/>
        <v>75.009315302563536</v>
      </c>
      <c r="Q149" s="9">
        <f t="shared" si="40"/>
        <v>64.689957440681795</v>
      </c>
      <c r="R149" s="9">
        <f t="shared" si="35"/>
        <v>27.335842480306333</v>
      </c>
      <c r="S149" s="9">
        <f t="shared" si="36"/>
        <v>23.575131695619707</v>
      </c>
      <c r="T149" s="9">
        <f t="shared" si="37"/>
        <v>7.3868372105614322</v>
      </c>
      <c r="U149" s="8">
        <f t="shared" si="27"/>
        <v>13.334286964907307</v>
      </c>
    </row>
    <row r="150" spans="1:21" x14ac:dyDescent="0.25">
      <c r="A150">
        <v>148</v>
      </c>
      <c r="B150" s="1">
        <v>44134</v>
      </c>
      <c r="C150">
        <v>406.89999399999999</v>
      </c>
      <c r="D150">
        <v>407.58999599999999</v>
      </c>
      <c r="E150">
        <v>379.10998499999999</v>
      </c>
      <c r="F150">
        <v>388.040009</v>
      </c>
      <c r="G150">
        <v>42511300</v>
      </c>
      <c r="H150" s="11">
        <f t="shared" si="28"/>
        <v>410.82998700000002</v>
      </c>
      <c r="I150" s="11">
        <f t="shared" si="29"/>
        <v>379.10998499999999</v>
      </c>
      <c r="J150" s="11">
        <f t="shared" si="30"/>
        <v>31.720002000000022</v>
      </c>
      <c r="K150" s="11">
        <f t="shared" si="38"/>
        <v>286.51919875731767</v>
      </c>
      <c r="L150" s="9">
        <f t="shared" si="31"/>
        <v>10.470002000000022</v>
      </c>
      <c r="M150" s="9">
        <f t="shared" si="32"/>
        <v>-27.350006000000008</v>
      </c>
      <c r="N150" s="9">
        <f t="shared" si="33"/>
        <v>10.470002000000022</v>
      </c>
      <c r="O150" s="9">
        <f t="shared" si="34"/>
        <v>0</v>
      </c>
      <c r="P150" s="9">
        <f t="shared" si="39"/>
        <v>80.121509066666164</v>
      </c>
      <c r="Q150" s="9">
        <f t="shared" si="40"/>
        <v>60.069246194918811</v>
      </c>
      <c r="R150" s="9">
        <f t="shared" si="35"/>
        <v>27.963748821777646</v>
      </c>
      <c r="S150" s="9">
        <f t="shared" si="36"/>
        <v>20.965173173542755</v>
      </c>
      <c r="T150" s="9">
        <f t="shared" si="37"/>
        <v>14.303555776079104</v>
      </c>
      <c r="U150" s="8">
        <f t="shared" si="27"/>
        <v>13.403520451419578</v>
      </c>
    </row>
    <row r="151" spans="1:21" x14ac:dyDescent="0.25">
      <c r="A151">
        <v>149</v>
      </c>
      <c r="B151" s="1">
        <v>44137</v>
      </c>
      <c r="C151">
        <v>394</v>
      </c>
      <c r="D151">
        <v>406.98001099999999</v>
      </c>
      <c r="E151">
        <v>392.29998799999998</v>
      </c>
      <c r="F151">
        <v>400.51001000000002</v>
      </c>
      <c r="G151">
        <v>29021100</v>
      </c>
      <c r="H151" s="11">
        <f t="shared" si="28"/>
        <v>406.98001099999999</v>
      </c>
      <c r="I151" s="11">
        <f t="shared" si="29"/>
        <v>388.040009</v>
      </c>
      <c r="J151" s="11">
        <f t="shared" si="30"/>
        <v>18.940001999999993</v>
      </c>
      <c r="K151" s="11">
        <f t="shared" si="38"/>
        <v>284.99354370322357</v>
      </c>
      <c r="L151" s="9">
        <f t="shared" si="31"/>
        <v>0.60998499999999467</v>
      </c>
      <c r="M151" s="9">
        <f t="shared" si="32"/>
        <v>13.19000299999999</v>
      </c>
      <c r="N151" s="9">
        <f t="shared" si="33"/>
        <v>0</v>
      </c>
      <c r="O151" s="9">
        <f t="shared" si="34"/>
        <v>13.19000299999999</v>
      </c>
      <c r="P151" s="9">
        <f t="shared" si="39"/>
        <v>74.398544133332862</v>
      </c>
      <c r="Q151" s="9">
        <f t="shared" si="40"/>
        <v>68.968588752424608</v>
      </c>
      <c r="R151" s="9">
        <f t="shared" si="35"/>
        <v>26.105343709402547</v>
      </c>
      <c r="S151" s="9">
        <f t="shared" si="36"/>
        <v>24.200053045497995</v>
      </c>
      <c r="T151" s="9">
        <f t="shared" si="37"/>
        <v>3.7874478422018334</v>
      </c>
      <c r="U151" s="8">
        <f t="shared" si="27"/>
        <v>12.716658122189738</v>
      </c>
    </row>
    <row r="152" spans="1:21" x14ac:dyDescent="0.25">
      <c r="A152">
        <v>150</v>
      </c>
      <c r="B152" s="1">
        <v>44138</v>
      </c>
      <c r="C152">
        <v>409.73001099999999</v>
      </c>
      <c r="D152">
        <v>427.76998900000001</v>
      </c>
      <c r="E152">
        <v>406.69000199999999</v>
      </c>
      <c r="F152">
        <v>423.89999399999999</v>
      </c>
      <c r="G152">
        <v>34351700</v>
      </c>
      <c r="H152" s="11">
        <f t="shared" si="28"/>
        <v>427.76998900000001</v>
      </c>
      <c r="I152" s="11">
        <f t="shared" si="29"/>
        <v>400.51001000000002</v>
      </c>
      <c r="J152" s="11">
        <f t="shared" si="30"/>
        <v>27.259978999999987</v>
      </c>
      <c r="K152" s="11">
        <f t="shared" si="38"/>
        <v>291.89684101013614</v>
      </c>
      <c r="L152" s="9">
        <f t="shared" si="31"/>
        <v>-20.789978000000019</v>
      </c>
      <c r="M152" s="9">
        <f t="shared" si="32"/>
        <v>14.390014000000008</v>
      </c>
      <c r="N152" s="9">
        <f t="shared" si="33"/>
        <v>0</v>
      </c>
      <c r="O152" s="9">
        <f t="shared" si="34"/>
        <v>14.390014000000008</v>
      </c>
      <c r="P152" s="9">
        <f t="shared" si="39"/>
        <v>69.084362409523379</v>
      </c>
      <c r="Q152" s="9">
        <f t="shared" si="40"/>
        <v>78.432274984394283</v>
      </c>
      <c r="R152" s="9">
        <f t="shared" si="35"/>
        <v>23.667389537499112</v>
      </c>
      <c r="S152" s="9">
        <f t="shared" si="36"/>
        <v>26.869860842951265</v>
      </c>
      <c r="T152" s="9">
        <f t="shared" si="37"/>
        <v>6.3368530763814253</v>
      </c>
      <c r="U152" s="8">
        <f t="shared" si="27"/>
        <v>12.26095776177486</v>
      </c>
    </row>
    <row r="153" spans="1:21" x14ac:dyDescent="0.25">
      <c r="A153">
        <v>151</v>
      </c>
      <c r="B153" s="1">
        <v>44139</v>
      </c>
      <c r="C153">
        <v>430.61999500000002</v>
      </c>
      <c r="D153">
        <v>435.39999399999999</v>
      </c>
      <c r="E153">
        <v>417.10000600000001</v>
      </c>
      <c r="F153">
        <v>420.98001099999999</v>
      </c>
      <c r="G153">
        <v>32143100</v>
      </c>
      <c r="H153" s="11">
        <f t="shared" si="28"/>
        <v>435.39999399999999</v>
      </c>
      <c r="I153" s="11">
        <f t="shared" si="29"/>
        <v>417.10000600000001</v>
      </c>
      <c r="J153" s="11">
        <f t="shared" si="30"/>
        <v>18.299987999999985</v>
      </c>
      <c r="K153" s="11">
        <f t="shared" si="38"/>
        <v>289.34705465226926</v>
      </c>
      <c r="L153" s="9">
        <f t="shared" si="31"/>
        <v>-7.6300049999999828</v>
      </c>
      <c r="M153" s="9">
        <f t="shared" si="32"/>
        <v>10.410004000000015</v>
      </c>
      <c r="N153" s="9">
        <f t="shared" si="33"/>
        <v>0</v>
      </c>
      <c r="O153" s="9">
        <f t="shared" si="34"/>
        <v>10.410004000000015</v>
      </c>
      <c r="P153" s="9">
        <f t="shared" si="39"/>
        <v>64.149765094557424</v>
      </c>
      <c r="Q153" s="9">
        <f t="shared" si="40"/>
        <v>83.23997362836613</v>
      </c>
      <c r="R153" s="9">
        <f t="shared" si="35"/>
        <v>22.170526384535403</v>
      </c>
      <c r="S153" s="9">
        <f t="shared" si="36"/>
        <v>28.768211837650131</v>
      </c>
      <c r="T153" s="9">
        <f t="shared" si="37"/>
        <v>12.952196468504621</v>
      </c>
      <c r="U153" s="8">
        <f t="shared" si="27"/>
        <v>12.3103319551127</v>
      </c>
    </row>
    <row r="154" spans="1:21" x14ac:dyDescent="0.25">
      <c r="A154">
        <v>152</v>
      </c>
      <c r="B154" s="1">
        <v>44140</v>
      </c>
      <c r="C154">
        <v>428.29998799999998</v>
      </c>
      <c r="D154">
        <v>440</v>
      </c>
      <c r="E154">
        <v>424</v>
      </c>
      <c r="F154">
        <v>438.08999599999999</v>
      </c>
      <c r="G154">
        <v>28414500</v>
      </c>
      <c r="H154" s="11">
        <f t="shared" si="28"/>
        <v>440</v>
      </c>
      <c r="I154" s="11">
        <f t="shared" si="29"/>
        <v>420.98001099999999</v>
      </c>
      <c r="J154" s="11">
        <f t="shared" si="30"/>
        <v>19.01998900000001</v>
      </c>
      <c r="K154" s="11">
        <f t="shared" si="38"/>
        <v>287.69939689139289</v>
      </c>
      <c r="L154" s="9">
        <f t="shared" si="31"/>
        <v>-4.6000060000000076</v>
      </c>
      <c r="M154" s="9">
        <f t="shared" si="32"/>
        <v>6.8999939999999924</v>
      </c>
      <c r="N154" s="9">
        <f t="shared" si="33"/>
        <v>0</v>
      </c>
      <c r="O154" s="9">
        <f t="shared" si="34"/>
        <v>6.8999939999999924</v>
      </c>
      <c r="P154" s="9">
        <f t="shared" si="39"/>
        <v>59.567639016374748</v>
      </c>
      <c r="Q154" s="9">
        <f t="shared" si="40"/>
        <v>84.194255226339976</v>
      </c>
      <c r="R154" s="9">
        <f t="shared" si="35"/>
        <v>20.704818869975476</v>
      </c>
      <c r="S154" s="9">
        <f t="shared" si="36"/>
        <v>29.264661704565022</v>
      </c>
      <c r="T154" s="9">
        <f t="shared" si="37"/>
        <v>17.130141710840185</v>
      </c>
      <c r="U154" s="8">
        <f t="shared" si="27"/>
        <v>12.654604080521805</v>
      </c>
    </row>
    <row r="155" spans="1:21" x14ac:dyDescent="0.25">
      <c r="A155">
        <v>153</v>
      </c>
      <c r="B155" s="1">
        <v>44141</v>
      </c>
      <c r="C155">
        <v>436.10000600000001</v>
      </c>
      <c r="D155">
        <v>436.57000699999998</v>
      </c>
      <c r="E155">
        <v>424.27999899999998</v>
      </c>
      <c r="F155">
        <v>429.95001200000002</v>
      </c>
      <c r="G155">
        <v>21706000</v>
      </c>
      <c r="H155" s="11">
        <f t="shared" si="28"/>
        <v>438.08999599999999</v>
      </c>
      <c r="I155" s="11">
        <f t="shared" si="29"/>
        <v>424.27999899999998</v>
      </c>
      <c r="J155" s="11">
        <f t="shared" si="30"/>
        <v>13.80999700000001</v>
      </c>
      <c r="K155" s="11">
        <f t="shared" si="38"/>
        <v>280.95943697057913</v>
      </c>
      <c r="L155" s="9">
        <f t="shared" si="31"/>
        <v>3.4299930000000245</v>
      </c>
      <c r="M155" s="9">
        <f t="shared" si="32"/>
        <v>0.27999899999997524</v>
      </c>
      <c r="N155" s="9">
        <f t="shared" si="33"/>
        <v>3.4299930000000245</v>
      </c>
      <c r="O155" s="9">
        <f t="shared" si="34"/>
        <v>0</v>
      </c>
      <c r="P155" s="9">
        <f t="shared" si="39"/>
        <v>58.742800658062293</v>
      </c>
      <c r="Q155" s="9">
        <f t="shared" si="40"/>
        <v>78.180379853029976</v>
      </c>
      <c r="R155" s="9">
        <f t="shared" si="35"/>
        <v>20.907929376372429</v>
      </c>
      <c r="S155" s="9">
        <f t="shared" si="36"/>
        <v>27.826216017515971</v>
      </c>
      <c r="T155" s="9">
        <f t="shared" si="37"/>
        <v>14.195974065467338</v>
      </c>
      <c r="U155" s="8">
        <f t="shared" si="27"/>
        <v>12.764701936589343</v>
      </c>
    </row>
    <row r="156" spans="1:21" x14ac:dyDescent="0.25">
      <c r="A156">
        <v>154</v>
      </c>
      <c r="B156" s="1">
        <v>44144</v>
      </c>
      <c r="C156">
        <v>439.5</v>
      </c>
      <c r="D156">
        <v>452.5</v>
      </c>
      <c r="E156">
        <v>421</v>
      </c>
      <c r="F156">
        <v>421.26001000000002</v>
      </c>
      <c r="G156">
        <v>34833000</v>
      </c>
      <c r="H156" s="11">
        <f t="shared" si="28"/>
        <v>452.5</v>
      </c>
      <c r="I156" s="11">
        <f t="shared" si="29"/>
        <v>421</v>
      </c>
      <c r="J156" s="11">
        <f t="shared" si="30"/>
        <v>31.5</v>
      </c>
      <c r="K156" s="11">
        <f t="shared" si="38"/>
        <v>292.39090575839492</v>
      </c>
      <c r="L156" s="9">
        <f t="shared" si="31"/>
        <v>-15.929993000000024</v>
      </c>
      <c r="M156" s="9">
        <f t="shared" si="32"/>
        <v>-3.2799989999999752</v>
      </c>
      <c r="N156" s="9">
        <f t="shared" si="33"/>
        <v>0</v>
      </c>
      <c r="O156" s="9">
        <f t="shared" si="34"/>
        <v>0</v>
      </c>
      <c r="P156" s="9">
        <f t="shared" si="39"/>
        <v>54.546886325343557</v>
      </c>
      <c r="Q156" s="9">
        <f t="shared" si="40"/>
        <v>72.59606700638497</v>
      </c>
      <c r="R156" s="9">
        <f t="shared" si="35"/>
        <v>18.655466107559484</v>
      </c>
      <c r="S156" s="9">
        <f t="shared" si="36"/>
        <v>24.828428510143784</v>
      </c>
      <c r="T156" s="9">
        <f t="shared" si="37"/>
        <v>14.195974065467329</v>
      </c>
      <c r="U156" s="8">
        <f t="shared" si="27"/>
        <v>12.866935660080628</v>
      </c>
    </row>
    <row r="157" spans="1:21" x14ac:dyDescent="0.25">
      <c r="A157">
        <v>155</v>
      </c>
      <c r="B157" s="1">
        <v>44145</v>
      </c>
      <c r="C157">
        <v>420.08999599999999</v>
      </c>
      <c r="D157">
        <v>420.08999599999999</v>
      </c>
      <c r="E157">
        <v>396.02999899999998</v>
      </c>
      <c r="F157">
        <v>410.35998499999999</v>
      </c>
      <c r="G157">
        <v>30284200</v>
      </c>
      <c r="H157" s="11">
        <f t="shared" si="28"/>
        <v>421.26001000000002</v>
      </c>
      <c r="I157" s="11">
        <f t="shared" si="29"/>
        <v>396.02999899999998</v>
      </c>
      <c r="J157" s="11">
        <f t="shared" si="30"/>
        <v>25.230011000000047</v>
      </c>
      <c r="K157" s="11">
        <f t="shared" si="38"/>
        <v>296.73585206136676</v>
      </c>
      <c r="L157" s="9">
        <f t="shared" si="31"/>
        <v>32.410004000000015</v>
      </c>
      <c r="M157" s="9">
        <f t="shared" si="32"/>
        <v>-24.970001000000025</v>
      </c>
      <c r="N157" s="9">
        <f t="shared" si="33"/>
        <v>32.410004000000015</v>
      </c>
      <c r="O157" s="9">
        <f t="shared" si="34"/>
        <v>0</v>
      </c>
      <c r="P157" s="9">
        <f t="shared" si="39"/>
        <v>83.0606841592476</v>
      </c>
      <c r="Q157" s="9">
        <f t="shared" si="40"/>
        <v>67.410633648786046</v>
      </c>
      <c r="R157" s="9">
        <f t="shared" si="35"/>
        <v>27.991455559630236</v>
      </c>
      <c r="S157" s="9">
        <f t="shared" si="36"/>
        <v>22.717387595903013</v>
      </c>
      <c r="T157" s="9">
        <f t="shared" si="37"/>
        <v>10.400686814232179</v>
      </c>
      <c r="U157" s="8">
        <f t="shared" si="27"/>
        <v>12.690775028234311</v>
      </c>
    </row>
    <row r="158" spans="1:21" x14ac:dyDescent="0.25">
      <c r="A158">
        <v>156</v>
      </c>
      <c r="B158" s="1">
        <v>44146</v>
      </c>
      <c r="C158">
        <v>416.45001200000002</v>
      </c>
      <c r="D158">
        <v>418.70001200000002</v>
      </c>
      <c r="E158">
        <v>410.57998700000002</v>
      </c>
      <c r="F158">
        <v>417.13000499999998</v>
      </c>
      <c r="G158">
        <v>17357700</v>
      </c>
      <c r="H158" s="11">
        <f t="shared" si="28"/>
        <v>418.70001200000002</v>
      </c>
      <c r="I158" s="11">
        <f t="shared" si="29"/>
        <v>410.35998499999999</v>
      </c>
      <c r="J158" s="11">
        <f t="shared" si="30"/>
        <v>8.3400270000000205</v>
      </c>
      <c r="K158" s="11">
        <f t="shared" si="38"/>
        <v>283.88046105698345</v>
      </c>
      <c r="L158" s="9">
        <f t="shared" si="31"/>
        <v>1.3899839999999699</v>
      </c>
      <c r="M158" s="9">
        <f t="shared" si="32"/>
        <v>14.549988000000042</v>
      </c>
      <c r="N158" s="9">
        <f t="shared" si="33"/>
        <v>0</v>
      </c>
      <c r="O158" s="9">
        <f t="shared" si="34"/>
        <v>14.549988000000042</v>
      </c>
      <c r="P158" s="9">
        <f t="shared" si="39"/>
        <v>77.127778147872775</v>
      </c>
      <c r="Q158" s="9">
        <f t="shared" si="40"/>
        <v>77.145576388158503</v>
      </c>
      <c r="R158" s="9">
        <f t="shared" si="35"/>
        <v>27.169104157679552</v>
      </c>
      <c r="S158" s="9">
        <f t="shared" si="36"/>
        <v>27.175373782654606</v>
      </c>
      <c r="T158" s="9">
        <f t="shared" si="37"/>
        <v>1.1536820690297175E-2</v>
      </c>
      <c r="U158" s="8">
        <f t="shared" si="27"/>
        <v>11.785115156266883</v>
      </c>
    </row>
    <row r="159" spans="1:21" x14ac:dyDescent="0.25">
      <c r="A159">
        <v>157</v>
      </c>
      <c r="B159" s="1">
        <v>44147</v>
      </c>
      <c r="C159">
        <v>415.04998799999998</v>
      </c>
      <c r="D159">
        <v>423</v>
      </c>
      <c r="E159">
        <v>409.51998900000001</v>
      </c>
      <c r="F159">
        <v>411.76001000000002</v>
      </c>
      <c r="G159">
        <v>19855100</v>
      </c>
      <c r="H159" s="11">
        <f t="shared" si="28"/>
        <v>423</v>
      </c>
      <c r="I159" s="11">
        <f t="shared" si="29"/>
        <v>409.51998900000001</v>
      </c>
      <c r="J159" s="11">
        <f t="shared" si="30"/>
        <v>13.48001099999999</v>
      </c>
      <c r="K159" s="11">
        <f t="shared" si="38"/>
        <v>277.08329626719893</v>
      </c>
      <c r="L159" s="9">
        <f t="shared" si="31"/>
        <v>-4.2999879999999848</v>
      </c>
      <c r="M159" s="9">
        <f t="shared" si="32"/>
        <v>-1.0599980000000073</v>
      </c>
      <c r="N159" s="9">
        <f t="shared" si="33"/>
        <v>0</v>
      </c>
      <c r="O159" s="9">
        <f t="shared" si="34"/>
        <v>0</v>
      </c>
      <c r="P159" s="9">
        <f t="shared" si="39"/>
        <v>71.618651137310437</v>
      </c>
      <c r="Q159" s="9">
        <f t="shared" si="40"/>
        <v>71.63517807471861</v>
      </c>
      <c r="R159" s="9">
        <f t="shared" si="35"/>
        <v>25.847336198948138</v>
      </c>
      <c r="S159" s="9">
        <f t="shared" si="36"/>
        <v>25.853300808735458</v>
      </c>
      <c r="T159" s="9">
        <f t="shared" si="37"/>
        <v>1.1536820690300948E-2</v>
      </c>
      <c r="U159" s="8">
        <f t="shared" ref="U159:U222" si="41">(U158*13 + T159)/14</f>
        <v>10.944145275154272</v>
      </c>
    </row>
    <row r="160" spans="1:21" x14ac:dyDescent="0.25">
      <c r="A160">
        <v>158</v>
      </c>
      <c r="B160" s="1">
        <v>44148</v>
      </c>
      <c r="C160">
        <v>410.85000600000001</v>
      </c>
      <c r="D160">
        <v>412.52999899999998</v>
      </c>
      <c r="E160">
        <v>401.66000400000001</v>
      </c>
      <c r="F160">
        <v>408.5</v>
      </c>
      <c r="G160">
        <v>19771100</v>
      </c>
      <c r="H160" s="11">
        <f t="shared" si="28"/>
        <v>412.52999899999998</v>
      </c>
      <c r="I160" s="11">
        <f t="shared" si="29"/>
        <v>401.66000400000001</v>
      </c>
      <c r="J160" s="11">
        <f t="shared" si="30"/>
        <v>10.86999499999996</v>
      </c>
      <c r="K160" s="11">
        <f t="shared" si="38"/>
        <v>268.16162724811323</v>
      </c>
      <c r="L160" s="9">
        <f t="shared" si="31"/>
        <v>10.470001000000025</v>
      </c>
      <c r="M160" s="9">
        <f t="shared" si="32"/>
        <v>-7.8599849999999947</v>
      </c>
      <c r="N160" s="9">
        <f t="shared" si="33"/>
        <v>10.470001000000025</v>
      </c>
      <c r="O160" s="9">
        <f t="shared" si="34"/>
        <v>0</v>
      </c>
      <c r="P160" s="9">
        <f t="shared" si="39"/>
        <v>76.973034198931146</v>
      </c>
      <c r="Q160" s="9">
        <f t="shared" si="40"/>
        <v>66.518379640810139</v>
      </c>
      <c r="R160" s="9">
        <f t="shared" si="35"/>
        <v>28.703970433365843</v>
      </c>
      <c r="S160" s="9">
        <f t="shared" si="36"/>
        <v>24.805331144289646</v>
      </c>
      <c r="T160" s="9">
        <f t="shared" si="37"/>
        <v>7.2859095038239063</v>
      </c>
      <c r="U160" s="8">
        <f t="shared" si="41"/>
        <v>10.682842720059245</v>
      </c>
    </row>
    <row r="161" spans="1:21" x14ac:dyDescent="0.25">
      <c r="A161">
        <v>159</v>
      </c>
      <c r="B161" s="1">
        <v>44151</v>
      </c>
      <c r="C161">
        <v>408.92999300000002</v>
      </c>
      <c r="D161">
        <v>412.45001200000002</v>
      </c>
      <c r="E161">
        <v>404.08999599999999</v>
      </c>
      <c r="F161">
        <v>408.08999599999999</v>
      </c>
      <c r="G161">
        <v>26838600</v>
      </c>
      <c r="H161" s="11">
        <f t="shared" si="28"/>
        <v>412.45001200000002</v>
      </c>
      <c r="I161" s="11">
        <f t="shared" si="29"/>
        <v>404.08999599999999</v>
      </c>
      <c r="J161" s="11">
        <f t="shared" si="30"/>
        <v>8.3600160000000301</v>
      </c>
      <c r="K161" s="11">
        <f t="shared" si="38"/>
        <v>257.36724130181949</v>
      </c>
      <c r="L161" s="9">
        <f t="shared" si="31"/>
        <v>7.9986999999960062E-2</v>
      </c>
      <c r="M161" s="9">
        <f t="shared" si="32"/>
        <v>2.4299919999999702</v>
      </c>
      <c r="N161" s="9">
        <f t="shared" si="33"/>
        <v>0</v>
      </c>
      <c r="O161" s="9">
        <f t="shared" si="34"/>
        <v>2.4299919999999702</v>
      </c>
      <c r="P161" s="9">
        <f t="shared" si="39"/>
        <v>71.474960327578927</v>
      </c>
      <c r="Q161" s="9">
        <f t="shared" si="40"/>
        <v>64.197058809323664</v>
      </c>
      <c r="R161" s="9">
        <f t="shared" si="35"/>
        <v>27.771584280129446</v>
      </c>
      <c r="S161" s="9">
        <f t="shared" si="36"/>
        <v>24.94375682180878</v>
      </c>
      <c r="T161" s="9">
        <f t="shared" si="37"/>
        <v>5.3643349340230166</v>
      </c>
      <c r="U161" s="8">
        <f t="shared" si="41"/>
        <v>10.302949306770943</v>
      </c>
    </row>
    <row r="162" spans="1:21" x14ac:dyDescent="0.25">
      <c r="A162">
        <v>160</v>
      </c>
      <c r="B162" s="1">
        <v>44152</v>
      </c>
      <c r="C162">
        <v>460.17001299999998</v>
      </c>
      <c r="D162">
        <v>462</v>
      </c>
      <c r="E162">
        <v>433.01001000000002</v>
      </c>
      <c r="F162">
        <v>441.60998499999999</v>
      </c>
      <c r="G162">
        <v>61188300</v>
      </c>
      <c r="H162" s="11">
        <f t="shared" si="28"/>
        <v>462</v>
      </c>
      <c r="I162" s="11">
        <f t="shared" si="29"/>
        <v>408.08999599999999</v>
      </c>
      <c r="J162" s="11">
        <f t="shared" si="30"/>
        <v>53.910004000000015</v>
      </c>
      <c r="K162" s="11">
        <f t="shared" si="38"/>
        <v>292.89387092311813</v>
      </c>
      <c r="L162" s="9">
        <f t="shared" si="31"/>
        <v>-49.549987999999985</v>
      </c>
      <c r="M162" s="9">
        <f t="shared" si="32"/>
        <v>28.920014000000037</v>
      </c>
      <c r="N162" s="9">
        <f t="shared" si="33"/>
        <v>0</v>
      </c>
      <c r="O162" s="9">
        <f t="shared" si="34"/>
        <v>28.920014000000037</v>
      </c>
      <c r="P162" s="9">
        <f t="shared" si="39"/>
        <v>66.369606018466143</v>
      </c>
      <c r="Q162" s="9">
        <f t="shared" si="40"/>
        <v>88.531568608657722</v>
      </c>
      <c r="R162" s="9">
        <f t="shared" si="35"/>
        <v>22.659950448702812</v>
      </c>
      <c r="S162" s="9">
        <f t="shared" si="36"/>
        <v>30.226500926643297</v>
      </c>
      <c r="T162" s="9">
        <f t="shared" si="37"/>
        <v>14.307162385010685</v>
      </c>
      <c r="U162" s="8">
        <f t="shared" si="41"/>
        <v>10.58896452664521</v>
      </c>
    </row>
    <row r="163" spans="1:21" x14ac:dyDescent="0.25">
      <c r="A163">
        <v>161</v>
      </c>
      <c r="B163" s="1">
        <v>44153</v>
      </c>
      <c r="C163">
        <v>448.35000600000001</v>
      </c>
      <c r="D163">
        <v>496</v>
      </c>
      <c r="E163">
        <v>443.5</v>
      </c>
      <c r="F163">
        <v>486.64001500000001</v>
      </c>
      <c r="G163">
        <v>78044000</v>
      </c>
      <c r="H163" s="11">
        <f t="shared" si="28"/>
        <v>496</v>
      </c>
      <c r="I163" s="11">
        <f t="shared" si="29"/>
        <v>441.60998499999999</v>
      </c>
      <c r="J163" s="11">
        <f t="shared" si="30"/>
        <v>54.390015000000005</v>
      </c>
      <c r="K163" s="11">
        <f t="shared" si="38"/>
        <v>326.36289514289541</v>
      </c>
      <c r="L163" s="9">
        <f t="shared" si="31"/>
        <v>-34</v>
      </c>
      <c r="M163" s="9">
        <f t="shared" si="32"/>
        <v>10.489989999999977</v>
      </c>
      <c r="N163" s="9">
        <f t="shared" si="33"/>
        <v>0</v>
      </c>
      <c r="O163" s="9">
        <f t="shared" si="34"/>
        <v>10.489989999999977</v>
      </c>
      <c r="P163" s="9">
        <f t="shared" si="39"/>
        <v>61.628919874289991</v>
      </c>
      <c r="Q163" s="9">
        <f t="shared" si="40"/>
        <v>92.697875136610719</v>
      </c>
      <c r="R163" s="9">
        <f t="shared" si="35"/>
        <v>18.883555940789858</v>
      </c>
      <c r="S163" s="9">
        <f t="shared" si="36"/>
        <v>28.403313157282689</v>
      </c>
      <c r="T163" s="9">
        <f t="shared" si="37"/>
        <v>20.13192541199744</v>
      </c>
      <c r="U163" s="8">
        <f t="shared" si="41"/>
        <v>11.270604589884654</v>
      </c>
    </row>
    <row r="164" spans="1:21" x14ac:dyDescent="0.25">
      <c r="A164">
        <v>162</v>
      </c>
      <c r="B164" s="1">
        <v>44154</v>
      </c>
      <c r="C164">
        <v>492</v>
      </c>
      <c r="D164">
        <v>508.60998499999999</v>
      </c>
      <c r="E164">
        <v>487.57000699999998</v>
      </c>
      <c r="F164">
        <v>499.26998900000001</v>
      </c>
      <c r="G164">
        <v>62475300</v>
      </c>
      <c r="H164" s="11">
        <f t="shared" si="28"/>
        <v>508.60998499999999</v>
      </c>
      <c r="I164" s="11">
        <f t="shared" si="29"/>
        <v>486.64001500000001</v>
      </c>
      <c r="J164" s="11">
        <f t="shared" si="30"/>
        <v>21.969969999999989</v>
      </c>
      <c r="K164" s="11">
        <f t="shared" si="38"/>
        <v>325.02122977554575</v>
      </c>
      <c r="L164" s="9">
        <f t="shared" si="31"/>
        <v>-12.609984999999995</v>
      </c>
      <c r="M164" s="9">
        <f t="shared" si="32"/>
        <v>44.070006999999976</v>
      </c>
      <c r="N164" s="9">
        <f t="shared" si="33"/>
        <v>0</v>
      </c>
      <c r="O164" s="9">
        <f t="shared" si="34"/>
        <v>44.070006999999976</v>
      </c>
      <c r="P164" s="9">
        <f t="shared" si="39"/>
        <v>57.226854168983564</v>
      </c>
      <c r="Q164" s="9">
        <f t="shared" si="40"/>
        <v>130.1466053411385</v>
      </c>
      <c r="R164" s="9">
        <f t="shared" si="35"/>
        <v>17.607112682609525</v>
      </c>
      <c r="S164" s="9">
        <f t="shared" si="36"/>
        <v>40.042493664495574</v>
      </c>
      <c r="T164" s="9">
        <f t="shared" si="37"/>
        <v>38.916798228948615</v>
      </c>
      <c r="U164" s="8">
        <f t="shared" si="41"/>
        <v>13.245332706960651</v>
      </c>
    </row>
    <row r="165" spans="1:21" x14ac:dyDescent="0.25">
      <c r="A165">
        <v>163</v>
      </c>
      <c r="B165" s="1">
        <v>44155</v>
      </c>
      <c r="C165">
        <v>497.98998999999998</v>
      </c>
      <c r="D165">
        <v>502.5</v>
      </c>
      <c r="E165">
        <v>489.05999800000001</v>
      </c>
      <c r="F165">
        <v>489.60998499999999</v>
      </c>
      <c r="G165">
        <v>32911900</v>
      </c>
      <c r="H165" s="11">
        <f t="shared" si="28"/>
        <v>502.5</v>
      </c>
      <c r="I165" s="11">
        <f t="shared" si="29"/>
        <v>489.05999800000001</v>
      </c>
      <c r="J165" s="11">
        <f t="shared" si="30"/>
        <v>13.440001999999993</v>
      </c>
      <c r="K165" s="11">
        <f t="shared" si="38"/>
        <v>315.24542964872103</v>
      </c>
      <c r="L165" s="9">
        <f t="shared" si="31"/>
        <v>6.1099849999999947</v>
      </c>
      <c r="M165" s="9">
        <f t="shared" si="32"/>
        <v>1.4899910000000318</v>
      </c>
      <c r="N165" s="9">
        <f t="shared" si="33"/>
        <v>6.1099849999999947</v>
      </c>
      <c r="O165" s="9">
        <f t="shared" si="34"/>
        <v>0</v>
      </c>
      <c r="P165" s="9">
        <f t="shared" si="39"/>
        <v>59.249206728341875</v>
      </c>
      <c r="Q165" s="9">
        <f t="shared" si="40"/>
        <v>120.85041924534289</v>
      </c>
      <c r="R165" s="9">
        <f t="shared" si="35"/>
        <v>18.794628297819717</v>
      </c>
      <c r="S165" s="9">
        <f t="shared" si="36"/>
        <v>38.335343792297607</v>
      </c>
      <c r="T165" s="9">
        <f t="shared" si="37"/>
        <v>34.203964713398058</v>
      </c>
      <c r="U165" s="8">
        <f t="shared" si="41"/>
        <v>14.742377850277608</v>
      </c>
    </row>
    <row r="166" spans="1:21" x14ac:dyDescent="0.25">
      <c r="A166">
        <v>164</v>
      </c>
      <c r="B166" s="1">
        <v>44158</v>
      </c>
      <c r="C166">
        <v>503.5</v>
      </c>
      <c r="D166">
        <v>526</v>
      </c>
      <c r="E166">
        <v>501.790009</v>
      </c>
      <c r="F166">
        <v>521.84997599999997</v>
      </c>
      <c r="G166">
        <v>50260300</v>
      </c>
      <c r="H166" s="11">
        <f t="shared" si="28"/>
        <v>526</v>
      </c>
      <c r="I166" s="11">
        <f t="shared" si="29"/>
        <v>489.60998499999999</v>
      </c>
      <c r="J166" s="11">
        <f t="shared" si="30"/>
        <v>36.390015000000005</v>
      </c>
      <c r="K166" s="11">
        <f t="shared" si="38"/>
        <v>329.11791395952667</v>
      </c>
      <c r="L166" s="9">
        <f t="shared" si="31"/>
        <v>-23.5</v>
      </c>
      <c r="M166" s="9">
        <f t="shared" si="32"/>
        <v>12.73001099999999</v>
      </c>
      <c r="N166" s="9">
        <f t="shared" si="33"/>
        <v>0</v>
      </c>
      <c r="O166" s="9">
        <f t="shared" si="34"/>
        <v>12.73001099999999</v>
      </c>
      <c r="P166" s="9">
        <f t="shared" si="39"/>
        <v>55.017120533460314</v>
      </c>
      <c r="Q166" s="9">
        <f t="shared" si="40"/>
        <v>124.94825744210411</v>
      </c>
      <c r="R166" s="9">
        <f t="shared" si="35"/>
        <v>16.71653781210647</v>
      </c>
      <c r="S166" s="9">
        <f t="shared" si="36"/>
        <v>37.964587201859104</v>
      </c>
      <c r="T166" s="9">
        <f t="shared" si="37"/>
        <v>38.858105761953283</v>
      </c>
      <c r="U166" s="8">
        <f t="shared" si="41"/>
        <v>16.464929843968726</v>
      </c>
    </row>
    <row r="167" spans="1:21" x14ac:dyDescent="0.25">
      <c r="A167">
        <v>165</v>
      </c>
      <c r="B167" s="1">
        <v>44159</v>
      </c>
      <c r="C167">
        <v>540.40002400000003</v>
      </c>
      <c r="D167">
        <v>559.98999000000003</v>
      </c>
      <c r="E167">
        <v>526.20001200000002</v>
      </c>
      <c r="F167">
        <v>555.38000499999998</v>
      </c>
      <c r="G167">
        <v>53648500</v>
      </c>
      <c r="H167" s="11">
        <f t="shared" si="28"/>
        <v>559.98999000000003</v>
      </c>
      <c r="I167" s="11">
        <f t="shared" si="29"/>
        <v>521.84997599999997</v>
      </c>
      <c r="J167" s="11">
        <f t="shared" si="30"/>
        <v>38.140014000000065</v>
      </c>
      <c r="K167" s="11">
        <f t="shared" si="38"/>
        <v>343.74950553384627</v>
      </c>
      <c r="L167" s="9">
        <f t="shared" si="31"/>
        <v>-33.989990000000034</v>
      </c>
      <c r="M167" s="9">
        <f t="shared" si="32"/>
        <v>24.410003000000017</v>
      </c>
      <c r="N167" s="9">
        <f t="shared" si="33"/>
        <v>0</v>
      </c>
      <c r="O167" s="9">
        <f t="shared" si="34"/>
        <v>24.410003000000017</v>
      </c>
      <c r="P167" s="9">
        <f t="shared" si="39"/>
        <v>51.087326209641724</v>
      </c>
      <c r="Q167" s="9">
        <f t="shared" si="40"/>
        <v>140.43338491052526</v>
      </c>
      <c r="R167" s="9">
        <f t="shared" si="35"/>
        <v>14.861789002518744</v>
      </c>
      <c r="S167" s="9">
        <f t="shared" si="36"/>
        <v>40.853407103067937</v>
      </c>
      <c r="T167" s="9">
        <f t="shared" si="37"/>
        <v>46.650859940063924</v>
      </c>
      <c r="U167" s="8">
        <f t="shared" si="41"/>
        <v>18.621067707975524</v>
      </c>
    </row>
    <row r="168" spans="1:21" x14ac:dyDescent="0.25">
      <c r="A168">
        <v>166</v>
      </c>
      <c r="B168" s="1">
        <v>44160</v>
      </c>
      <c r="C168">
        <v>550.05999799999995</v>
      </c>
      <c r="D168">
        <v>574</v>
      </c>
      <c r="E168">
        <v>545.36999500000002</v>
      </c>
      <c r="F168">
        <v>574</v>
      </c>
      <c r="G168">
        <v>48930200</v>
      </c>
      <c r="H168" s="11">
        <f t="shared" si="28"/>
        <v>574</v>
      </c>
      <c r="I168" s="11">
        <f t="shared" si="29"/>
        <v>545.36999500000002</v>
      </c>
      <c r="J168" s="11">
        <f t="shared" si="30"/>
        <v>28.630004999999983</v>
      </c>
      <c r="K168" s="11">
        <f t="shared" si="38"/>
        <v>347.82597442428579</v>
      </c>
      <c r="L168" s="9">
        <f t="shared" si="31"/>
        <v>-14.010009999999966</v>
      </c>
      <c r="M168" s="9">
        <f t="shared" si="32"/>
        <v>19.169983000000002</v>
      </c>
      <c r="N168" s="9">
        <f t="shared" si="33"/>
        <v>0</v>
      </c>
      <c r="O168" s="9">
        <f t="shared" si="34"/>
        <v>19.169983000000002</v>
      </c>
      <c r="P168" s="9">
        <f t="shared" si="39"/>
        <v>47.438231480381603</v>
      </c>
      <c r="Q168" s="9">
        <f t="shared" si="40"/>
        <v>149.57241184548775</v>
      </c>
      <c r="R168" s="9">
        <f t="shared" si="35"/>
        <v>13.638495963074742</v>
      </c>
      <c r="S168" s="9">
        <f t="shared" si="36"/>
        <v>43.002082318049091</v>
      </c>
      <c r="T168" s="9">
        <f t="shared" si="37"/>
        <v>51.841960739232285</v>
      </c>
      <c r="U168" s="8">
        <f t="shared" si="41"/>
        <v>20.993988638779577</v>
      </c>
    </row>
    <row r="169" spans="1:21" x14ac:dyDescent="0.25">
      <c r="A169">
        <v>167</v>
      </c>
      <c r="B169" s="1">
        <v>44162</v>
      </c>
      <c r="C169">
        <v>581.15997300000004</v>
      </c>
      <c r="D169">
        <v>598.78002900000001</v>
      </c>
      <c r="E169">
        <v>578.45001200000002</v>
      </c>
      <c r="F169">
        <v>585.76000999999997</v>
      </c>
      <c r="G169">
        <v>37561100</v>
      </c>
      <c r="H169" s="11">
        <f t="shared" si="28"/>
        <v>598.78002900000001</v>
      </c>
      <c r="I169" s="11">
        <f t="shared" si="29"/>
        <v>574</v>
      </c>
      <c r="J169" s="11">
        <f t="shared" si="30"/>
        <v>24.780029000000013</v>
      </c>
      <c r="K169" s="11">
        <f t="shared" si="38"/>
        <v>347.76129096540825</v>
      </c>
      <c r="L169" s="9">
        <f t="shared" si="31"/>
        <v>-24.780029000000013</v>
      </c>
      <c r="M169" s="9">
        <f t="shared" si="32"/>
        <v>33.080016999999998</v>
      </c>
      <c r="N169" s="9">
        <f t="shared" si="33"/>
        <v>0</v>
      </c>
      <c r="O169" s="9">
        <f t="shared" si="34"/>
        <v>33.080016999999998</v>
      </c>
      <c r="P169" s="9">
        <f t="shared" si="39"/>
        <v>44.049786374640057</v>
      </c>
      <c r="Q169" s="9">
        <f t="shared" si="40"/>
        <v>171.96868514223863</v>
      </c>
      <c r="R169" s="9">
        <f t="shared" si="35"/>
        <v>12.666673237942886</v>
      </c>
      <c r="S169" s="9">
        <f t="shared" si="36"/>
        <v>49.450208982386229</v>
      </c>
      <c r="T169" s="9">
        <f t="shared" si="37"/>
        <v>59.216648404811792</v>
      </c>
      <c r="U169" s="8">
        <f t="shared" si="41"/>
        <v>23.724178622067594</v>
      </c>
    </row>
    <row r="170" spans="1:21" x14ac:dyDescent="0.25">
      <c r="A170">
        <v>168</v>
      </c>
      <c r="B170" s="1">
        <v>44165</v>
      </c>
      <c r="C170">
        <v>602.21002199999998</v>
      </c>
      <c r="D170">
        <v>607.79998799999998</v>
      </c>
      <c r="E170">
        <v>554.51000999999997</v>
      </c>
      <c r="F170">
        <v>567.59997599999997</v>
      </c>
      <c r="G170">
        <v>63003100</v>
      </c>
      <c r="H170" s="11">
        <f t="shared" si="28"/>
        <v>607.79998799999998</v>
      </c>
      <c r="I170" s="11">
        <f t="shared" si="29"/>
        <v>554.51000999999997</v>
      </c>
      <c r="J170" s="11">
        <f t="shared" si="30"/>
        <v>53.289978000000019</v>
      </c>
      <c r="K170" s="11">
        <f t="shared" si="38"/>
        <v>376.21117675359341</v>
      </c>
      <c r="L170" s="9">
        <f t="shared" si="31"/>
        <v>-9.0199589999999716</v>
      </c>
      <c r="M170" s="9">
        <f t="shared" si="32"/>
        <v>-23.94000200000005</v>
      </c>
      <c r="N170" s="9">
        <f t="shared" si="33"/>
        <v>0</v>
      </c>
      <c r="O170" s="9">
        <f t="shared" si="34"/>
        <v>0</v>
      </c>
      <c r="P170" s="9">
        <f t="shared" si="39"/>
        <v>40.90337306216577</v>
      </c>
      <c r="Q170" s="9">
        <f t="shared" si="40"/>
        <v>159.68520763207871</v>
      </c>
      <c r="R170" s="9">
        <f t="shared" si="35"/>
        <v>10.872450259221353</v>
      </c>
      <c r="S170" s="9">
        <f t="shared" si="36"/>
        <v>42.44563093793132</v>
      </c>
      <c r="T170" s="9">
        <f t="shared" si="37"/>
        <v>59.216648404811799</v>
      </c>
      <c r="U170" s="8">
        <f t="shared" si="41"/>
        <v>26.259355035120752</v>
      </c>
    </row>
    <row r="171" spans="1:21" x14ac:dyDescent="0.25">
      <c r="A171">
        <v>169</v>
      </c>
      <c r="B171" s="1">
        <v>44166</v>
      </c>
      <c r="C171">
        <v>597.59002699999996</v>
      </c>
      <c r="D171">
        <v>597.84997599999997</v>
      </c>
      <c r="E171">
        <v>572.04998799999998</v>
      </c>
      <c r="F171">
        <v>584.76000999999997</v>
      </c>
      <c r="G171">
        <v>40103500</v>
      </c>
      <c r="H171" s="11">
        <f t="shared" si="28"/>
        <v>597.84997599999997</v>
      </c>
      <c r="I171" s="11">
        <f t="shared" si="29"/>
        <v>567.59997599999997</v>
      </c>
      <c r="J171" s="11">
        <f t="shared" si="30"/>
        <v>30.25</v>
      </c>
      <c r="K171" s="11">
        <f t="shared" si="38"/>
        <v>379.58894984262247</v>
      </c>
      <c r="L171" s="9">
        <f t="shared" si="31"/>
        <v>9.9500120000000152</v>
      </c>
      <c r="M171" s="9">
        <f t="shared" si="32"/>
        <v>17.539978000000019</v>
      </c>
      <c r="N171" s="9">
        <f t="shared" si="33"/>
        <v>0</v>
      </c>
      <c r="O171" s="9">
        <f t="shared" si="34"/>
        <v>17.539978000000019</v>
      </c>
      <c r="P171" s="9">
        <f t="shared" si="39"/>
        <v>37.981703557725361</v>
      </c>
      <c r="Q171" s="9">
        <f t="shared" si="40"/>
        <v>165.81909937264453</v>
      </c>
      <c r="R171" s="9">
        <f t="shared" si="35"/>
        <v>10.006008755911513</v>
      </c>
      <c r="S171" s="9">
        <f t="shared" si="36"/>
        <v>43.683858405623532</v>
      </c>
      <c r="T171" s="9">
        <f t="shared" si="37"/>
        <v>62.72663992329597</v>
      </c>
      <c r="U171" s="8">
        <f t="shared" si="41"/>
        <v>28.864161098561841</v>
      </c>
    </row>
    <row r="172" spans="1:21" x14ac:dyDescent="0.25">
      <c r="A172">
        <v>170</v>
      </c>
      <c r="B172" s="1">
        <v>44167</v>
      </c>
      <c r="C172">
        <v>556.44000200000005</v>
      </c>
      <c r="D172">
        <v>571.53997800000002</v>
      </c>
      <c r="E172">
        <v>541.21002199999998</v>
      </c>
      <c r="F172">
        <v>568.82000700000003</v>
      </c>
      <c r="G172">
        <v>47775700</v>
      </c>
      <c r="H172" s="11">
        <f t="shared" si="28"/>
        <v>584.76000999999997</v>
      </c>
      <c r="I172" s="11">
        <f t="shared" si="29"/>
        <v>541.21002199999998</v>
      </c>
      <c r="J172" s="11">
        <f t="shared" si="30"/>
        <v>43.549987999999985</v>
      </c>
      <c r="K172" s="11">
        <f t="shared" si="38"/>
        <v>396.02544142529229</v>
      </c>
      <c r="L172" s="9">
        <f t="shared" si="31"/>
        <v>26.30999799999995</v>
      </c>
      <c r="M172" s="9">
        <f t="shared" si="32"/>
        <v>-30.839966000000004</v>
      </c>
      <c r="N172" s="9">
        <f t="shared" si="33"/>
        <v>26.30999799999995</v>
      </c>
      <c r="O172" s="9">
        <f t="shared" si="34"/>
        <v>0</v>
      </c>
      <c r="P172" s="9">
        <f t="shared" si="39"/>
        <v>61.578722732173503</v>
      </c>
      <c r="Q172" s="9">
        <f t="shared" si="40"/>
        <v>153.9748779888842</v>
      </c>
      <c r="R172" s="9">
        <f t="shared" si="35"/>
        <v>15.549183534914372</v>
      </c>
      <c r="S172" s="9">
        <f t="shared" si="36"/>
        <v>38.880047058272289</v>
      </c>
      <c r="T172" s="9">
        <f t="shared" si="37"/>
        <v>42.864584468843162</v>
      </c>
      <c r="U172" s="8">
        <f t="shared" si="41"/>
        <v>29.864191339296219</v>
      </c>
    </row>
    <row r="173" spans="1:21" x14ac:dyDescent="0.25">
      <c r="A173">
        <v>171</v>
      </c>
      <c r="B173" s="1">
        <v>44168</v>
      </c>
      <c r="C173">
        <v>590.02002000000005</v>
      </c>
      <c r="D173">
        <v>598.96997099999999</v>
      </c>
      <c r="E173">
        <v>582.42999299999997</v>
      </c>
      <c r="F173">
        <v>593.38000499999998</v>
      </c>
      <c r="G173">
        <v>42552000</v>
      </c>
      <c r="H173" s="11">
        <f t="shared" si="28"/>
        <v>598.96997099999999</v>
      </c>
      <c r="I173" s="11">
        <f t="shared" si="29"/>
        <v>568.82000700000003</v>
      </c>
      <c r="J173" s="11">
        <f t="shared" si="30"/>
        <v>30.149963999999954</v>
      </c>
      <c r="K173" s="11">
        <f t="shared" si="38"/>
        <v>397.88787389491421</v>
      </c>
      <c r="L173" s="9">
        <f t="shared" si="31"/>
        <v>-27.429992999999968</v>
      </c>
      <c r="M173" s="9">
        <f t="shared" si="32"/>
        <v>41.219970999999987</v>
      </c>
      <c r="N173" s="9">
        <f t="shared" si="33"/>
        <v>0</v>
      </c>
      <c r="O173" s="9">
        <f t="shared" si="34"/>
        <v>41.219970999999987</v>
      </c>
      <c r="P173" s="9">
        <f t="shared" si="39"/>
        <v>57.180242537018252</v>
      </c>
      <c r="Q173" s="9">
        <f t="shared" si="40"/>
        <v>184.19664341824961</v>
      </c>
      <c r="R173" s="9">
        <f t="shared" si="35"/>
        <v>14.370943747866031</v>
      </c>
      <c r="S173" s="9">
        <f t="shared" si="36"/>
        <v>46.293605687238816</v>
      </c>
      <c r="T173" s="9">
        <f t="shared" si="37"/>
        <v>52.621608891238303</v>
      </c>
      <c r="U173" s="8">
        <f t="shared" si="41"/>
        <v>31.48972116443494</v>
      </c>
    </row>
    <row r="174" spans="1:21" x14ac:dyDescent="0.25">
      <c r="A174">
        <v>172</v>
      </c>
      <c r="B174" s="1">
        <v>44169</v>
      </c>
      <c r="C174">
        <v>591.01000999999997</v>
      </c>
      <c r="D174">
        <v>599.03997800000002</v>
      </c>
      <c r="E174">
        <v>585.5</v>
      </c>
      <c r="F174">
        <v>599.03997800000002</v>
      </c>
      <c r="G174">
        <v>29401300</v>
      </c>
      <c r="H174" s="11">
        <f t="shared" si="28"/>
        <v>599.03997800000002</v>
      </c>
      <c r="I174" s="11">
        <f t="shared" si="29"/>
        <v>585.5</v>
      </c>
      <c r="J174" s="11">
        <f t="shared" si="30"/>
        <v>13.539978000000019</v>
      </c>
      <c r="K174" s="11">
        <f t="shared" si="38"/>
        <v>383.00728947384891</v>
      </c>
      <c r="L174" s="9">
        <f t="shared" si="31"/>
        <v>-7.0007000000032349E-2</v>
      </c>
      <c r="M174" s="9">
        <f t="shared" si="32"/>
        <v>3.0700070000000323</v>
      </c>
      <c r="N174" s="9">
        <f t="shared" si="33"/>
        <v>0</v>
      </c>
      <c r="O174" s="9">
        <f t="shared" si="34"/>
        <v>3.0700070000000323</v>
      </c>
      <c r="P174" s="9">
        <f t="shared" si="39"/>
        <v>53.095939498659803</v>
      </c>
      <c r="Q174" s="9">
        <f t="shared" si="40"/>
        <v>174.10974731694608</v>
      </c>
      <c r="R174" s="9">
        <f t="shared" si="35"/>
        <v>13.862905735188392</v>
      </c>
      <c r="S174" s="9">
        <f t="shared" si="36"/>
        <v>45.458598857511824</v>
      </c>
      <c r="T174" s="9">
        <f t="shared" si="37"/>
        <v>53.261786495906627</v>
      </c>
      <c r="U174" s="8">
        <f t="shared" si="41"/>
        <v>33.044868688111492</v>
      </c>
    </row>
    <row r="175" spans="1:21" x14ac:dyDescent="0.25">
      <c r="A175">
        <v>173</v>
      </c>
      <c r="B175" s="1">
        <v>44172</v>
      </c>
      <c r="C175">
        <v>604.919983</v>
      </c>
      <c r="D175">
        <v>648.78997800000002</v>
      </c>
      <c r="E175">
        <v>603.04998799999998</v>
      </c>
      <c r="F175">
        <v>641.76000999999997</v>
      </c>
      <c r="G175">
        <v>56309700</v>
      </c>
      <c r="H175" s="11">
        <f t="shared" si="28"/>
        <v>648.78997800000002</v>
      </c>
      <c r="I175" s="11">
        <f t="shared" si="29"/>
        <v>599.03997800000002</v>
      </c>
      <c r="J175" s="11">
        <f t="shared" si="30"/>
        <v>49.75</v>
      </c>
      <c r="K175" s="11">
        <f t="shared" si="38"/>
        <v>405.39962594000258</v>
      </c>
      <c r="L175" s="9">
        <f t="shared" si="31"/>
        <v>-49.75</v>
      </c>
      <c r="M175" s="9">
        <f t="shared" si="32"/>
        <v>17.549987999999985</v>
      </c>
      <c r="N175" s="9">
        <f t="shared" si="33"/>
        <v>0</v>
      </c>
      <c r="O175" s="9">
        <f t="shared" si="34"/>
        <v>17.549987999999985</v>
      </c>
      <c r="P175" s="9">
        <f t="shared" si="39"/>
        <v>49.303372391612676</v>
      </c>
      <c r="Q175" s="9">
        <f t="shared" si="40"/>
        <v>179.22332479430708</v>
      </c>
      <c r="R175" s="9">
        <f t="shared" si="35"/>
        <v>12.161671900237364</v>
      </c>
      <c r="S175" s="9">
        <f t="shared" si="36"/>
        <v>44.209050360799139</v>
      </c>
      <c r="T175" s="9">
        <f t="shared" si="37"/>
        <v>56.85110492670227</v>
      </c>
      <c r="U175" s="8">
        <f t="shared" si="41"/>
        <v>34.745314133725117</v>
      </c>
    </row>
    <row r="176" spans="1:21" x14ac:dyDescent="0.25">
      <c r="A176">
        <v>174</v>
      </c>
      <c r="B176" s="1">
        <v>44173</v>
      </c>
      <c r="C176">
        <v>625.51000999999997</v>
      </c>
      <c r="D176">
        <v>651.28002900000001</v>
      </c>
      <c r="E176">
        <v>618.5</v>
      </c>
      <c r="F176">
        <v>649.88000499999998</v>
      </c>
      <c r="G176">
        <v>64265000</v>
      </c>
      <c r="H176" s="11">
        <f t="shared" si="28"/>
        <v>651.28002900000001</v>
      </c>
      <c r="I176" s="11">
        <f t="shared" si="29"/>
        <v>618.5</v>
      </c>
      <c r="J176" s="11">
        <f t="shared" si="30"/>
        <v>32.780029000000013</v>
      </c>
      <c r="K176" s="11">
        <f t="shared" si="38"/>
        <v>409.22253880143097</v>
      </c>
      <c r="L176" s="9">
        <f t="shared" si="31"/>
        <v>-2.490050999999994</v>
      </c>
      <c r="M176" s="9">
        <f t="shared" si="32"/>
        <v>15.450012000000015</v>
      </c>
      <c r="N176" s="9">
        <f t="shared" si="33"/>
        <v>0</v>
      </c>
      <c r="O176" s="9">
        <f t="shared" si="34"/>
        <v>15.450012000000015</v>
      </c>
      <c r="P176" s="9">
        <f t="shared" si="39"/>
        <v>45.781702935068914</v>
      </c>
      <c r="Q176" s="9">
        <f t="shared" si="40"/>
        <v>181.87167073757087</v>
      </c>
      <c r="R176" s="9">
        <f t="shared" si="35"/>
        <v>11.187483238132149</v>
      </c>
      <c r="S176" s="9">
        <f t="shared" si="36"/>
        <v>44.443219396041464</v>
      </c>
      <c r="T176" s="9">
        <f t="shared" si="37"/>
        <v>59.779464546040998</v>
      </c>
      <c r="U176" s="8">
        <f t="shared" si="41"/>
        <v>36.53346773460482</v>
      </c>
    </row>
    <row r="177" spans="1:21" x14ac:dyDescent="0.25">
      <c r="A177">
        <v>175</v>
      </c>
      <c r="B177" s="1">
        <v>44174</v>
      </c>
      <c r="C177">
        <v>653.69000200000005</v>
      </c>
      <c r="D177">
        <v>654.32000700000003</v>
      </c>
      <c r="E177">
        <v>588</v>
      </c>
      <c r="F177">
        <v>604.47997999999995</v>
      </c>
      <c r="G177">
        <v>71291200</v>
      </c>
      <c r="H177" s="11">
        <f t="shared" si="28"/>
        <v>654.32000700000003</v>
      </c>
      <c r="I177" s="11">
        <f t="shared" si="29"/>
        <v>588</v>
      </c>
      <c r="J177" s="11">
        <f t="shared" si="30"/>
        <v>66.320007000000032</v>
      </c>
      <c r="K177" s="11">
        <f t="shared" si="38"/>
        <v>446.31236445847162</v>
      </c>
      <c r="L177" s="9">
        <f t="shared" si="31"/>
        <v>-3.0399780000000192</v>
      </c>
      <c r="M177" s="9">
        <f t="shared" si="32"/>
        <v>-30.5</v>
      </c>
      <c r="N177" s="9">
        <f t="shared" si="33"/>
        <v>0</v>
      </c>
      <c r="O177" s="9">
        <f t="shared" si="34"/>
        <v>0</v>
      </c>
      <c r="P177" s="9">
        <f t="shared" si="39"/>
        <v>42.511581296849705</v>
      </c>
      <c r="Q177" s="9">
        <f t="shared" si="40"/>
        <v>168.88083711345865</v>
      </c>
      <c r="R177" s="9">
        <f t="shared" si="35"/>
        <v>9.5250736215723446</v>
      </c>
      <c r="S177" s="9">
        <f t="shared" si="36"/>
        <v>37.839157182743172</v>
      </c>
      <c r="T177" s="9">
        <f t="shared" si="37"/>
        <v>59.779464546041005</v>
      </c>
      <c r="U177" s="8">
        <f t="shared" si="41"/>
        <v>38.193896078278833</v>
      </c>
    </row>
    <row r="178" spans="1:21" x14ac:dyDescent="0.25">
      <c r="A178">
        <v>176</v>
      </c>
      <c r="B178" s="1">
        <v>44175</v>
      </c>
      <c r="C178">
        <v>574.36999500000002</v>
      </c>
      <c r="D178">
        <v>627.75</v>
      </c>
      <c r="E178">
        <v>566.34002699999996</v>
      </c>
      <c r="F178">
        <v>627.07000700000003</v>
      </c>
      <c r="G178">
        <v>67083200</v>
      </c>
      <c r="H178" s="11">
        <f t="shared" si="28"/>
        <v>627.75</v>
      </c>
      <c r="I178" s="11">
        <f t="shared" si="29"/>
        <v>566.34002699999996</v>
      </c>
      <c r="J178" s="11">
        <f t="shared" si="30"/>
        <v>61.409973000000036</v>
      </c>
      <c r="K178" s="11">
        <f t="shared" si="38"/>
        <v>475.84288285429511</v>
      </c>
      <c r="L178" s="9">
        <f t="shared" si="31"/>
        <v>26.570007000000032</v>
      </c>
      <c r="M178" s="9">
        <f t="shared" si="32"/>
        <v>-21.659973000000036</v>
      </c>
      <c r="N178" s="9">
        <f t="shared" si="33"/>
        <v>26.570007000000032</v>
      </c>
      <c r="O178" s="9">
        <f t="shared" si="34"/>
        <v>0</v>
      </c>
      <c r="P178" s="9">
        <f t="shared" si="39"/>
        <v>66.045046775646185</v>
      </c>
      <c r="Q178" s="9">
        <f t="shared" si="40"/>
        <v>156.81792017678305</v>
      </c>
      <c r="R178" s="9">
        <f t="shared" si="35"/>
        <v>13.879591175028549</v>
      </c>
      <c r="S178" s="9">
        <f t="shared" si="36"/>
        <v>32.955819205727465</v>
      </c>
      <c r="T178" s="9">
        <f t="shared" si="37"/>
        <v>40.73035311448249</v>
      </c>
      <c r="U178" s="8">
        <f t="shared" si="41"/>
        <v>38.375071580864805</v>
      </c>
    </row>
    <row r="179" spans="1:21" x14ac:dyDescent="0.25">
      <c r="A179">
        <v>177</v>
      </c>
      <c r="B179" s="1">
        <v>44176</v>
      </c>
      <c r="C179">
        <v>615.01000999999997</v>
      </c>
      <c r="D179">
        <v>624</v>
      </c>
      <c r="E179">
        <v>596.79998799999998</v>
      </c>
      <c r="F179">
        <v>609.98999000000003</v>
      </c>
      <c r="G179">
        <v>46475000</v>
      </c>
      <c r="H179" s="11">
        <f t="shared" si="28"/>
        <v>627.07000700000003</v>
      </c>
      <c r="I179" s="11">
        <f t="shared" si="29"/>
        <v>596.79998799999998</v>
      </c>
      <c r="J179" s="11">
        <f t="shared" si="30"/>
        <v>30.270019000000048</v>
      </c>
      <c r="K179" s="11">
        <f t="shared" si="38"/>
        <v>472.12412450755977</v>
      </c>
      <c r="L179" s="9">
        <f t="shared" si="31"/>
        <v>3.75</v>
      </c>
      <c r="M179" s="9">
        <f t="shared" si="32"/>
        <v>30.459961000000021</v>
      </c>
      <c r="N179" s="9">
        <f t="shared" si="33"/>
        <v>0</v>
      </c>
      <c r="O179" s="9">
        <f t="shared" si="34"/>
        <v>30.459961000000021</v>
      </c>
      <c r="P179" s="9">
        <f t="shared" si="39"/>
        <v>61.3275434345286</v>
      </c>
      <c r="Q179" s="9">
        <f t="shared" si="40"/>
        <v>176.0766011641557</v>
      </c>
      <c r="R179" s="9">
        <f t="shared" si="35"/>
        <v>12.989707632181505</v>
      </c>
      <c r="S179" s="9">
        <f t="shared" si="36"/>
        <v>37.294557092969796</v>
      </c>
      <c r="T179" s="9">
        <f t="shared" si="37"/>
        <v>48.3349007758911</v>
      </c>
      <c r="U179" s="8">
        <f t="shared" si="41"/>
        <v>39.086487951938111</v>
      </c>
    </row>
    <row r="180" spans="1:21" x14ac:dyDescent="0.25">
      <c r="A180">
        <v>178</v>
      </c>
      <c r="B180" s="1">
        <v>44179</v>
      </c>
      <c r="C180">
        <v>619</v>
      </c>
      <c r="D180">
        <v>642.75</v>
      </c>
      <c r="E180">
        <v>610.20001200000002</v>
      </c>
      <c r="F180">
        <v>639.830017</v>
      </c>
      <c r="G180">
        <v>52040600</v>
      </c>
      <c r="H180" s="11">
        <f t="shared" si="28"/>
        <v>642.75</v>
      </c>
      <c r="I180" s="11">
        <f t="shared" si="29"/>
        <v>609.98999000000003</v>
      </c>
      <c r="J180" s="11">
        <f t="shared" si="30"/>
        <v>32.760009999999966</v>
      </c>
      <c r="K180" s="11">
        <f t="shared" si="38"/>
        <v>471.16098275701972</v>
      </c>
      <c r="L180" s="9">
        <f t="shared" si="31"/>
        <v>-18.75</v>
      </c>
      <c r="M180" s="9">
        <f t="shared" si="32"/>
        <v>13.40002400000003</v>
      </c>
      <c r="N180" s="9">
        <f t="shared" si="33"/>
        <v>0</v>
      </c>
      <c r="O180" s="9">
        <f t="shared" si="34"/>
        <v>13.40002400000003</v>
      </c>
      <c r="P180" s="9">
        <f t="shared" si="39"/>
        <v>56.947004617776557</v>
      </c>
      <c r="Q180" s="9">
        <f t="shared" si="40"/>
        <v>176.89972508100175</v>
      </c>
      <c r="R180" s="9">
        <f t="shared" si="35"/>
        <v>12.086528108619817</v>
      </c>
      <c r="S180" s="9">
        <f t="shared" si="36"/>
        <v>37.545495394348031</v>
      </c>
      <c r="T180" s="9">
        <f t="shared" si="37"/>
        <v>51.295444934268787</v>
      </c>
      <c r="U180" s="8">
        <f t="shared" si="41"/>
        <v>39.958556307818874</v>
      </c>
    </row>
    <row r="181" spans="1:21" x14ac:dyDescent="0.25">
      <c r="A181">
        <v>179</v>
      </c>
      <c r="B181" s="1">
        <v>44180</v>
      </c>
      <c r="C181">
        <v>643.28002900000001</v>
      </c>
      <c r="D181">
        <v>646.90002400000003</v>
      </c>
      <c r="E181">
        <v>623.79998799999998</v>
      </c>
      <c r="F181">
        <v>633.25</v>
      </c>
      <c r="G181">
        <v>45071500</v>
      </c>
      <c r="H181" s="11">
        <f t="shared" si="28"/>
        <v>646.90002400000003</v>
      </c>
      <c r="I181" s="11">
        <f t="shared" si="29"/>
        <v>623.79998799999998</v>
      </c>
      <c r="J181" s="11">
        <f t="shared" si="30"/>
        <v>23.100036000000046</v>
      </c>
      <c r="K181" s="11">
        <f t="shared" si="38"/>
        <v>460.60666284580407</v>
      </c>
      <c r="L181" s="9">
        <f t="shared" si="31"/>
        <v>-4.1500240000000304</v>
      </c>
      <c r="M181" s="9">
        <f t="shared" si="32"/>
        <v>13.59997599999997</v>
      </c>
      <c r="N181" s="9">
        <f t="shared" si="33"/>
        <v>0</v>
      </c>
      <c r="O181" s="9">
        <f t="shared" si="34"/>
        <v>13.59997599999997</v>
      </c>
      <c r="P181" s="9">
        <f t="shared" si="39"/>
        <v>52.879361430792514</v>
      </c>
      <c r="Q181" s="9">
        <f t="shared" si="40"/>
        <v>177.86400643235874</v>
      </c>
      <c r="R181" s="9">
        <f t="shared" si="35"/>
        <v>11.480372668533191</v>
      </c>
      <c r="S181" s="9">
        <f t="shared" si="36"/>
        <v>38.615161433715897</v>
      </c>
      <c r="T181" s="9">
        <f t="shared" si="37"/>
        <v>54.166083367428271</v>
      </c>
      <c r="U181" s="8">
        <f t="shared" si="41"/>
        <v>40.973379669219547</v>
      </c>
    </row>
    <row r="182" spans="1:21" x14ac:dyDescent="0.25">
      <c r="A182">
        <v>180</v>
      </c>
      <c r="B182" s="1">
        <v>44181</v>
      </c>
      <c r="C182">
        <v>628.22997999999995</v>
      </c>
      <c r="D182">
        <v>632.5</v>
      </c>
      <c r="E182">
        <v>605</v>
      </c>
      <c r="F182">
        <v>622.77002000000005</v>
      </c>
      <c r="G182">
        <v>42095800</v>
      </c>
      <c r="H182" s="11">
        <f t="shared" si="28"/>
        <v>633.25</v>
      </c>
      <c r="I182" s="11">
        <f t="shared" si="29"/>
        <v>605</v>
      </c>
      <c r="J182" s="11">
        <f t="shared" si="30"/>
        <v>28.25</v>
      </c>
      <c r="K182" s="11">
        <f t="shared" si="38"/>
        <v>455.95618692824661</v>
      </c>
      <c r="L182" s="9">
        <f t="shared" si="31"/>
        <v>14.40002400000003</v>
      </c>
      <c r="M182" s="9">
        <f t="shared" si="32"/>
        <v>-18.799987999999985</v>
      </c>
      <c r="N182" s="9">
        <f t="shared" si="33"/>
        <v>14.40002400000003</v>
      </c>
      <c r="O182" s="9">
        <f t="shared" si="34"/>
        <v>0</v>
      </c>
      <c r="P182" s="9">
        <f t="shared" si="39"/>
        <v>63.502288185735935</v>
      </c>
      <c r="Q182" s="9">
        <f t="shared" si="40"/>
        <v>165.15943454433312</v>
      </c>
      <c r="R182" s="9">
        <f t="shared" si="35"/>
        <v>13.927278542604625</v>
      </c>
      <c r="S182" s="9">
        <f t="shared" si="36"/>
        <v>36.222654561834929</v>
      </c>
      <c r="T182" s="9">
        <f t="shared" si="37"/>
        <v>44.457439200963947</v>
      </c>
      <c r="U182" s="8">
        <f t="shared" si="41"/>
        <v>41.222241064344139</v>
      </c>
    </row>
    <row r="183" spans="1:21" x14ac:dyDescent="0.25">
      <c r="A183">
        <v>181</v>
      </c>
      <c r="B183" s="1">
        <v>44182</v>
      </c>
      <c r="C183">
        <v>628.19000200000005</v>
      </c>
      <c r="D183">
        <v>658.82000700000003</v>
      </c>
      <c r="E183">
        <v>619.5</v>
      </c>
      <c r="F183">
        <v>655.90002400000003</v>
      </c>
      <c r="G183">
        <v>56270100</v>
      </c>
      <c r="H183" s="11">
        <f t="shared" si="28"/>
        <v>658.82000700000003</v>
      </c>
      <c r="I183" s="11">
        <f t="shared" si="29"/>
        <v>619.5</v>
      </c>
      <c r="J183" s="11">
        <f t="shared" si="30"/>
        <v>39.320007000000032</v>
      </c>
      <c r="K183" s="11">
        <f t="shared" si="38"/>
        <v>462.70789486194332</v>
      </c>
      <c r="L183" s="9">
        <f t="shared" si="31"/>
        <v>-26.320007000000032</v>
      </c>
      <c r="M183" s="9">
        <f t="shared" si="32"/>
        <v>14.5</v>
      </c>
      <c r="N183" s="9">
        <f t="shared" si="33"/>
        <v>0</v>
      </c>
      <c r="O183" s="9">
        <f t="shared" si="34"/>
        <v>14.5</v>
      </c>
      <c r="P183" s="9">
        <f t="shared" si="39"/>
        <v>58.966410458183368</v>
      </c>
      <c r="Q183" s="9">
        <f t="shared" si="40"/>
        <v>167.86233207688076</v>
      </c>
      <c r="R183" s="9">
        <f t="shared" si="35"/>
        <v>12.743765799755154</v>
      </c>
      <c r="S183" s="9">
        <f t="shared" si="36"/>
        <v>36.278251125791861</v>
      </c>
      <c r="T183" s="9">
        <f t="shared" si="37"/>
        <v>48.007990698914107</v>
      </c>
      <c r="U183" s="8">
        <f t="shared" si="41"/>
        <v>41.706937466813422</v>
      </c>
    </row>
    <row r="184" spans="1:21" x14ac:dyDescent="0.25">
      <c r="A184">
        <v>182</v>
      </c>
      <c r="B184" s="1">
        <v>44183</v>
      </c>
      <c r="C184">
        <v>668.90002400000003</v>
      </c>
      <c r="D184">
        <v>695</v>
      </c>
      <c r="E184">
        <v>628.53997800000002</v>
      </c>
      <c r="F184">
        <v>695</v>
      </c>
      <c r="G184">
        <v>222126200</v>
      </c>
      <c r="H184" s="11">
        <f t="shared" si="28"/>
        <v>695</v>
      </c>
      <c r="I184" s="11">
        <f t="shared" si="29"/>
        <v>628.53997800000002</v>
      </c>
      <c r="J184" s="11">
        <f t="shared" si="30"/>
        <v>66.460021999999981</v>
      </c>
      <c r="K184" s="11">
        <f t="shared" si="38"/>
        <v>496.11735294323307</v>
      </c>
      <c r="L184" s="9">
        <f t="shared" si="31"/>
        <v>-36.179992999999968</v>
      </c>
      <c r="M184" s="9">
        <f t="shared" si="32"/>
        <v>9.0399780000000192</v>
      </c>
      <c r="N184" s="9">
        <f t="shared" si="33"/>
        <v>0</v>
      </c>
      <c r="O184" s="9">
        <f t="shared" si="34"/>
        <v>9.0399780000000192</v>
      </c>
      <c r="P184" s="9">
        <f t="shared" si="39"/>
        <v>54.754523996884558</v>
      </c>
      <c r="Q184" s="9">
        <f t="shared" si="40"/>
        <v>164.91214349996073</v>
      </c>
      <c r="R184" s="9">
        <f t="shared" si="35"/>
        <v>11.036607301085414</v>
      </c>
      <c r="S184" s="9">
        <f t="shared" si="36"/>
        <v>33.240551357781342</v>
      </c>
      <c r="T184" s="9">
        <f t="shared" si="37"/>
        <v>50.147626291393607</v>
      </c>
      <c r="U184" s="8">
        <f t="shared" si="41"/>
        <v>42.30984381142629</v>
      </c>
    </row>
    <row r="185" spans="1:21" x14ac:dyDescent="0.25">
      <c r="A185">
        <v>183</v>
      </c>
      <c r="B185" s="1">
        <v>44186</v>
      </c>
      <c r="C185">
        <v>666.23999000000003</v>
      </c>
      <c r="D185">
        <v>668.5</v>
      </c>
      <c r="E185">
        <v>646.07000700000003</v>
      </c>
      <c r="F185">
        <v>649.85998500000005</v>
      </c>
      <c r="G185">
        <v>58045300</v>
      </c>
      <c r="H185" s="11">
        <f t="shared" si="28"/>
        <v>695</v>
      </c>
      <c r="I185" s="11">
        <f t="shared" si="29"/>
        <v>646.07000700000003</v>
      </c>
      <c r="J185" s="11">
        <f t="shared" si="30"/>
        <v>48.929992999999968</v>
      </c>
      <c r="K185" s="11">
        <f t="shared" si="38"/>
        <v>509.61039216157354</v>
      </c>
      <c r="L185" s="9">
        <f t="shared" si="31"/>
        <v>26.5</v>
      </c>
      <c r="M185" s="9">
        <f t="shared" si="32"/>
        <v>17.530029000000013</v>
      </c>
      <c r="N185" s="9">
        <f t="shared" si="33"/>
        <v>26.5</v>
      </c>
      <c r="O185" s="9">
        <f t="shared" si="34"/>
        <v>0</v>
      </c>
      <c r="P185" s="9">
        <f t="shared" si="39"/>
        <v>77.343486568535667</v>
      </c>
      <c r="Q185" s="9">
        <f t="shared" si="40"/>
        <v>153.13270467853496</v>
      </c>
      <c r="R185" s="9">
        <f t="shared" si="35"/>
        <v>15.176983781761985</v>
      </c>
      <c r="S185" s="9">
        <f t="shared" si="36"/>
        <v>30.048976047957783</v>
      </c>
      <c r="T185" s="9">
        <f t="shared" si="37"/>
        <v>32.883751549310013</v>
      </c>
      <c r="U185" s="8">
        <f t="shared" si="41"/>
        <v>41.636551506989413</v>
      </c>
    </row>
    <row r="186" spans="1:21" x14ac:dyDescent="0.25">
      <c r="A186">
        <v>184</v>
      </c>
      <c r="B186" s="1">
        <v>44187</v>
      </c>
      <c r="C186">
        <v>648</v>
      </c>
      <c r="D186">
        <v>649.88000499999998</v>
      </c>
      <c r="E186">
        <v>614.22997999999995</v>
      </c>
      <c r="F186">
        <v>640.34002699999996</v>
      </c>
      <c r="G186">
        <v>51716000</v>
      </c>
      <c r="H186" s="11">
        <f t="shared" si="28"/>
        <v>649.88000499999998</v>
      </c>
      <c r="I186" s="11">
        <f t="shared" si="29"/>
        <v>614.22997999999995</v>
      </c>
      <c r="J186" s="11">
        <f t="shared" si="30"/>
        <v>35.650025000000028</v>
      </c>
      <c r="K186" s="11">
        <f t="shared" si="38"/>
        <v>508.85967486431832</v>
      </c>
      <c r="L186" s="9">
        <f t="shared" si="31"/>
        <v>18.619995000000017</v>
      </c>
      <c r="M186" s="9">
        <f t="shared" si="32"/>
        <v>-31.840027000000077</v>
      </c>
      <c r="N186" s="9">
        <f t="shared" si="33"/>
        <v>18.619995000000017</v>
      </c>
      <c r="O186" s="9">
        <f t="shared" si="34"/>
        <v>0</v>
      </c>
      <c r="P186" s="9">
        <f t="shared" si="39"/>
        <v>90.438946813640285</v>
      </c>
      <c r="Q186" s="9">
        <f t="shared" si="40"/>
        <v>142.19465434435389</v>
      </c>
      <c r="R186" s="9">
        <f t="shared" si="35"/>
        <v>17.772865739018286</v>
      </c>
      <c r="S186" s="9">
        <f t="shared" si="36"/>
        <v>27.943785166759085</v>
      </c>
      <c r="T186" s="9">
        <f t="shared" si="37"/>
        <v>22.247735182315083</v>
      </c>
      <c r="U186" s="8">
        <f t="shared" si="41"/>
        <v>40.25163605522696</v>
      </c>
    </row>
    <row r="187" spans="1:21" x14ac:dyDescent="0.25">
      <c r="A187">
        <v>185</v>
      </c>
      <c r="B187" s="1">
        <v>44188</v>
      </c>
      <c r="C187">
        <v>632.20001200000002</v>
      </c>
      <c r="D187">
        <v>651.5</v>
      </c>
      <c r="E187">
        <v>622.57000700000003</v>
      </c>
      <c r="F187">
        <v>645.97997999999995</v>
      </c>
      <c r="G187">
        <v>33173000</v>
      </c>
      <c r="H187" s="11">
        <f t="shared" si="28"/>
        <v>651.5</v>
      </c>
      <c r="I187" s="11">
        <f t="shared" si="29"/>
        <v>622.57000700000003</v>
      </c>
      <c r="J187" s="11">
        <f t="shared" si="30"/>
        <v>28.929992999999968</v>
      </c>
      <c r="K187" s="11">
        <f t="shared" si="38"/>
        <v>501.44254823115267</v>
      </c>
      <c r="L187" s="9">
        <f t="shared" si="31"/>
        <v>-1.6199950000000172</v>
      </c>
      <c r="M187" s="9">
        <f t="shared" si="32"/>
        <v>8.3400270000000774</v>
      </c>
      <c r="N187" s="9">
        <f t="shared" si="33"/>
        <v>0</v>
      </c>
      <c r="O187" s="9">
        <f t="shared" si="34"/>
        <v>8.3400270000000774</v>
      </c>
      <c r="P187" s="9">
        <f t="shared" si="39"/>
        <v>83.979022041237414</v>
      </c>
      <c r="Q187" s="9">
        <f t="shared" si="40"/>
        <v>140.37792031975727</v>
      </c>
      <c r="R187" s="9">
        <f t="shared" si="35"/>
        <v>16.747486294785887</v>
      </c>
      <c r="S187" s="9">
        <f t="shared" si="36"/>
        <v>27.994816318428267</v>
      </c>
      <c r="T187" s="9">
        <f t="shared" si="37"/>
        <v>25.138022333970365</v>
      </c>
      <c r="U187" s="8">
        <f t="shared" si="41"/>
        <v>39.172092217994354</v>
      </c>
    </row>
    <row r="188" spans="1:21" x14ac:dyDescent="0.25">
      <c r="A188">
        <v>186</v>
      </c>
      <c r="B188" s="1">
        <v>44189</v>
      </c>
      <c r="C188">
        <v>642.98999000000003</v>
      </c>
      <c r="D188">
        <v>666.09002699999996</v>
      </c>
      <c r="E188">
        <v>641</v>
      </c>
      <c r="F188">
        <v>661.77002000000005</v>
      </c>
      <c r="G188">
        <v>22865600</v>
      </c>
      <c r="H188" s="11">
        <f t="shared" si="28"/>
        <v>666.09002699999996</v>
      </c>
      <c r="I188" s="11">
        <f t="shared" si="29"/>
        <v>641</v>
      </c>
      <c r="J188" s="11">
        <f t="shared" si="30"/>
        <v>25.090026999999964</v>
      </c>
      <c r="K188" s="11">
        <f t="shared" si="38"/>
        <v>490.71525035749886</v>
      </c>
      <c r="L188" s="9">
        <f t="shared" si="31"/>
        <v>-14.590026999999964</v>
      </c>
      <c r="M188" s="9">
        <f t="shared" si="32"/>
        <v>18.429992999999968</v>
      </c>
      <c r="N188" s="9">
        <f t="shared" si="33"/>
        <v>0</v>
      </c>
      <c r="O188" s="9">
        <f t="shared" si="34"/>
        <v>18.429992999999968</v>
      </c>
      <c r="P188" s="9">
        <f t="shared" si="39"/>
        <v>77.980520466863311</v>
      </c>
      <c r="Q188" s="9">
        <f t="shared" si="40"/>
        <v>148.78091901120314</v>
      </c>
      <c r="R188" s="9">
        <f t="shared" si="35"/>
        <v>15.89119563943702</v>
      </c>
      <c r="S188" s="9">
        <f t="shared" si="36"/>
        <v>30.319196092400297</v>
      </c>
      <c r="T188" s="9">
        <f t="shared" si="37"/>
        <v>31.22241537507438</v>
      </c>
      <c r="U188" s="8">
        <f t="shared" si="41"/>
        <v>38.604258157785786</v>
      </c>
    </row>
    <row r="189" spans="1:21" x14ac:dyDescent="0.25">
      <c r="A189">
        <v>187</v>
      </c>
      <c r="B189" s="1">
        <v>44193</v>
      </c>
      <c r="C189">
        <v>674.51000999999997</v>
      </c>
      <c r="D189">
        <v>681.40002400000003</v>
      </c>
      <c r="E189">
        <v>660.79998799999998</v>
      </c>
      <c r="F189">
        <v>663.69000200000005</v>
      </c>
      <c r="G189">
        <v>32278600</v>
      </c>
      <c r="H189" s="11">
        <f t="shared" si="28"/>
        <v>681.40002400000003</v>
      </c>
      <c r="I189" s="11">
        <f t="shared" si="29"/>
        <v>660.79998799999998</v>
      </c>
      <c r="J189" s="11">
        <f t="shared" si="30"/>
        <v>20.600036000000046</v>
      </c>
      <c r="K189" s="11">
        <f t="shared" si="38"/>
        <v>476.26419704624897</v>
      </c>
      <c r="L189" s="9">
        <f t="shared" si="31"/>
        <v>-15.309997000000067</v>
      </c>
      <c r="M189" s="9">
        <f t="shared" si="32"/>
        <v>19.799987999999985</v>
      </c>
      <c r="N189" s="9">
        <f t="shared" si="33"/>
        <v>0</v>
      </c>
      <c r="O189" s="9">
        <f t="shared" si="34"/>
        <v>19.799987999999985</v>
      </c>
      <c r="P189" s="9">
        <f t="shared" si="39"/>
        <v>72.410483290658789</v>
      </c>
      <c r="Q189" s="9">
        <f t="shared" si="40"/>
        <v>157.95369851040289</v>
      </c>
      <c r="R189" s="9">
        <f t="shared" si="35"/>
        <v>15.203847725641062</v>
      </c>
      <c r="S189" s="9">
        <f t="shared" si="36"/>
        <v>33.165142265578353</v>
      </c>
      <c r="T189" s="9">
        <f t="shared" si="37"/>
        <v>37.133904477223659</v>
      </c>
      <c r="U189" s="8">
        <f t="shared" si="41"/>
        <v>38.499232894888493</v>
      </c>
    </row>
    <row r="190" spans="1:21" x14ac:dyDescent="0.25">
      <c r="A190">
        <v>188</v>
      </c>
      <c r="B190" s="1">
        <v>44194</v>
      </c>
      <c r="C190">
        <v>661</v>
      </c>
      <c r="D190">
        <v>669.90002400000003</v>
      </c>
      <c r="E190">
        <v>655</v>
      </c>
      <c r="F190">
        <v>665.98999000000003</v>
      </c>
      <c r="G190">
        <v>22910800</v>
      </c>
      <c r="H190" s="11">
        <f t="shared" si="28"/>
        <v>669.90002400000003</v>
      </c>
      <c r="I190" s="11">
        <f t="shared" si="29"/>
        <v>655</v>
      </c>
      <c r="J190" s="11">
        <f t="shared" si="30"/>
        <v>14.90002400000003</v>
      </c>
      <c r="K190" s="11">
        <f t="shared" si="38"/>
        <v>457.14534982865979</v>
      </c>
      <c r="L190" s="9">
        <f t="shared" si="31"/>
        <v>11.5</v>
      </c>
      <c r="M190" s="9">
        <f t="shared" si="32"/>
        <v>-5.7999879999999848</v>
      </c>
      <c r="N190" s="9">
        <f t="shared" si="33"/>
        <v>11.5</v>
      </c>
      <c r="O190" s="9">
        <f t="shared" si="34"/>
        <v>0</v>
      </c>
      <c r="P190" s="9">
        <f t="shared" si="39"/>
        <v>78.738305912754583</v>
      </c>
      <c r="Q190" s="9">
        <f t="shared" si="40"/>
        <v>146.67129147394553</v>
      </c>
      <c r="R190" s="9">
        <f t="shared" si="35"/>
        <v>17.223910500733751</v>
      </c>
      <c r="S190" s="9">
        <f t="shared" si="36"/>
        <v>32.084170062961071</v>
      </c>
      <c r="T190" s="9">
        <f t="shared" si="37"/>
        <v>30.137574596989726</v>
      </c>
      <c r="U190" s="8">
        <f t="shared" si="41"/>
        <v>37.901971587895723</v>
      </c>
    </row>
    <row r="191" spans="1:21" x14ac:dyDescent="0.25">
      <c r="A191">
        <v>189</v>
      </c>
      <c r="B191" s="1">
        <v>44195</v>
      </c>
      <c r="C191">
        <v>672</v>
      </c>
      <c r="D191">
        <v>696.59997599999997</v>
      </c>
      <c r="E191">
        <v>668.35998500000005</v>
      </c>
      <c r="F191">
        <v>694.78002900000001</v>
      </c>
      <c r="G191">
        <v>42846000</v>
      </c>
      <c r="H191" s="11">
        <f t="shared" si="28"/>
        <v>696.59997599999997</v>
      </c>
      <c r="I191" s="11">
        <f t="shared" si="29"/>
        <v>665.98999000000003</v>
      </c>
      <c r="J191" s="11">
        <f t="shared" si="30"/>
        <v>30.609985999999935</v>
      </c>
      <c r="K191" s="11">
        <f t="shared" si="38"/>
        <v>455.102096555184</v>
      </c>
      <c r="L191" s="9">
        <f t="shared" si="31"/>
        <v>-26.699951999999939</v>
      </c>
      <c r="M191" s="9">
        <f t="shared" si="32"/>
        <v>13.359985000000052</v>
      </c>
      <c r="N191" s="9">
        <f t="shared" si="33"/>
        <v>0</v>
      </c>
      <c r="O191" s="9">
        <f t="shared" si="34"/>
        <v>13.359985000000052</v>
      </c>
      <c r="P191" s="9">
        <f t="shared" si="39"/>
        <v>73.114141204700687</v>
      </c>
      <c r="Q191" s="9">
        <f t="shared" si="40"/>
        <v>149.55475565437806</v>
      </c>
      <c r="R191" s="9">
        <f t="shared" si="35"/>
        <v>16.065437131168025</v>
      </c>
      <c r="S191" s="9">
        <f t="shared" si="36"/>
        <v>32.861803271487148</v>
      </c>
      <c r="T191" s="9">
        <f t="shared" si="37"/>
        <v>34.32927343150876</v>
      </c>
      <c r="U191" s="8">
        <f t="shared" si="41"/>
        <v>37.646778862439511</v>
      </c>
    </row>
    <row r="192" spans="1:21" x14ac:dyDescent="0.25">
      <c r="A192">
        <v>190</v>
      </c>
      <c r="B192" s="1">
        <v>44196</v>
      </c>
      <c r="C192">
        <v>699.98999000000003</v>
      </c>
      <c r="D192">
        <v>718.71997099999999</v>
      </c>
      <c r="E192">
        <v>691.11999500000002</v>
      </c>
      <c r="F192">
        <v>705.669983</v>
      </c>
      <c r="G192">
        <v>49649900</v>
      </c>
      <c r="H192" s="11">
        <f t="shared" si="28"/>
        <v>718.71997099999999</v>
      </c>
      <c r="I192" s="11">
        <f t="shared" si="29"/>
        <v>691.11999500000002</v>
      </c>
      <c r="J192" s="11">
        <f t="shared" si="30"/>
        <v>27.59997599999997</v>
      </c>
      <c r="K192" s="11">
        <f t="shared" si="38"/>
        <v>450.19477994409942</v>
      </c>
      <c r="L192" s="9">
        <f t="shared" si="31"/>
        <v>-22.119995000000017</v>
      </c>
      <c r="M192" s="9">
        <f t="shared" si="32"/>
        <v>22.760009999999966</v>
      </c>
      <c r="N192" s="9">
        <f t="shared" si="33"/>
        <v>0</v>
      </c>
      <c r="O192" s="9">
        <f t="shared" si="34"/>
        <v>22.760009999999966</v>
      </c>
      <c r="P192" s="9">
        <f t="shared" si="39"/>
        <v>67.891702547222067</v>
      </c>
      <c r="Q192" s="9">
        <f t="shared" si="40"/>
        <v>161.63228310763674</v>
      </c>
      <c r="R192" s="9">
        <f t="shared" si="35"/>
        <v>15.080517494150458</v>
      </c>
      <c r="S192" s="9">
        <f t="shared" si="36"/>
        <v>35.902744835847848</v>
      </c>
      <c r="T192" s="9">
        <f t="shared" si="37"/>
        <v>40.841300438802428</v>
      </c>
      <c r="U192" s="8">
        <f t="shared" si="41"/>
        <v>37.874958975036861</v>
      </c>
    </row>
    <row r="193" spans="1:21" x14ac:dyDescent="0.25">
      <c r="A193">
        <v>191</v>
      </c>
      <c r="B193" s="1">
        <v>44200</v>
      </c>
      <c r="C193">
        <v>719.46002199999998</v>
      </c>
      <c r="D193">
        <v>744.48999000000003</v>
      </c>
      <c r="E193">
        <v>717.19000200000005</v>
      </c>
      <c r="F193">
        <v>729.77002000000005</v>
      </c>
      <c r="G193">
        <v>48638200</v>
      </c>
      <c r="H193" s="11">
        <f t="shared" si="28"/>
        <v>744.48999000000003</v>
      </c>
      <c r="I193" s="11">
        <f t="shared" si="29"/>
        <v>705.669983</v>
      </c>
      <c r="J193" s="11">
        <f t="shared" si="30"/>
        <v>38.820007000000032</v>
      </c>
      <c r="K193" s="11">
        <f t="shared" si="38"/>
        <v>456.85801694809237</v>
      </c>
      <c r="L193" s="9">
        <f t="shared" si="31"/>
        <v>-25.770019000000048</v>
      </c>
      <c r="M193" s="9">
        <f t="shared" si="32"/>
        <v>26.070007000000032</v>
      </c>
      <c r="N193" s="9">
        <f t="shared" si="33"/>
        <v>0</v>
      </c>
      <c r="O193" s="9">
        <f t="shared" si="34"/>
        <v>26.070007000000032</v>
      </c>
      <c r="P193" s="9">
        <f t="shared" si="39"/>
        <v>63.042295222420492</v>
      </c>
      <c r="Q193" s="9">
        <f t="shared" si="40"/>
        <v>176.15712702851985</v>
      </c>
      <c r="R193" s="9">
        <f t="shared" si="35"/>
        <v>13.799100132587425</v>
      </c>
      <c r="S193" s="9">
        <f t="shared" si="36"/>
        <v>38.558396808988164</v>
      </c>
      <c r="T193" s="9">
        <f t="shared" si="37"/>
        <v>47.288923502261795</v>
      </c>
      <c r="U193" s="8">
        <f t="shared" si="41"/>
        <v>38.547385012695784</v>
      </c>
    </row>
    <row r="194" spans="1:21" x14ac:dyDescent="0.25">
      <c r="A194">
        <v>192</v>
      </c>
      <c r="B194" s="1">
        <v>44201</v>
      </c>
      <c r="C194">
        <v>723.65997300000004</v>
      </c>
      <c r="D194">
        <v>740.84002699999996</v>
      </c>
      <c r="E194">
        <v>719.20001200000002</v>
      </c>
      <c r="F194">
        <v>735.10998500000005</v>
      </c>
      <c r="G194">
        <v>32245200</v>
      </c>
      <c r="H194" s="11">
        <f t="shared" si="28"/>
        <v>740.84002699999996</v>
      </c>
      <c r="I194" s="11">
        <f t="shared" si="29"/>
        <v>719.20001200000002</v>
      </c>
      <c r="J194" s="11">
        <f t="shared" si="30"/>
        <v>21.640014999999948</v>
      </c>
      <c r="K194" s="11">
        <f t="shared" si="38"/>
        <v>445.86531645180003</v>
      </c>
      <c r="L194" s="9">
        <f t="shared" si="31"/>
        <v>3.6499630000000707</v>
      </c>
      <c r="M194" s="9">
        <f t="shared" si="32"/>
        <v>2.0100099999999657</v>
      </c>
      <c r="N194" s="9">
        <f t="shared" si="33"/>
        <v>3.6499630000000707</v>
      </c>
      <c r="O194" s="9">
        <f t="shared" si="34"/>
        <v>0</v>
      </c>
      <c r="P194" s="9">
        <f t="shared" si="39"/>
        <v>62.189237135104811</v>
      </c>
      <c r="Q194" s="9">
        <f t="shared" si="40"/>
        <v>163.57447509791129</v>
      </c>
      <c r="R194" s="9">
        <f t="shared" si="35"/>
        <v>13.947987170208101</v>
      </c>
      <c r="S194" s="9">
        <f t="shared" si="36"/>
        <v>36.686970047286557</v>
      </c>
      <c r="T194" s="9">
        <f t="shared" si="37"/>
        <v>44.907676685509294</v>
      </c>
      <c r="U194" s="8">
        <f t="shared" si="41"/>
        <v>39.001691560753891</v>
      </c>
    </row>
    <row r="195" spans="1:21" x14ac:dyDescent="0.25">
      <c r="A195">
        <v>193</v>
      </c>
      <c r="B195" s="1">
        <v>44202</v>
      </c>
      <c r="C195">
        <v>758.48999000000003</v>
      </c>
      <c r="D195">
        <v>774</v>
      </c>
      <c r="E195">
        <v>749.09997599999997</v>
      </c>
      <c r="F195">
        <v>755.97997999999995</v>
      </c>
      <c r="G195">
        <v>44700000</v>
      </c>
      <c r="H195" s="11">
        <f t="shared" si="28"/>
        <v>774</v>
      </c>
      <c r="I195" s="11">
        <f t="shared" si="29"/>
        <v>735.10998500000005</v>
      </c>
      <c r="J195" s="11">
        <f t="shared" si="30"/>
        <v>38.890014999999948</v>
      </c>
      <c r="K195" s="11">
        <f t="shared" si="38"/>
        <v>452.90780884809999</v>
      </c>
      <c r="L195" s="9">
        <f t="shared" si="31"/>
        <v>-33.159973000000036</v>
      </c>
      <c r="M195" s="9">
        <f t="shared" si="32"/>
        <v>29.899963999999954</v>
      </c>
      <c r="N195" s="9">
        <f t="shared" si="33"/>
        <v>0</v>
      </c>
      <c r="O195" s="9">
        <f t="shared" si="34"/>
        <v>29.899963999999954</v>
      </c>
      <c r="P195" s="9">
        <f t="shared" si="39"/>
        <v>57.747148768311611</v>
      </c>
      <c r="Q195" s="9">
        <f t="shared" si="40"/>
        <v>181.79054801948899</v>
      </c>
      <c r="R195" s="9">
        <f t="shared" si="35"/>
        <v>12.750309807018438</v>
      </c>
      <c r="S195" s="9">
        <f t="shared" si="36"/>
        <v>40.138532493366533</v>
      </c>
      <c r="T195" s="9">
        <f t="shared" si="37"/>
        <v>51.784500274737034</v>
      </c>
      <c r="U195" s="8">
        <f t="shared" si="41"/>
        <v>39.914749326038404</v>
      </c>
    </row>
    <row r="196" spans="1:21" x14ac:dyDescent="0.25">
      <c r="A196">
        <v>194</v>
      </c>
      <c r="B196" s="1">
        <v>44203</v>
      </c>
      <c r="C196">
        <v>777.63000499999998</v>
      </c>
      <c r="D196">
        <v>816.98999000000003</v>
      </c>
      <c r="E196">
        <v>775.20001200000002</v>
      </c>
      <c r="F196">
        <v>816.03997800000002</v>
      </c>
      <c r="G196">
        <v>51498900</v>
      </c>
      <c r="H196" s="11">
        <f t="shared" ref="H196:H253" si="42">MAX(D196,F195)</f>
        <v>816.98999000000003</v>
      </c>
      <c r="I196" s="11">
        <f t="shared" ref="I196:I253" si="43">MIN(E196,F195)</f>
        <v>755.97997999999995</v>
      </c>
      <c r="J196" s="11">
        <f t="shared" ref="J196:J253" si="44">H196-I196</f>
        <v>61.010010000000079</v>
      </c>
      <c r="K196" s="11">
        <f t="shared" si="38"/>
        <v>481.56726107323578</v>
      </c>
      <c r="L196" s="9">
        <f t="shared" ref="L196:L253" si="45">D195-D196</f>
        <v>-42.989990000000034</v>
      </c>
      <c r="M196" s="9">
        <f t="shared" ref="M196:M253" si="46">E196-E195</f>
        <v>26.100036000000046</v>
      </c>
      <c r="N196" s="9">
        <f t="shared" ref="N196:N253" si="47">IF(L196&gt;M196,MAX(L196,0),0)</f>
        <v>0</v>
      </c>
      <c r="O196" s="9">
        <f t="shared" ref="O196:O253" si="48">IF(L196&lt;M196,MAX(M196,0),0)</f>
        <v>26.100036000000046</v>
      </c>
      <c r="P196" s="9">
        <f t="shared" si="39"/>
        <v>53.622352427717928</v>
      </c>
      <c r="Q196" s="9">
        <f t="shared" si="40"/>
        <v>194.90554487523983</v>
      </c>
      <c r="R196" s="9">
        <f t="shared" si="35"/>
        <v>11.134966340571717</v>
      </c>
      <c r="S196" s="9">
        <f t="shared" si="36"/>
        <v>40.473171793461887</v>
      </c>
      <c r="T196" s="9">
        <f t="shared" si="37"/>
        <v>56.848021481989377</v>
      </c>
      <c r="U196" s="8">
        <f t="shared" si="41"/>
        <v>41.124268765749186</v>
      </c>
    </row>
    <row r="197" spans="1:21" x14ac:dyDescent="0.25">
      <c r="A197">
        <v>195</v>
      </c>
      <c r="B197" s="1">
        <v>44204</v>
      </c>
      <c r="C197">
        <v>856</v>
      </c>
      <c r="D197">
        <v>884.48999000000003</v>
      </c>
      <c r="E197">
        <v>838.39001499999995</v>
      </c>
      <c r="F197">
        <v>880.02002000000005</v>
      </c>
      <c r="G197">
        <v>75055500</v>
      </c>
      <c r="H197" s="11">
        <f t="shared" si="42"/>
        <v>884.48999000000003</v>
      </c>
      <c r="I197" s="11">
        <f t="shared" si="43"/>
        <v>816.03997800000002</v>
      </c>
      <c r="J197" s="11">
        <f t="shared" si="44"/>
        <v>68.450012000000015</v>
      </c>
      <c r="K197" s="11">
        <f t="shared" si="38"/>
        <v>515.61961156800464</v>
      </c>
      <c r="L197" s="9">
        <f t="shared" si="45"/>
        <v>-67.5</v>
      </c>
      <c r="M197" s="9">
        <f t="shared" si="46"/>
        <v>63.190002999999933</v>
      </c>
      <c r="N197" s="9">
        <f t="shared" si="47"/>
        <v>0</v>
      </c>
      <c r="O197" s="9">
        <f t="shared" si="48"/>
        <v>63.190002999999933</v>
      </c>
      <c r="P197" s="9">
        <f t="shared" si="39"/>
        <v>49.79218439716665</v>
      </c>
      <c r="Q197" s="9">
        <f t="shared" si="40"/>
        <v>244.17372324129406</v>
      </c>
      <c r="R197" s="9">
        <f t="shared" si="35"/>
        <v>9.6567669809431997</v>
      </c>
      <c r="S197" s="9">
        <f t="shared" si="36"/>
        <v>47.355398779103695</v>
      </c>
      <c r="T197" s="9">
        <f t="shared" si="37"/>
        <v>66.123837422396278</v>
      </c>
      <c r="U197" s="8">
        <f t="shared" si="41"/>
        <v>42.909952241223984</v>
      </c>
    </row>
    <row r="198" spans="1:21" x14ac:dyDescent="0.25">
      <c r="A198">
        <v>196</v>
      </c>
      <c r="B198" s="1">
        <v>44207</v>
      </c>
      <c r="C198">
        <v>849.40002400000003</v>
      </c>
      <c r="D198">
        <v>854.42999299999997</v>
      </c>
      <c r="E198">
        <v>803.61999500000002</v>
      </c>
      <c r="F198">
        <v>811.19000200000005</v>
      </c>
      <c r="G198">
        <v>59301600</v>
      </c>
      <c r="H198" s="11">
        <f t="shared" si="42"/>
        <v>880.02002000000005</v>
      </c>
      <c r="I198" s="11">
        <f t="shared" si="43"/>
        <v>803.61999500000002</v>
      </c>
      <c r="J198" s="11">
        <f t="shared" si="44"/>
        <v>76.400025000000028</v>
      </c>
      <c r="K198" s="11">
        <f t="shared" si="38"/>
        <v>555.1896643131472</v>
      </c>
      <c r="L198" s="9">
        <f t="shared" si="45"/>
        <v>30.059997000000067</v>
      </c>
      <c r="M198" s="9">
        <f t="shared" si="46"/>
        <v>-34.770019999999931</v>
      </c>
      <c r="N198" s="9">
        <f t="shared" si="47"/>
        <v>30.059997000000067</v>
      </c>
      <c r="O198" s="9">
        <f t="shared" si="48"/>
        <v>0</v>
      </c>
      <c r="P198" s="9">
        <f t="shared" si="39"/>
        <v>76.2955967973691</v>
      </c>
      <c r="Q198" s="9">
        <f t="shared" si="40"/>
        <v>226.73274300977306</v>
      </c>
      <c r="R198" s="9">
        <f t="shared" si="35"/>
        <v>13.742258132949608</v>
      </c>
      <c r="S198" s="9">
        <f t="shared" si="36"/>
        <v>40.838790342085247</v>
      </c>
      <c r="T198" s="9">
        <f t="shared" si="37"/>
        <v>49.644579879277103</v>
      </c>
      <c r="U198" s="8">
        <f t="shared" si="41"/>
        <v>43.390997072513493</v>
      </c>
    </row>
    <row r="199" spans="1:21" x14ac:dyDescent="0.25">
      <c r="A199">
        <v>197</v>
      </c>
      <c r="B199" s="1">
        <v>44208</v>
      </c>
      <c r="C199">
        <v>831</v>
      </c>
      <c r="D199">
        <v>868</v>
      </c>
      <c r="E199">
        <v>827.34002699999996</v>
      </c>
      <c r="F199">
        <v>849.44000200000005</v>
      </c>
      <c r="G199">
        <v>46270700</v>
      </c>
      <c r="H199" s="11">
        <f t="shared" si="42"/>
        <v>868</v>
      </c>
      <c r="I199" s="11">
        <f t="shared" si="43"/>
        <v>811.19000200000005</v>
      </c>
      <c r="J199" s="11">
        <f t="shared" si="44"/>
        <v>56.80999799999995</v>
      </c>
      <c r="K199" s="11">
        <f t="shared" si="38"/>
        <v>572.34325771935096</v>
      </c>
      <c r="L199" s="9">
        <f t="shared" si="45"/>
        <v>-13.570007000000032</v>
      </c>
      <c r="M199" s="9">
        <f t="shared" si="46"/>
        <v>23.720031999999946</v>
      </c>
      <c r="N199" s="9">
        <f t="shared" si="47"/>
        <v>0</v>
      </c>
      <c r="O199" s="9">
        <f t="shared" si="48"/>
        <v>23.720031999999946</v>
      </c>
      <c r="P199" s="9">
        <f t="shared" si="39"/>
        <v>70.845911311842741</v>
      </c>
      <c r="Q199" s="9">
        <f t="shared" si="40"/>
        <v>234.25757908050349</v>
      </c>
      <c r="R199" s="9">
        <f t="shared" si="35"/>
        <v>12.378220649291215</v>
      </c>
      <c r="S199" s="9">
        <f t="shared" si="36"/>
        <v>40.92956035054263</v>
      </c>
      <c r="T199" s="9">
        <f t="shared" si="37"/>
        <v>53.559422594124499</v>
      </c>
      <c r="U199" s="8">
        <f t="shared" si="41"/>
        <v>44.117313181199997</v>
      </c>
    </row>
    <row r="200" spans="1:21" x14ac:dyDescent="0.25">
      <c r="A200">
        <v>198</v>
      </c>
      <c r="B200" s="1">
        <v>44209</v>
      </c>
      <c r="C200">
        <v>852.76000999999997</v>
      </c>
      <c r="D200">
        <v>860.46997099999999</v>
      </c>
      <c r="E200">
        <v>832</v>
      </c>
      <c r="F200">
        <v>854.40997300000004</v>
      </c>
      <c r="G200">
        <v>33312500</v>
      </c>
      <c r="H200" s="11">
        <f t="shared" si="42"/>
        <v>860.46997099999999</v>
      </c>
      <c r="I200" s="11">
        <f t="shared" si="43"/>
        <v>832</v>
      </c>
      <c r="J200" s="11">
        <f t="shared" si="44"/>
        <v>28.469970999999987</v>
      </c>
      <c r="K200" s="11">
        <f t="shared" si="38"/>
        <v>559.93156745368299</v>
      </c>
      <c r="L200" s="9">
        <f t="shared" si="45"/>
        <v>7.5300290000000132</v>
      </c>
      <c r="M200" s="9">
        <f t="shared" si="46"/>
        <v>4.6599730000000363</v>
      </c>
      <c r="N200" s="9">
        <f t="shared" si="47"/>
        <v>7.5300290000000132</v>
      </c>
      <c r="O200" s="9">
        <f t="shared" si="48"/>
        <v>0</v>
      </c>
      <c r="P200" s="9">
        <f t="shared" si="39"/>
        <v>73.315518075282554</v>
      </c>
      <c r="Q200" s="9">
        <f t="shared" si="40"/>
        <v>217.52489486046753</v>
      </c>
      <c r="R200" s="9">
        <f t="shared" si="35"/>
        <v>13.093656856799226</v>
      </c>
      <c r="S200" s="9">
        <f t="shared" si="36"/>
        <v>38.848478547061191</v>
      </c>
      <c r="T200" s="9">
        <f t="shared" si="37"/>
        <v>49.583679011294215</v>
      </c>
      <c r="U200" s="8">
        <f t="shared" si="41"/>
        <v>44.50776788334958</v>
      </c>
    </row>
    <row r="201" spans="1:21" x14ac:dyDescent="0.25">
      <c r="A201">
        <v>199</v>
      </c>
      <c r="B201" s="1">
        <v>44210</v>
      </c>
      <c r="C201">
        <v>843.39001499999995</v>
      </c>
      <c r="D201">
        <v>863</v>
      </c>
      <c r="E201">
        <v>838.75</v>
      </c>
      <c r="F201">
        <v>845</v>
      </c>
      <c r="G201">
        <v>31266300</v>
      </c>
      <c r="H201" s="11">
        <f t="shared" si="42"/>
        <v>863</v>
      </c>
      <c r="I201" s="11">
        <f t="shared" si="43"/>
        <v>838.75</v>
      </c>
      <c r="J201" s="11">
        <f t="shared" si="44"/>
        <v>24.25</v>
      </c>
      <c r="K201" s="11">
        <f t="shared" si="38"/>
        <v>544.18645549270559</v>
      </c>
      <c r="L201" s="9">
        <f t="shared" si="45"/>
        <v>-2.5300290000000132</v>
      </c>
      <c r="M201" s="9">
        <f t="shared" si="46"/>
        <v>6.75</v>
      </c>
      <c r="N201" s="9">
        <f t="shared" si="47"/>
        <v>0</v>
      </c>
      <c r="O201" s="9">
        <f t="shared" si="48"/>
        <v>6.75</v>
      </c>
      <c r="P201" s="9">
        <f t="shared" si="39"/>
        <v>68.078695355619516</v>
      </c>
      <c r="Q201" s="9">
        <f t="shared" si="40"/>
        <v>208.73740237043413</v>
      </c>
      <c r="R201" s="9">
        <f t="shared" si="35"/>
        <v>12.510178206104225</v>
      </c>
      <c r="S201" s="9">
        <f t="shared" si="36"/>
        <v>38.357698958428429</v>
      </c>
      <c r="T201" s="9">
        <f t="shared" si="37"/>
        <v>50.813051759011174</v>
      </c>
      <c r="U201" s="8">
        <f t="shared" si="41"/>
        <v>44.958145303039693</v>
      </c>
    </row>
    <row r="202" spans="1:21" x14ac:dyDescent="0.25">
      <c r="A202">
        <v>200</v>
      </c>
      <c r="B202" s="1">
        <v>44211</v>
      </c>
      <c r="C202">
        <v>852</v>
      </c>
      <c r="D202">
        <v>859.90002400000003</v>
      </c>
      <c r="E202">
        <v>819.09997599999997</v>
      </c>
      <c r="F202">
        <v>826.15997300000004</v>
      </c>
      <c r="G202">
        <v>38777600</v>
      </c>
      <c r="H202" s="11">
        <f t="shared" si="42"/>
        <v>859.90002400000003</v>
      </c>
      <c r="I202" s="11">
        <f t="shared" si="43"/>
        <v>819.09997599999997</v>
      </c>
      <c r="J202" s="11">
        <f t="shared" si="44"/>
        <v>40.800048000000061</v>
      </c>
      <c r="K202" s="11">
        <f t="shared" si="38"/>
        <v>546.11604238608379</v>
      </c>
      <c r="L202" s="9">
        <f t="shared" si="45"/>
        <v>3.0999759999999696</v>
      </c>
      <c r="M202" s="9">
        <f t="shared" si="46"/>
        <v>-19.65002400000003</v>
      </c>
      <c r="N202" s="9">
        <f t="shared" si="47"/>
        <v>3.0999759999999696</v>
      </c>
      <c r="O202" s="9">
        <f t="shared" si="48"/>
        <v>0</v>
      </c>
      <c r="P202" s="9">
        <f t="shared" si="39"/>
        <v>66.315907401646655</v>
      </c>
      <c r="Q202" s="9">
        <f t="shared" si="40"/>
        <v>193.82758791540311</v>
      </c>
      <c r="R202" s="9">
        <f t="shared" si="35"/>
        <v>12.143189771884373</v>
      </c>
      <c r="S202" s="9">
        <f t="shared" si="36"/>
        <v>35.492015042908079</v>
      </c>
      <c r="T202" s="9">
        <f t="shared" si="37"/>
        <v>49.01590191918951</v>
      </c>
      <c r="U202" s="8">
        <f t="shared" si="41"/>
        <v>45.247985061336117</v>
      </c>
    </row>
    <row r="203" spans="1:21" x14ac:dyDescent="0.25">
      <c r="A203">
        <v>201</v>
      </c>
      <c r="B203" s="1">
        <v>44215</v>
      </c>
      <c r="C203">
        <v>837.79998799999998</v>
      </c>
      <c r="D203">
        <v>850</v>
      </c>
      <c r="E203">
        <v>833</v>
      </c>
      <c r="F203">
        <v>844.54998799999998</v>
      </c>
      <c r="G203">
        <v>25367000</v>
      </c>
      <c r="H203" s="11">
        <f t="shared" si="42"/>
        <v>850</v>
      </c>
      <c r="I203" s="11">
        <f t="shared" si="43"/>
        <v>826.15997300000004</v>
      </c>
      <c r="J203" s="11">
        <f t="shared" si="44"/>
        <v>23.840026999999964</v>
      </c>
      <c r="K203" s="11">
        <f t="shared" si="38"/>
        <v>530.94778064422064</v>
      </c>
      <c r="L203" s="9">
        <f t="shared" si="45"/>
        <v>9.9000240000000304</v>
      </c>
      <c r="M203" s="9">
        <f t="shared" si="46"/>
        <v>13.90002400000003</v>
      </c>
      <c r="N203" s="9">
        <f t="shared" si="47"/>
        <v>0</v>
      </c>
      <c r="O203" s="9">
        <f t="shared" si="48"/>
        <v>13.90002400000003</v>
      </c>
      <c r="P203" s="9">
        <f t="shared" si="39"/>
        <v>61.579056872957608</v>
      </c>
      <c r="Q203" s="9">
        <f t="shared" si="40"/>
        <v>193.88278420716006</v>
      </c>
      <c r="R203" s="9">
        <f t="shared" si="35"/>
        <v>11.597949764144644</v>
      </c>
      <c r="S203" s="9">
        <f t="shared" si="36"/>
        <v>36.516356462007273</v>
      </c>
      <c r="T203" s="9">
        <f t="shared" si="37"/>
        <v>51.790015594818129</v>
      </c>
      <c r="U203" s="8">
        <f t="shared" si="41"/>
        <v>45.715272956584833</v>
      </c>
    </row>
    <row r="204" spans="1:21" x14ac:dyDescent="0.25">
      <c r="A204">
        <v>202</v>
      </c>
      <c r="B204" s="1">
        <v>44216</v>
      </c>
      <c r="C204">
        <v>858.73999000000003</v>
      </c>
      <c r="D204">
        <v>859.5</v>
      </c>
      <c r="E204">
        <v>837.28002900000001</v>
      </c>
      <c r="F204">
        <v>850.45001200000002</v>
      </c>
      <c r="G204">
        <v>25665900</v>
      </c>
      <c r="H204" s="11">
        <f t="shared" si="42"/>
        <v>859.5</v>
      </c>
      <c r="I204" s="11">
        <f t="shared" si="43"/>
        <v>837.28002900000001</v>
      </c>
      <c r="J204" s="11">
        <f t="shared" si="44"/>
        <v>22.219970999999987</v>
      </c>
      <c r="K204" s="11">
        <f t="shared" si="38"/>
        <v>515.24291016963343</v>
      </c>
      <c r="L204" s="9">
        <f t="shared" si="45"/>
        <v>-9.5</v>
      </c>
      <c r="M204" s="9">
        <f t="shared" si="46"/>
        <v>4.2800290000000132</v>
      </c>
      <c r="N204" s="9">
        <f t="shared" si="47"/>
        <v>0</v>
      </c>
      <c r="O204" s="9">
        <f t="shared" si="48"/>
        <v>4.2800290000000132</v>
      </c>
      <c r="P204" s="9">
        <f t="shared" si="39"/>
        <v>57.180552810603494</v>
      </c>
      <c r="Q204" s="9">
        <f t="shared" si="40"/>
        <v>184.31404290664864</v>
      </c>
      <c r="R204" s="9">
        <f t="shared" si="35"/>
        <v>11.097785468174214</v>
      </c>
      <c r="S204" s="9">
        <f t="shared" si="36"/>
        <v>35.772261833931282</v>
      </c>
      <c r="T204" s="9">
        <f t="shared" si="37"/>
        <v>52.64444519698327</v>
      </c>
      <c r="U204" s="8">
        <f t="shared" si="41"/>
        <v>46.210213830899008</v>
      </c>
    </row>
    <row r="205" spans="1:21" x14ac:dyDescent="0.25">
      <c r="A205">
        <v>203</v>
      </c>
      <c r="B205" s="1">
        <v>44217</v>
      </c>
      <c r="C205">
        <v>855</v>
      </c>
      <c r="D205">
        <v>855.71997099999999</v>
      </c>
      <c r="E205">
        <v>841.419983</v>
      </c>
      <c r="F205">
        <v>844.98999000000003</v>
      </c>
      <c r="G205">
        <v>20521100</v>
      </c>
      <c r="H205" s="11">
        <f t="shared" si="42"/>
        <v>855.71997099999999</v>
      </c>
      <c r="I205" s="11">
        <f t="shared" si="43"/>
        <v>841.419983</v>
      </c>
      <c r="J205" s="11">
        <f t="shared" si="44"/>
        <v>14.299987999999985</v>
      </c>
      <c r="K205" s="11">
        <f t="shared" si="38"/>
        <v>492.73983315751673</v>
      </c>
      <c r="L205" s="9">
        <f t="shared" si="45"/>
        <v>3.7800290000000132</v>
      </c>
      <c r="M205" s="9">
        <f t="shared" si="46"/>
        <v>4.1399539999999888</v>
      </c>
      <c r="N205" s="9">
        <f t="shared" si="47"/>
        <v>0</v>
      </c>
      <c r="O205" s="9">
        <f t="shared" si="48"/>
        <v>4.1399539999999888</v>
      </c>
      <c r="P205" s="9">
        <f t="shared" si="39"/>
        <v>53.096227609846103</v>
      </c>
      <c r="Q205" s="9">
        <f t="shared" si="40"/>
        <v>175.28870812760229</v>
      </c>
      <c r="R205" s="9">
        <f t="shared" si="35"/>
        <v>10.775712462619712</v>
      </c>
      <c r="S205" s="9">
        <f t="shared" si="36"/>
        <v>35.574292219149015</v>
      </c>
      <c r="T205" s="9">
        <f t="shared" si="37"/>
        <v>53.50286354185323</v>
      </c>
      <c r="U205" s="8">
        <f t="shared" si="41"/>
        <v>46.73111738168145</v>
      </c>
    </row>
    <row r="206" spans="1:21" x14ac:dyDescent="0.25">
      <c r="A206">
        <v>204</v>
      </c>
      <c r="B206" s="1">
        <v>44218</v>
      </c>
      <c r="C206">
        <v>834.30999799999995</v>
      </c>
      <c r="D206">
        <v>848</v>
      </c>
      <c r="E206">
        <v>828.61999500000002</v>
      </c>
      <c r="F206">
        <v>846.64001499999995</v>
      </c>
      <c r="G206">
        <v>20066500</v>
      </c>
      <c r="H206" s="11">
        <f t="shared" si="42"/>
        <v>848</v>
      </c>
      <c r="I206" s="11">
        <f t="shared" si="43"/>
        <v>828.61999500000002</v>
      </c>
      <c r="J206" s="11">
        <f t="shared" si="44"/>
        <v>19.380004999999983</v>
      </c>
      <c r="K206" s="11">
        <f t="shared" si="38"/>
        <v>476.92413578912266</v>
      </c>
      <c r="L206" s="9">
        <f t="shared" si="45"/>
        <v>7.7199709999999868</v>
      </c>
      <c r="M206" s="9">
        <f t="shared" si="46"/>
        <v>-12.799987999999985</v>
      </c>
      <c r="N206" s="9">
        <f t="shared" si="47"/>
        <v>7.7199709999999868</v>
      </c>
      <c r="O206" s="9">
        <f t="shared" si="48"/>
        <v>0</v>
      </c>
      <c r="P206" s="9">
        <f t="shared" si="39"/>
        <v>57.023610923428514</v>
      </c>
      <c r="Q206" s="9">
        <f t="shared" si="40"/>
        <v>162.76808611848784</v>
      </c>
      <c r="R206" s="9">
        <f t="shared" si="35"/>
        <v>11.956537034779497</v>
      </c>
      <c r="S206" s="9">
        <f t="shared" si="36"/>
        <v>34.128716477971999</v>
      </c>
      <c r="T206" s="9">
        <f t="shared" si="37"/>
        <v>48.111223771520756</v>
      </c>
      <c r="U206" s="8">
        <f t="shared" si="41"/>
        <v>46.829696409527109</v>
      </c>
    </row>
    <row r="207" spans="1:21" x14ac:dyDescent="0.25">
      <c r="A207">
        <v>205</v>
      </c>
      <c r="B207" s="1">
        <v>44221</v>
      </c>
      <c r="C207">
        <v>855</v>
      </c>
      <c r="D207">
        <v>900.40002400000003</v>
      </c>
      <c r="E207">
        <v>838.82000700000003</v>
      </c>
      <c r="F207">
        <v>880.79998799999998</v>
      </c>
      <c r="G207">
        <v>41173400</v>
      </c>
      <c r="H207" s="11">
        <f t="shared" si="42"/>
        <v>900.40002400000003</v>
      </c>
      <c r="I207" s="11">
        <f t="shared" si="43"/>
        <v>838.82000700000003</v>
      </c>
      <c r="J207" s="11">
        <f t="shared" si="44"/>
        <v>61.580016999999998</v>
      </c>
      <c r="K207" s="11">
        <f t="shared" si="38"/>
        <v>504.4381430898996</v>
      </c>
      <c r="L207" s="9">
        <f t="shared" si="45"/>
        <v>-52.40002400000003</v>
      </c>
      <c r="M207" s="9">
        <f t="shared" si="46"/>
        <v>10.200012000000015</v>
      </c>
      <c r="N207" s="9">
        <f t="shared" si="47"/>
        <v>0</v>
      </c>
      <c r="O207" s="9">
        <f t="shared" si="48"/>
        <v>10.200012000000015</v>
      </c>
      <c r="P207" s="9">
        <f t="shared" si="39"/>
        <v>52.950495857469335</v>
      </c>
      <c r="Q207" s="9">
        <f t="shared" si="40"/>
        <v>161.34180625288158</v>
      </c>
      <c r="R207" s="9">
        <f t="shared" si="35"/>
        <v>10.496925457128375</v>
      </c>
      <c r="S207" s="9">
        <f t="shared" si="36"/>
        <v>31.984458047639684</v>
      </c>
      <c r="T207" s="9">
        <f t="shared" si="37"/>
        <v>50.581056495251786</v>
      </c>
      <c r="U207" s="8">
        <f t="shared" si="41"/>
        <v>47.097650701364593</v>
      </c>
    </row>
    <row r="208" spans="1:21" x14ac:dyDescent="0.25">
      <c r="A208">
        <v>206</v>
      </c>
      <c r="B208" s="1">
        <v>44222</v>
      </c>
      <c r="C208">
        <v>891.38000499999998</v>
      </c>
      <c r="D208">
        <v>895.90002400000003</v>
      </c>
      <c r="E208">
        <v>871.59997599999997</v>
      </c>
      <c r="F208">
        <v>883.09002699999996</v>
      </c>
      <c r="G208">
        <v>23131600</v>
      </c>
      <c r="H208" s="11">
        <f t="shared" si="42"/>
        <v>895.90002400000003</v>
      </c>
      <c r="I208" s="11">
        <f t="shared" si="43"/>
        <v>871.59997599999997</v>
      </c>
      <c r="J208" s="11">
        <f t="shared" si="44"/>
        <v>24.300048000000061</v>
      </c>
      <c r="K208" s="11">
        <f t="shared" si="38"/>
        <v>492.70689515490682</v>
      </c>
      <c r="L208" s="9">
        <f t="shared" si="45"/>
        <v>4.5</v>
      </c>
      <c r="M208" s="9">
        <f t="shared" si="46"/>
        <v>32.779968999999937</v>
      </c>
      <c r="N208" s="9">
        <f t="shared" si="47"/>
        <v>0</v>
      </c>
      <c r="O208" s="9">
        <f t="shared" si="48"/>
        <v>32.779968999999937</v>
      </c>
      <c r="P208" s="9">
        <f t="shared" si="39"/>
        <v>49.16831758193581</v>
      </c>
      <c r="Q208" s="9">
        <f t="shared" si="40"/>
        <v>182.59736052053285</v>
      </c>
      <c r="R208" s="9">
        <f t="shared" si="35"/>
        <v>9.9792225490323858</v>
      </c>
      <c r="S208" s="9">
        <f t="shared" si="36"/>
        <v>37.060037583424588</v>
      </c>
      <c r="T208" s="9">
        <f t="shared" si="37"/>
        <v>57.570665350891659</v>
      </c>
      <c r="U208" s="8">
        <f t="shared" si="41"/>
        <v>47.845723176330814</v>
      </c>
    </row>
    <row r="209" spans="1:21" x14ac:dyDescent="0.25">
      <c r="A209">
        <v>207</v>
      </c>
      <c r="B209" s="1">
        <v>44223</v>
      </c>
      <c r="C209">
        <v>870.34997599999997</v>
      </c>
      <c r="D209">
        <v>891.5</v>
      </c>
      <c r="E209">
        <v>858.65997300000004</v>
      </c>
      <c r="F209">
        <v>864.15997300000004</v>
      </c>
      <c r="G209">
        <v>27334000</v>
      </c>
      <c r="H209" s="11">
        <f t="shared" si="42"/>
        <v>891.5</v>
      </c>
      <c r="I209" s="11">
        <f t="shared" si="43"/>
        <v>858.65997300000004</v>
      </c>
      <c r="J209" s="11">
        <f t="shared" si="44"/>
        <v>32.840026999999964</v>
      </c>
      <c r="K209" s="11">
        <f t="shared" si="38"/>
        <v>490.35357250098485</v>
      </c>
      <c r="L209" s="9">
        <f t="shared" si="45"/>
        <v>4.4000240000000304</v>
      </c>
      <c r="M209" s="9">
        <f t="shared" si="46"/>
        <v>-12.940002999999933</v>
      </c>
      <c r="N209" s="9">
        <f t="shared" si="47"/>
        <v>4.4000240000000304</v>
      </c>
      <c r="O209" s="9">
        <f t="shared" si="48"/>
        <v>0</v>
      </c>
      <c r="P209" s="9">
        <f t="shared" si="39"/>
        <v>50.056318897511851</v>
      </c>
      <c r="Q209" s="9">
        <f t="shared" si="40"/>
        <v>169.55469191192336</v>
      </c>
      <c r="R209" s="9">
        <f t="shared" ref="R209:R253" si="49">P209/K209*100</f>
        <v>10.208209280949273</v>
      </c>
      <c r="S209" s="9">
        <f t="shared" ref="S209:S253" si="50">Q209/K209*100</f>
        <v>34.578047641650009</v>
      </c>
      <c r="T209" s="9">
        <f t="shared" ref="T209:T253" si="51">ABS((R209-S209)/(R209+S209))*100</f>
        <v>54.413652837336457</v>
      </c>
      <c r="U209" s="8">
        <f t="shared" si="41"/>
        <v>48.314861009259793</v>
      </c>
    </row>
    <row r="210" spans="1:21" x14ac:dyDescent="0.25">
      <c r="A210">
        <v>208</v>
      </c>
      <c r="B210" s="1">
        <v>44224</v>
      </c>
      <c r="C210">
        <v>820</v>
      </c>
      <c r="D210">
        <v>848</v>
      </c>
      <c r="E210">
        <v>801</v>
      </c>
      <c r="F210">
        <v>835.42999299999997</v>
      </c>
      <c r="G210">
        <v>26378000</v>
      </c>
      <c r="H210" s="11">
        <f t="shared" si="42"/>
        <v>864.15997300000004</v>
      </c>
      <c r="I210" s="11">
        <f t="shared" si="43"/>
        <v>801</v>
      </c>
      <c r="J210" s="11">
        <f t="shared" si="44"/>
        <v>63.159973000000036</v>
      </c>
      <c r="K210" s="11">
        <f t="shared" ref="K210:K253" si="52">K209 - K209/14 + J210</f>
        <v>518.48829032234312</v>
      </c>
      <c r="L210" s="9">
        <f t="shared" si="45"/>
        <v>43.5</v>
      </c>
      <c r="M210" s="9">
        <f t="shared" si="46"/>
        <v>-57.659973000000036</v>
      </c>
      <c r="N210" s="9">
        <f t="shared" si="47"/>
        <v>43.5</v>
      </c>
      <c r="O210" s="9">
        <f t="shared" si="48"/>
        <v>0</v>
      </c>
      <c r="P210" s="9">
        <f t="shared" ref="P210:P253" si="53">P209 - P209/14 + N210</f>
        <v>89.98086754768957</v>
      </c>
      <c r="Q210" s="9">
        <f t="shared" ref="Q210:Q253" si="54">Q209 - Q209/14 + O210</f>
        <v>157.44364248964311</v>
      </c>
      <c r="R210" s="9">
        <f t="shared" si="49"/>
        <v>17.354464744372269</v>
      </c>
      <c r="S210" s="9">
        <f t="shared" si="50"/>
        <v>30.365901299672693</v>
      </c>
      <c r="T210" s="9">
        <f t="shared" si="51"/>
        <v>27.266003247525646</v>
      </c>
      <c r="U210" s="8">
        <f t="shared" si="41"/>
        <v>46.811371169135931</v>
      </c>
    </row>
    <row r="211" spans="1:21" x14ac:dyDescent="0.25">
      <c r="A211">
        <v>209</v>
      </c>
      <c r="B211" s="1">
        <v>44225</v>
      </c>
      <c r="C211">
        <v>830</v>
      </c>
      <c r="D211">
        <v>842.40997300000004</v>
      </c>
      <c r="E211">
        <v>780.09997599999997</v>
      </c>
      <c r="F211">
        <v>793.53002900000001</v>
      </c>
      <c r="G211">
        <v>34990800</v>
      </c>
      <c r="H211" s="11">
        <f t="shared" si="42"/>
        <v>842.40997300000004</v>
      </c>
      <c r="I211" s="11">
        <f t="shared" si="43"/>
        <v>780.09997599999997</v>
      </c>
      <c r="J211" s="11">
        <f t="shared" si="44"/>
        <v>62.309997000000067</v>
      </c>
      <c r="K211" s="11">
        <f t="shared" si="52"/>
        <v>543.76340944217577</v>
      </c>
      <c r="L211" s="9">
        <f t="shared" si="45"/>
        <v>5.5900269999999637</v>
      </c>
      <c r="M211" s="9">
        <f t="shared" si="46"/>
        <v>-20.90002400000003</v>
      </c>
      <c r="N211" s="9">
        <f t="shared" si="47"/>
        <v>5.5900269999999637</v>
      </c>
      <c r="O211" s="9">
        <f t="shared" si="48"/>
        <v>0</v>
      </c>
      <c r="P211" s="9">
        <f t="shared" si="53"/>
        <v>89.14368972285456</v>
      </c>
      <c r="Q211" s="9">
        <f t="shared" si="54"/>
        <v>146.19766802609718</v>
      </c>
      <c r="R211" s="9">
        <f t="shared" si="49"/>
        <v>16.393837498978346</v>
      </c>
      <c r="S211" s="9">
        <f t="shared" si="50"/>
        <v>26.886264409750421</v>
      </c>
      <c r="T211" s="9">
        <f t="shared" si="51"/>
        <v>24.243073486515875</v>
      </c>
      <c r="U211" s="8">
        <f t="shared" si="41"/>
        <v>45.199349906091641</v>
      </c>
    </row>
    <row r="212" spans="1:21" x14ac:dyDescent="0.25">
      <c r="A212">
        <v>210</v>
      </c>
      <c r="B212" s="1">
        <v>44228</v>
      </c>
      <c r="C212">
        <v>814.28997800000002</v>
      </c>
      <c r="D212">
        <v>842</v>
      </c>
      <c r="E212">
        <v>795.55999799999995</v>
      </c>
      <c r="F212">
        <v>839.80999799999995</v>
      </c>
      <c r="G212">
        <v>25391400</v>
      </c>
      <c r="H212" s="11">
        <f t="shared" si="42"/>
        <v>842</v>
      </c>
      <c r="I212" s="11">
        <f t="shared" si="43"/>
        <v>793.53002900000001</v>
      </c>
      <c r="J212" s="11">
        <f t="shared" si="44"/>
        <v>48.469970999999987</v>
      </c>
      <c r="K212" s="11">
        <f t="shared" si="52"/>
        <v>553.39313691059169</v>
      </c>
      <c r="L212" s="9">
        <f t="shared" si="45"/>
        <v>0.40997300000003634</v>
      </c>
      <c r="M212" s="9">
        <f t="shared" si="46"/>
        <v>15.460021999999981</v>
      </c>
      <c r="N212" s="9">
        <f t="shared" si="47"/>
        <v>0</v>
      </c>
      <c r="O212" s="9">
        <f t="shared" si="48"/>
        <v>15.460021999999981</v>
      </c>
      <c r="P212" s="9">
        <f t="shared" si="53"/>
        <v>82.776283314079237</v>
      </c>
      <c r="Q212" s="9">
        <f t="shared" si="54"/>
        <v>151.21499945280451</v>
      </c>
      <c r="R212" s="9">
        <f t="shared" si="49"/>
        <v>14.95795263674419</v>
      </c>
      <c r="S212" s="9">
        <f t="shared" si="50"/>
        <v>27.325058691003495</v>
      </c>
      <c r="T212" s="9">
        <f t="shared" si="51"/>
        <v>29.248404183889214</v>
      </c>
      <c r="U212" s="8">
        <f t="shared" si="41"/>
        <v>44.059996640220035</v>
      </c>
    </row>
    <row r="213" spans="1:21" x14ac:dyDescent="0.25">
      <c r="A213">
        <v>211</v>
      </c>
      <c r="B213" s="1">
        <v>44229</v>
      </c>
      <c r="C213">
        <v>844.67999299999997</v>
      </c>
      <c r="D213">
        <v>880.5</v>
      </c>
      <c r="E213">
        <v>842.20001200000002</v>
      </c>
      <c r="F213">
        <v>872.78997800000002</v>
      </c>
      <c r="G213">
        <v>24346200</v>
      </c>
      <c r="H213" s="11">
        <f t="shared" si="42"/>
        <v>880.5</v>
      </c>
      <c r="I213" s="11">
        <f t="shared" si="43"/>
        <v>839.80999799999995</v>
      </c>
      <c r="J213" s="11">
        <f t="shared" si="44"/>
        <v>40.69000200000005</v>
      </c>
      <c r="K213" s="11">
        <f t="shared" si="52"/>
        <v>554.55505770269235</v>
      </c>
      <c r="L213" s="9">
        <f t="shared" si="45"/>
        <v>-38.5</v>
      </c>
      <c r="M213" s="9">
        <f t="shared" si="46"/>
        <v>46.640014000000065</v>
      </c>
      <c r="N213" s="9">
        <f t="shared" si="47"/>
        <v>0</v>
      </c>
      <c r="O213" s="9">
        <f t="shared" si="48"/>
        <v>46.640014000000065</v>
      </c>
      <c r="P213" s="9">
        <f t="shared" si="53"/>
        <v>76.863691648787864</v>
      </c>
      <c r="Q213" s="9">
        <f t="shared" si="54"/>
        <v>187.05394206331854</v>
      </c>
      <c r="R213" s="9">
        <f t="shared" si="49"/>
        <v>13.860425683827406</v>
      </c>
      <c r="S213" s="9">
        <f t="shared" si="50"/>
        <v>33.730454616753633</v>
      </c>
      <c r="T213" s="9">
        <f t="shared" si="51"/>
        <v>41.751757495193111</v>
      </c>
      <c r="U213" s="8">
        <f t="shared" si="41"/>
        <v>43.895122415575258</v>
      </c>
    </row>
    <row r="214" spans="1:21" x14ac:dyDescent="0.25">
      <c r="A214">
        <v>212</v>
      </c>
      <c r="B214" s="1">
        <v>44230</v>
      </c>
      <c r="C214">
        <v>877.02002000000005</v>
      </c>
      <c r="D214">
        <v>878.080017</v>
      </c>
      <c r="E214">
        <v>853.05999799999995</v>
      </c>
      <c r="F214">
        <v>854.69000200000005</v>
      </c>
      <c r="G214">
        <v>18343500</v>
      </c>
      <c r="H214" s="11">
        <f t="shared" si="42"/>
        <v>878.080017</v>
      </c>
      <c r="I214" s="11">
        <f t="shared" si="43"/>
        <v>853.05999799999995</v>
      </c>
      <c r="J214" s="11">
        <f t="shared" si="44"/>
        <v>25.020019000000048</v>
      </c>
      <c r="K214" s="11">
        <f t="shared" si="52"/>
        <v>539.96400115250003</v>
      </c>
      <c r="L214" s="9">
        <f t="shared" si="45"/>
        <v>2.419983000000002</v>
      </c>
      <c r="M214" s="9">
        <f t="shared" si="46"/>
        <v>10.859985999999935</v>
      </c>
      <c r="N214" s="9">
        <f t="shared" si="47"/>
        <v>0</v>
      </c>
      <c r="O214" s="9">
        <f t="shared" si="48"/>
        <v>10.859985999999935</v>
      </c>
      <c r="P214" s="9">
        <f t="shared" si="53"/>
        <v>71.373427959588724</v>
      </c>
      <c r="Q214" s="9">
        <f t="shared" si="54"/>
        <v>184.55293220165288</v>
      </c>
      <c r="R214" s="9">
        <f t="shared" si="49"/>
        <v>13.21818265796408</v>
      </c>
      <c r="S214" s="9">
        <f t="shared" si="50"/>
        <v>34.178747436448134</v>
      </c>
      <c r="T214" s="9">
        <f t="shared" si="51"/>
        <v>44.223464972798247</v>
      </c>
      <c r="U214" s="8">
        <f t="shared" si="41"/>
        <v>43.91857545537691</v>
      </c>
    </row>
    <row r="215" spans="1:21" x14ac:dyDescent="0.25">
      <c r="A215">
        <v>213</v>
      </c>
      <c r="B215" s="1">
        <v>44231</v>
      </c>
      <c r="C215">
        <v>855</v>
      </c>
      <c r="D215">
        <v>856.5</v>
      </c>
      <c r="E215">
        <v>833.419983</v>
      </c>
      <c r="F215">
        <v>849.98999000000003</v>
      </c>
      <c r="G215">
        <v>15812700</v>
      </c>
      <c r="H215" s="11">
        <f t="shared" si="42"/>
        <v>856.5</v>
      </c>
      <c r="I215" s="11">
        <f t="shared" si="43"/>
        <v>833.419983</v>
      </c>
      <c r="J215" s="11">
        <f t="shared" si="44"/>
        <v>23.080016999999998</v>
      </c>
      <c r="K215" s="11">
        <f t="shared" si="52"/>
        <v>524.47516092732144</v>
      </c>
      <c r="L215" s="9">
        <f t="shared" si="45"/>
        <v>21.580016999999998</v>
      </c>
      <c r="M215" s="9">
        <f t="shared" si="46"/>
        <v>-19.640014999999948</v>
      </c>
      <c r="N215" s="9">
        <f t="shared" si="47"/>
        <v>21.580016999999998</v>
      </c>
      <c r="O215" s="9">
        <f t="shared" si="48"/>
        <v>0</v>
      </c>
      <c r="P215" s="9">
        <f t="shared" si="53"/>
        <v>87.855342962475248</v>
      </c>
      <c r="Q215" s="9">
        <f t="shared" si="54"/>
        <v>171.37057990153482</v>
      </c>
      <c r="R215" s="9">
        <f t="shared" si="49"/>
        <v>16.751097002790129</v>
      </c>
      <c r="S215" s="9">
        <f t="shared" si="50"/>
        <v>32.674679883511644</v>
      </c>
      <c r="T215" s="9">
        <f t="shared" si="51"/>
        <v>32.217162549314814</v>
      </c>
      <c r="U215" s="8">
        <f t="shared" si="41"/>
        <v>43.082760247801048</v>
      </c>
    </row>
    <row r="216" spans="1:21" x14ac:dyDescent="0.25">
      <c r="A216">
        <v>214</v>
      </c>
      <c r="B216" s="1">
        <v>44232</v>
      </c>
      <c r="C216">
        <v>845</v>
      </c>
      <c r="D216">
        <v>864.77002000000005</v>
      </c>
      <c r="E216">
        <v>838.96997099999999</v>
      </c>
      <c r="F216">
        <v>852.22997999999995</v>
      </c>
      <c r="G216">
        <v>18566600</v>
      </c>
      <c r="H216" s="11">
        <f t="shared" si="42"/>
        <v>864.77002000000005</v>
      </c>
      <c r="I216" s="11">
        <f t="shared" si="43"/>
        <v>838.96997099999999</v>
      </c>
      <c r="J216" s="11">
        <f t="shared" si="44"/>
        <v>25.800049000000058</v>
      </c>
      <c r="K216" s="11">
        <f t="shared" si="52"/>
        <v>512.81269843251289</v>
      </c>
      <c r="L216" s="9">
        <f t="shared" si="45"/>
        <v>-8.270020000000045</v>
      </c>
      <c r="M216" s="9">
        <f t="shared" si="46"/>
        <v>5.5499879999999848</v>
      </c>
      <c r="N216" s="9">
        <f t="shared" si="47"/>
        <v>0</v>
      </c>
      <c r="O216" s="9">
        <f t="shared" si="48"/>
        <v>5.5499879999999848</v>
      </c>
      <c r="P216" s="9">
        <f t="shared" si="53"/>
        <v>81.579961322298445</v>
      </c>
      <c r="Q216" s="9">
        <f t="shared" si="54"/>
        <v>164.67981219428233</v>
      </c>
      <c r="R216" s="9">
        <f t="shared" si="49"/>
        <v>15.908334869955354</v>
      </c>
      <c r="S216" s="9">
        <f t="shared" si="50"/>
        <v>32.11305271839997</v>
      </c>
      <c r="T216" s="9">
        <f t="shared" si="51"/>
        <v>33.744793022961481</v>
      </c>
      <c r="U216" s="8">
        <f t="shared" si="41"/>
        <v>42.415762588883936</v>
      </c>
    </row>
    <row r="217" spans="1:21" x14ac:dyDescent="0.25">
      <c r="A217">
        <v>215</v>
      </c>
      <c r="B217" s="1">
        <v>44235</v>
      </c>
      <c r="C217">
        <v>869.669983</v>
      </c>
      <c r="D217">
        <v>877.77002000000005</v>
      </c>
      <c r="E217">
        <v>854.75</v>
      </c>
      <c r="F217">
        <v>863.419983</v>
      </c>
      <c r="G217">
        <v>20161700</v>
      </c>
      <c r="H217" s="11">
        <f t="shared" si="42"/>
        <v>877.77002000000005</v>
      </c>
      <c r="I217" s="11">
        <f t="shared" si="43"/>
        <v>852.22997999999995</v>
      </c>
      <c r="J217" s="11">
        <f t="shared" si="44"/>
        <v>25.54004000000009</v>
      </c>
      <c r="K217" s="11">
        <f t="shared" si="52"/>
        <v>501.72325997304779</v>
      </c>
      <c r="L217" s="9">
        <f t="shared" si="45"/>
        <v>-13</v>
      </c>
      <c r="M217" s="9">
        <f t="shared" si="46"/>
        <v>15.780029000000013</v>
      </c>
      <c r="N217" s="9">
        <f t="shared" si="47"/>
        <v>0</v>
      </c>
      <c r="O217" s="9">
        <f t="shared" si="48"/>
        <v>15.780029000000013</v>
      </c>
      <c r="P217" s="9">
        <f t="shared" si="53"/>
        <v>75.752821227848557</v>
      </c>
      <c r="Q217" s="9">
        <f t="shared" si="54"/>
        <v>168.69699746611931</v>
      </c>
      <c r="R217" s="9">
        <f t="shared" si="49"/>
        <v>15.098526871550252</v>
      </c>
      <c r="S217" s="9">
        <f t="shared" si="50"/>
        <v>33.623515376819803</v>
      </c>
      <c r="T217" s="9">
        <f t="shared" si="51"/>
        <v>38.021781621621749</v>
      </c>
      <c r="U217" s="8">
        <f t="shared" si="41"/>
        <v>42.101906805508065</v>
      </c>
    </row>
    <row r="218" spans="1:21" x14ac:dyDescent="0.25">
      <c r="A218">
        <v>216</v>
      </c>
      <c r="B218" s="1">
        <v>44236</v>
      </c>
      <c r="C218">
        <v>855.11999500000002</v>
      </c>
      <c r="D218">
        <v>859.79998799999998</v>
      </c>
      <c r="E218">
        <v>841.75</v>
      </c>
      <c r="F218">
        <v>849.46002199999998</v>
      </c>
      <c r="G218">
        <v>15157700</v>
      </c>
      <c r="H218" s="11">
        <f t="shared" si="42"/>
        <v>863.419983</v>
      </c>
      <c r="I218" s="11">
        <f t="shared" si="43"/>
        <v>841.75</v>
      </c>
      <c r="J218" s="11">
        <f t="shared" si="44"/>
        <v>21.669983000000002</v>
      </c>
      <c r="K218" s="11">
        <f t="shared" si="52"/>
        <v>487.55586726068725</v>
      </c>
      <c r="L218" s="9">
        <f t="shared" si="45"/>
        <v>17.97003200000006</v>
      </c>
      <c r="M218" s="9">
        <f t="shared" si="46"/>
        <v>-13</v>
      </c>
      <c r="N218" s="9">
        <f t="shared" si="47"/>
        <v>17.97003200000006</v>
      </c>
      <c r="O218" s="9">
        <f t="shared" si="48"/>
        <v>0</v>
      </c>
      <c r="P218" s="9">
        <f t="shared" si="53"/>
        <v>88.311937425859441</v>
      </c>
      <c r="Q218" s="9">
        <f t="shared" si="54"/>
        <v>156.64721193282509</v>
      </c>
      <c r="R218" s="9">
        <f t="shared" si="49"/>
        <v>18.113193452482985</v>
      </c>
      <c r="S218" s="9">
        <f t="shared" si="50"/>
        <v>32.129079445385621</v>
      </c>
      <c r="T218" s="9">
        <f t="shared" si="51"/>
        <v>27.896600182467505</v>
      </c>
      <c r="U218" s="8">
        <f t="shared" si="41"/>
        <v>41.087242046719453</v>
      </c>
    </row>
    <row r="219" spans="1:21" x14ac:dyDescent="0.25">
      <c r="A219">
        <v>217</v>
      </c>
      <c r="B219" s="1">
        <v>44237</v>
      </c>
      <c r="C219">
        <v>843.64001499999995</v>
      </c>
      <c r="D219">
        <v>844.82000700000003</v>
      </c>
      <c r="E219">
        <v>800.02002000000005</v>
      </c>
      <c r="F219">
        <v>804.82000700000003</v>
      </c>
      <c r="G219">
        <v>36216100</v>
      </c>
      <c r="H219" s="11">
        <f t="shared" si="42"/>
        <v>849.46002199999998</v>
      </c>
      <c r="I219" s="11">
        <f t="shared" si="43"/>
        <v>800.02002000000005</v>
      </c>
      <c r="J219" s="11">
        <f t="shared" si="44"/>
        <v>49.440001999999936</v>
      </c>
      <c r="K219" s="11">
        <f t="shared" si="52"/>
        <v>502.17045017063811</v>
      </c>
      <c r="L219" s="9">
        <f t="shared" si="45"/>
        <v>14.979980999999952</v>
      </c>
      <c r="M219" s="9">
        <f t="shared" si="46"/>
        <v>-41.729979999999955</v>
      </c>
      <c r="N219" s="9">
        <f t="shared" si="47"/>
        <v>14.979980999999952</v>
      </c>
      <c r="O219" s="9">
        <f t="shared" si="48"/>
        <v>0</v>
      </c>
      <c r="P219" s="9">
        <f t="shared" si="53"/>
        <v>96.983922895440855</v>
      </c>
      <c r="Q219" s="9">
        <f t="shared" si="54"/>
        <v>145.45812536619474</v>
      </c>
      <c r="R219" s="9">
        <f t="shared" si="49"/>
        <v>19.312948992216807</v>
      </c>
      <c r="S219" s="9">
        <f t="shared" si="50"/>
        <v>28.96588704428305</v>
      </c>
      <c r="T219" s="9">
        <f t="shared" si="51"/>
        <v>19.994139968014995</v>
      </c>
      <c r="U219" s="8">
        <f t="shared" si="41"/>
        <v>39.58059189824057</v>
      </c>
    </row>
    <row r="220" spans="1:21" x14ac:dyDescent="0.25">
      <c r="A220">
        <v>218</v>
      </c>
      <c r="B220" s="1">
        <v>44238</v>
      </c>
      <c r="C220">
        <v>812.44000200000005</v>
      </c>
      <c r="D220">
        <v>829.88000499999998</v>
      </c>
      <c r="E220">
        <v>801.72997999999995</v>
      </c>
      <c r="F220">
        <v>811.65997300000004</v>
      </c>
      <c r="G220">
        <v>21622800</v>
      </c>
      <c r="H220" s="11">
        <f t="shared" si="42"/>
        <v>829.88000499999998</v>
      </c>
      <c r="I220" s="11">
        <f t="shared" si="43"/>
        <v>801.72997999999995</v>
      </c>
      <c r="J220" s="11">
        <f t="shared" si="44"/>
        <v>28.150025000000028</v>
      </c>
      <c r="K220" s="11">
        <f t="shared" si="52"/>
        <v>494.45115730130686</v>
      </c>
      <c r="L220" s="9">
        <f t="shared" si="45"/>
        <v>14.94000200000005</v>
      </c>
      <c r="M220" s="9">
        <f t="shared" si="46"/>
        <v>1.70995999999991</v>
      </c>
      <c r="N220" s="9">
        <f t="shared" si="47"/>
        <v>14.94000200000005</v>
      </c>
      <c r="O220" s="9">
        <f t="shared" si="48"/>
        <v>0</v>
      </c>
      <c r="P220" s="9">
        <f t="shared" si="53"/>
        <v>104.99650183148084</v>
      </c>
      <c r="Q220" s="9">
        <f t="shared" si="54"/>
        <v>135.06825926860941</v>
      </c>
      <c r="R220" s="9">
        <f t="shared" si="49"/>
        <v>21.234959263630252</v>
      </c>
      <c r="S220" s="9">
        <f t="shared" si="50"/>
        <v>27.316805163487967</v>
      </c>
      <c r="T220" s="9">
        <f t="shared" si="51"/>
        <v>12.526518802395461</v>
      </c>
      <c r="U220" s="8">
        <f t="shared" si="41"/>
        <v>37.648158105680203</v>
      </c>
    </row>
    <row r="221" spans="1:21" x14ac:dyDescent="0.25">
      <c r="A221">
        <v>219</v>
      </c>
      <c r="B221" s="1">
        <v>44239</v>
      </c>
      <c r="C221">
        <v>801.26000999999997</v>
      </c>
      <c r="D221">
        <v>817.330017</v>
      </c>
      <c r="E221">
        <v>785.330017</v>
      </c>
      <c r="F221">
        <v>816.11999500000002</v>
      </c>
      <c r="G221">
        <v>23768300</v>
      </c>
      <c r="H221" s="11">
        <f t="shared" si="42"/>
        <v>817.330017</v>
      </c>
      <c r="I221" s="11">
        <f t="shared" si="43"/>
        <v>785.330017</v>
      </c>
      <c r="J221" s="11">
        <f t="shared" si="44"/>
        <v>32</v>
      </c>
      <c r="K221" s="11">
        <f t="shared" si="52"/>
        <v>491.13321749407066</v>
      </c>
      <c r="L221" s="9">
        <f t="shared" si="45"/>
        <v>12.549987999999985</v>
      </c>
      <c r="M221" s="9">
        <f t="shared" si="46"/>
        <v>-16.399962999999957</v>
      </c>
      <c r="N221" s="9">
        <f t="shared" si="47"/>
        <v>12.549987999999985</v>
      </c>
      <c r="O221" s="9">
        <f t="shared" si="48"/>
        <v>0</v>
      </c>
      <c r="P221" s="9">
        <f t="shared" si="53"/>
        <v>110.04673970066077</v>
      </c>
      <c r="Q221" s="9">
        <f t="shared" si="54"/>
        <v>125.42052646370874</v>
      </c>
      <c r="R221" s="9">
        <f t="shared" si="49"/>
        <v>22.406698586211863</v>
      </c>
      <c r="S221" s="9">
        <f t="shared" si="50"/>
        <v>25.536966752859254</v>
      </c>
      <c r="T221" s="9">
        <f t="shared" si="51"/>
        <v>6.5290547656489162</v>
      </c>
      <c r="U221" s="8">
        <f t="shared" si="41"/>
        <v>35.425365009963684</v>
      </c>
    </row>
    <row r="222" spans="1:21" x14ac:dyDescent="0.25">
      <c r="A222">
        <v>220</v>
      </c>
      <c r="B222" s="1">
        <v>44243</v>
      </c>
      <c r="C222">
        <v>818</v>
      </c>
      <c r="D222">
        <v>821</v>
      </c>
      <c r="E222">
        <v>792.44000200000005</v>
      </c>
      <c r="F222">
        <v>796.21997099999999</v>
      </c>
      <c r="G222">
        <v>19802300</v>
      </c>
      <c r="H222" s="11">
        <f t="shared" si="42"/>
        <v>821</v>
      </c>
      <c r="I222" s="11">
        <f t="shared" si="43"/>
        <v>792.44000200000005</v>
      </c>
      <c r="J222" s="11">
        <f t="shared" si="44"/>
        <v>28.55999799999995</v>
      </c>
      <c r="K222" s="11">
        <f t="shared" si="52"/>
        <v>484.61227138735126</v>
      </c>
      <c r="L222" s="9">
        <f t="shared" si="45"/>
        <v>-3.669983000000002</v>
      </c>
      <c r="M222" s="9">
        <f t="shared" si="46"/>
        <v>7.1099850000000515</v>
      </c>
      <c r="N222" s="9">
        <f t="shared" si="47"/>
        <v>0</v>
      </c>
      <c r="O222" s="9">
        <f t="shared" si="48"/>
        <v>7.1099850000000515</v>
      </c>
      <c r="P222" s="9">
        <f t="shared" si="53"/>
        <v>102.18625829347071</v>
      </c>
      <c r="Q222" s="9">
        <f t="shared" si="54"/>
        <v>123.57190243058673</v>
      </c>
      <c r="R222" s="9">
        <f t="shared" si="49"/>
        <v>21.086188758887843</v>
      </c>
      <c r="S222" s="9">
        <f t="shared" si="50"/>
        <v>25.499127803104173</v>
      </c>
      <c r="T222" s="9">
        <f t="shared" si="51"/>
        <v>9.4728111127976202</v>
      </c>
      <c r="U222" s="8">
        <f t="shared" si="41"/>
        <v>33.571611160166107</v>
      </c>
    </row>
    <row r="223" spans="1:21" x14ac:dyDescent="0.25">
      <c r="A223">
        <v>221</v>
      </c>
      <c r="B223" s="1">
        <v>44244</v>
      </c>
      <c r="C223">
        <v>779.09002699999996</v>
      </c>
      <c r="D223">
        <v>799.84002699999996</v>
      </c>
      <c r="E223">
        <v>762.01000999999997</v>
      </c>
      <c r="F223">
        <v>798.15002400000003</v>
      </c>
      <c r="G223">
        <v>25996500</v>
      </c>
      <c r="H223" s="11">
        <f t="shared" si="42"/>
        <v>799.84002699999996</v>
      </c>
      <c r="I223" s="11">
        <f t="shared" si="43"/>
        <v>762.01000999999997</v>
      </c>
      <c r="J223" s="11">
        <f t="shared" si="44"/>
        <v>37.830016999999998</v>
      </c>
      <c r="K223" s="11">
        <f t="shared" si="52"/>
        <v>487.82712614539759</v>
      </c>
      <c r="L223" s="9">
        <f t="shared" si="45"/>
        <v>21.159973000000036</v>
      </c>
      <c r="M223" s="9">
        <f t="shared" si="46"/>
        <v>-30.429992000000084</v>
      </c>
      <c r="N223" s="9">
        <f t="shared" si="47"/>
        <v>21.159973000000036</v>
      </c>
      <c r="O223" s="9">
        <f t="shared" si="48"/>
        <v>0</v>
      </c>
      <c r="P223" s="9">
        <f t="shared" si="53"/>
        <v>116.04721284393713</v>
      </c>
      <c r="Q223" s="9">
        <f t="shared" si="54"/>
        <v>114.7453379712591</v>
      </c>
      <c r="R223" s="9">
        <f t="shared" si="49"/>
        <v>23.788593668599948</v>
      </c>
      <c r="S223" s="9">
        <f t="shared" si="50"/>
        <v>23.521721491366819</v>
      </c>
      <c r="T223" s="9">
        <f t="shared" si="51"/>
        <v>0.56408877499711063</v>
      </c>
      <c r="U223" s="8">
        <f t="shared" ref="U223:U253" si="55">(U222*13 + T223)/14</f>
        <v>31.213930989796893</v>
      </c>
    </row>
    <row r="224" spans="1:21" x14ac:dyDescent="0.25">
      <c r="A224">
        <v>222</v>
      </c>
      <c r="B224" s="1">
        <v>44245</v>
      </c>
      <c r="C224">
        <v>780.90002400000003</v>
      </c>
      <c r="D224">
        <v>794.69000200000005</v>
      </c>
      <c r="E224">
        <v>776.27002000000005</v>
      </c>
      <c r="F224">
        <v>787.38000499999998</v>
      </c>
      <c r="G224">
        <v>17957100</v>
      </c>
      <c r="H224" s="11">
        <f t="shared" si="42"/>
        <v>798.15002400000003</v>
      </c>
      <c r="I224" s="11">
        <f t="shared" si="43"/>
        <v>776.27002000000005</v>
      </c>
      <c r="J224" s="11">
        <f t="shared" si="44"/>
        <v>21.880003999999985</v>
      </c>
      <c r="K224" s="11">
        <f t="shared" si="52"/>
        <v>474.86233542072631</v>
      </c>
      <c r="L224" s="9">
        <f t="shared" si="45"/>
        <v>5.1500249999999141</v>
      </c>
      <c r="M224" s="9">
        <f t="shared" si="46"/>
        <v>14.260010000000079</v>
      </c>
      <c r="N224" s="9">
        <f t="shared" si="47"/>
        <v>0</v>
      </c>
      <c r="O224" s="9">
        <f t="shared" si="48"/>
        <v>14.260010000000079</v>
      </c>
      <c r="P224" s="9">
        <f t="shared" si="53"/>
        <v>107.75812621222734</v>
      </c>
      <c r="Q224" s="9">
        <f t="shared" si="54"/>
        <v>120.80925240188353</v>
      </c>
      <c r="R224" s="9">
        <f t="shared" si="49"/>
        <v>22.692498051409789</v>
      </c>
      <c r="S224" s="9">
        <f t="shared" si="50"/>
        <v>25.440900107364161</v>
      </c>
      <c r="T224" s="9">
        <f t="shared" si="51"/>
        <v>5.7099688804194315</v>
      </c>
      <c r="U224" s="8">
        <f t="shared" si="55"/>
        <v>29.392219410555644</v>
      </c>
    </row>
    <row r="225" spans="1:21" x14ac:dyDescent="0.25">
      <c r="A225">
        <v>223</v>
      </c>
      <c r="B225" s="1">
        <v>44246</v>
      </c>
      <c r="C225">
        <v>795</v>
      </c>
      <c r="D225">
        <v>796.78997800000002</v>
      </c>
      <c r="E225">
        <v>777.36999500000002</v>
      </c>
      <c r="F225">
        <v>781.29998799999998</v>
      </c>
      <c r="G225">
        <v>18958300</v>
      </c>
      <c r="H225" s="11">
        <f t="shared" si="42"/>
        <v>796.78997800000002</v>
      </c>
      <c r="I225" s="11">
        <f t="shared" si="43"/>
        <v>777.36999500000002</v>
      </c>
      <c r="J225" s="11">
        <f t="shared" si="44"/>
        <v>19.419983000000002</v>
      </c>
      <c r="K225" s="11">
        <f t="shared" si="52"/>
        <v>460.36358017638872</v>
      </c>
      <c r="L225" s="9">
        <f t="shared" si="45"/>
        <v>-2.0999759999999696</v>
      </c>
      <c r="M225" s="9">
        <f t="shared" si="46"/>
        <v>1.0999749999999722</v>
      </c>
      <c r="N225" s="9">
        <f t="shared" si="47"/>
        <v>0</v>
      </c>
      <c r="O225" s="9">
        <f t="shared" si="48"/>
        <v>1.0999749999999722</v>
      </c>
      <c r="P225" s="9">
        <f t="shared" si="53"/>
        <v>100.06111719706824</v>
      </c>
      <c r="Q225" s="9">
        <f t="shared" si="54"/>
        <v>113.27999508746325</v>
      </c>
      <c r="R225" s="9">
        <f t="shared" si="49"/>
        <v>21.735237430973523</v>
      </c>
      <c r="S225" s="9">
        <f t="shared" si="50"/>
        <v>24.606637007223707</v>
      </c>
      <c r="T225" s="9">
        <f t="shared" si="51"/>
        <v>6.1961230767209461</v>
      </c>
      <c r="U225" s="8">
        <f t="shared" si="55"/>
        <v>27.735355386710307</v>
      </c>
    </row>
    <row r="226" spans="1:21" x14ac:dyDescent="0.25">
      <c r="A226">
        <v>224</v>
      </c>
      <c r="B226" s="1">
        <v>44249</v>
      </c>
      <c r="C226">
        <v>762.64001499999995</v>
      </c>
      <c r="D226">
        <v>768.5</v>
      </c>
      <c r="E226">
        <v>710.20001200000002</v>
      </c>
      <c r="F226">
        <v>714.5</v>
      </c>
      <c r="G226">
        <v>37269700</v>
      </c>
      <c r="H226" s="11">
        <f t="shared" si="42"/>
        <v>781.29998799999998</v>
      </c>
      <c r="I226" s="11">
        <f t="shared" si="43"/>
        <v>710.20001200000002</v>
      </c>
      <c r="J226" s="11">
        <f t="shared" si="44"/>
        <v>71.09997599999997</v>
      </c>
      <c r="K226" s="11">
        <f t="shared" si="52"/>
        <v>498.58044330664666</v>
      </c>
      <c r="L226" s="9">
        <f t="shared" si="45"/>
        <v>28.289978000000019</v>
      </c>
      <c r="M226" s="9">
        <f t="shared" si="46"/>
        <v>-67.169983000000002</v>
      </c>
      <c r="N226" s="9">
        <f t="shared" si="47"/>
        <v>28.289978000000019</v>
      </c>
      <c r="O226" s="9">
        <f t="shared" si="48"/>
        <v>0</v>
      </c>
      <c r="P226" s="9">
        <f t="shared" si="53"/>
        <v>121.20387254013481</v>
      </c>
      <c r="Q226" s="9">
        <f t="shared" si="54"/>
        <v>105.18856686693016</v>
      </c>
      <c r="R226" s="9">
        <f t="shared" si="49"/>
        <v>24.309792766097253</v>
      </c>
      <c r="S226" s="9">
        <f t="shared" si="50"/>
        <v>21.097611885718319</v>
      </c>
      <c r="T226" s="9">
        <f t="shared" si="51"/>
        <v>7.0741345051759055</v>
      </c>
      <c r="U226" s="8">
        <f t="shared" si="55"/>
        <v>26.259553895172132</v>
      </c>
    </row>
    <row r="227" spans="1:21" x14ac:dyDescent="0.25">
      <c r="A227">
        <v>225</v>
      </c>
      <c r="B227" s="1">
        <v>44250</v>
      </c>
      <c r="C227">
        <v>662.13000499999998</v>
      </c>
      <c r="D227">
        <v>713.60998500000005</v>
      </c>
      <c r="E227">
        <v>619</v>
      </c>
      <c r="F227">
        <v>698.84002699999996</v>
      </c>
      <c r="G227">
        <v>66606900</v>
      </c>
      <c r="H227" s="11">
        <f t="shared" si="42"/>
        <v>714.5</v>
      </c>
      <c r="I227" s="11">
        <f t="shared" si="43"/>
        <v>619</v>
      </c>
      <c r="J227" s="11">
        <f t="shared" si="44"/>
        <v>95.5</v>
      </c>
      <c r="K227" s="11">
        <f t="shared" si="52"/>
        <v>558.46755449902912</v>
      </c>
      <c r="L227" s="9">
        <f t="shared" si="45"/>
        <v>54.890014999999948</v>
      </c>
      <c r="M227" s="9">
        <f t="shared" si="46"/>
        <v>-91.200012000000015</v>
      </c>
      <c r="N227" s="9">
        <f t="shared" si="47"/>
        <v>54.890014999999948</v>
      </c>
      <c r="O227" s="9">
        <f t="shared" si="48"/>
        <v>0</v>
      </c>
      <c r="P227" s="9">
        <f t="shared" si="53"/>
        <v>167.43646807298228</v>
      </c>
      <c r="Q227" s="9">
        <f t="shared" si="54"/>
        <v>97.675097805006573</v>
      </c>
      <c r="R227" s="9">
        <f t="shared" si="49"/>
        <v>29.981413731936573</v>
      </c>
      <c r="S227" s="9">
        <f t="shared" si="50"/>
        <v>17.489842877734514</v>
      </c>
      <c r="T227" s="9">
        <f t="shared" si="51"/>
        <v>26.313967116803084</v>
      </c>
      <c r="U227" s="8">
        <f t="shared" si="55"/>
        <v>26.263440553860057</v>
      </c>
    </row>
    <row r="228" spans="1:21" x14ac:dyDescent="0.25">
      <c r="A228">
        <v>226</v>
      </c>
      <c r="B228" s="1">
        <v>44251</v>
      </c>
      <c r="C228">
        <v>711.84997599999997</v>
      </c>
      <c r="D228">
        <v>745</v>
      </c>
      <c r="E228">
        <v>694.169983</v>
      </c>
      <c r="F228">
        <v>742.02002000000005</v>
      </c>
      <c r="G228">
        <v>36767000</v>
      </c>
      <c r="H228" s="11">
        <f t="shared" si="42"/>
        <v>745</v>
      </c>
      <c r="I228" s="11">
        <f t="shared" si="43"/>
        <v>694.169983</v>
      </c>
      <c r="J228" s="11">
        <f t="shared" si="44"/>
        <v>50.830016999999998</v>
      </c>
      <c r="K228" s="11">
        <f t="shared" si="52"/>
        <v>569.40703189195563</v>
      </c>
      <c r="L228" s="9">
        <f t="shared" si="45"/>
        <v>-31.390014999999948</v>
      </c>
      <c r="M228" s="9">
        <f t="shared" si="46"/>
        <v>75.169983000000002</v>
      </c>
      <c r="N228" s="9">
        <f t="shared" si="47"/>
        <v>0</v>
      </c>
      <c r="O228" s="9">
        <f t="shared" si="48"/>
        <v>75.169983000000002</v>
      </c>
      <c r="P228" s="9">
        <f t="shared" si="53"/>
        <v>155.47672035348356</v>
      </c>
      <c r="Q228" s="9">
        <f t="shared" si="54"/>
        <v>165.86828810464897</v>
      </c>
      <c r="R228" s="9">
        <f t="shared" si="49"/>
        <v>27.305022882644188</v>
      </c>
      <c r="S228" s="9">
        <f t="shared" si="50"/>
        <v>29.13000346228992</v>
      </c>
      <c r="T228" s="9">
        <f t="shared" si="51"/>
        <v>3.2337728851074625</v>
      </c>
      <c r="U228" s="8">
        <f t="shared" si="55"/>
        <v>24.618464291806301</v>
      </c>
    </row>
    <row r="229" spans="1:21" x14ac:dyDescent="0.25">
      <c r="A229">
        <v>227</v>
      </c>
      <c r="B229" s="1">
        <v>44252</v>
      </c>
      <c r="C229">
        <v>726.15002400000003</v>
      </c>
      <c r="D229">
        <v>737.21002199999998</v>
      </c>
      <c r="E229">
        <v>670.580017</v>
      </c>
      <c r="F229">
        <v>682.21997099999999</v>
      </c>
      <c r="G229">
        <v>39023900</v>
      </c>
      <c r="H229" s="11">
        <f t="shared" si="42"/>
        <v>742.02002000000005</v>
      </c>
      <c r="I229" s="11">
        <f t="shared" si="43"/>
        <v>670.580017</v>
      </c>
      <c r="J229" s="11">
        <f t="shared" si="44"/>
        <v>71.440003000000047</v>
      </c>
      <c r="K229" s="11">
        <f t="shared" si="52"/>
        <v>600.17510404253028</v>
      </c>
      <c r="L229" s="9">
        <f t="shared" si="45"/>
        <v>7.7899780000000192</v>
      </c>
      <c r="M229" s="9">
        <f t="shared" si="46"/>
        <v>-23.589966000000004</v>
      </c>
      <c r="N229" s="9">
        <f t="shared" si="47"/>
        <v>7.7899780000000192</v>
      </c>
      <c r="O229" s="9">
        <f t="shared" si="48"/>
        <v>0</v>
      </c>
      <c r="P229" s="9">
        <f t="shared" si="53"/>
        <v>152.16121832823475</v>
      </c>
      <c r="Q229" s="9">
        <f t="shared" si="54"/>
        <v>154.02055324003118</v>
      </c>
      <c r="R229" s="9">
        <f t="shared" si="49"/>
        <v>25.352804090562898</v>
      </c>
      <c r="S229" s="9">
        <f t="shared" si="50"/>
        <v>25.662602830842644</v>
      </c>
      <c r="T229" s="9">
        <f t="shared" si="51"/>
        <v>0.60726505770506234</v>
      </c>
      <c r="U229" s="8">
        <f t="shared" si="55"/>
        <v>22.903378632227639</v>
      </c>
    </row>
    <row r="230" spans="1:21" x14ac:dyDescent="0.25">
      <c r="A230">
        <v>228</v>
      </c>
      <c r="B230" s="1">
        <v>44253</v>
      </c>
      <c r="C230">
        <v>700</v>
      </c>
      <c r="D230">
        <v>706.70001200000002</v>
      </c>
      <c r="E230">
        <v>659.51000999999997</v>
      </c>
      <c r="F230">
        <v>675.5</v>
      </c>
      <c r="G230">
        <v>41089200</v>
      </c>
      <c r="H230" s="11">
        <f t="shared" si="42"/>
        <v>706.70001200000002</v>
      </c>
      <c r="I230" s="11">
        <f t="shared" si="43"/>
        <v>659.51000999999997</v>
      </c>
      <c r="J230" s="11">
        <f t="shared" si="44"/>
        <v>47.19000200000005</v>
      </c>
      <c r="K230" s="11">
        <f t="shared" si="52"/>
        <v>604.49545575377817</v>
      </c>
      <c r="L230" s="9">
        <f t="shared" si="45"/>
        <v>30.510009999999966</v>
      </c>
      <c r="M230" s="9">
        <f t="shared" si="46"/>
        <v>-11.070007000000032</v>
      </c>
      <c r="N230" s="9">
        <f t="shared" si="47"/>
        <v>30.510009999999966</v>
      </c>
      <c r="O230" s="9">
        <f t="shared" si="48"/>
        <v>0</v>
      </c>
      <c r="P230" s="9">
        <f t="shared" si="53"/>
        <v>171.80256987621794</v>
      </c>
      <c r="Q230" s="9">
        <f t="shared" si="54"/>
        <v>143.01908515145752</v>
      </c>
      <c r="R230" s="9">
        <f t="shared" si="49"/>
        <v>28.420820742479858</v>
      </c>
      <c r="S230" s="9">
        <f t="shared" si="50"/>
        <v>23.659249013397339</v>
      </c>
      <c r="T230" s="9">
        <f t="shared" si="51"/>
        <v>9.1427906133808108</v>
      </c>
      <c r="U230" s="8">
        <f t="shared" si="55"/>
        <v>21.920479488024291</v>
      </c>
    </row>
    <row r="231" spans="1:21" x14ac:dyDescent="0.25">
      <c r="A231">
        <v>229</v>
      </c>
      <c r="B231" s="1">
        <v>44256</v>
      </c>
      <c r="C231">
        <v>690.10998500000005</v>
      </c>
      <c r="D231">
        <v>719</v>
      </c>
      <c r="E231">
        <v>685.04998799999998</v>
      </c>
      <c r="F231">
        <v>718.42999299999997</v>
      </c>
      <c r="G231">
        <v>27136200</v>
      </c>
      <c r="H231" s="11">
        <f t="shared" si="42"/>
        <v>719</v>
      </c>
      <c r="I231" s="11">
        <f t="shared" si="43"/>
        <v>675.5</v>
      </c>
      <c r="J231" s="11">
        <f t="shared" si="44"/>
        <v>43.5</v>
      </c>
      <c r="K231" s="11">
        <f t="shared" si="52"/>
        <v>604.81720891422265</v>
      </c>
      <c r="L231" s="9">
        <f t="shared" si="45"/>
        <v>-12.299987999999985</v>
      </c>
      <c r="M231" s="9">
        <f t="shared" si="46"/>
        <v>25.539978000000019</v>
      </c>
      <c r="N231" s="9">
        <f t="shared" si="47"/>
        <v>0</v>
      </c>
      <c r="O231" s="9">
        <f t="shared" si="48"/>
        <v>25.539978000000019</v>
      </c>
      <c r="P231" s="9">
        <f t="shared" si="53"/>
        <v>159.53095774220239</v>
      </c>
      <c r="Q231" s="9">
        <f t="shared" si="54"/>
        <v>158.34341421206773</v>
      </c>
      <c r="R231" s="9">
        <f t="shared" si="49"/>
        <v>26.37672265122794</v>
      </c>
      <c r="S231" s="9">
        <f t="shared" si="50"/>
        <v>26.180375141165097</v>
      </c>
      <c r="T231" s="9">
        <f t="shared" si="51"/>
        <v>0.37358895051328667</v>
      </c>
      <c r="U231" s="8">
        <f t="shared" si="55"/>
        <v>20.38141587820208</v>
      </c>
    </row>
    <row r="232" spans="1:21" x14ac:dyDescent="0.25">
      <c r="A232">
        <v>230</v>
      </c>
      <c r="B232" s="1">
        <v>44257</v>
      </c>
      <c r="C232">
        <v>718.28002900000001</v>
      </c>
      <c r="D232">
        <v>721.10998500000005</v>
      </c>
      <c r="E232">
        <v>685</v>
      </c>
      <c r="F232">
        <v>686.44000200000005</v>
      </c>
      <c r="G232">
        <v>23732200</v>
      </c>
      <c r="H232" s="11">
        <f t="shared" si="42"/>
        <v>721.10998500000005</v>
      </c>
      <c r="I232" s="11">
        <f t="shared" si="43"/>
        <v>685</v>
      </c>
      <c r="J232" s="11">
        <f t="shared" si="44"/>
        <v>36.109985000000052</v>
      </c>
      <c r="K232" s="11">
        <f t="shared" si="52"/>
        <v>597.72596470606391</v>
      </c>
      <c r="L232" s="9">
        <f t="shared" si="45"/>
        <v>-2.1099850000000515</v>
      </c>
      <c r="M232" s="9">
        <f t="shared" si="46"/>
        <v>-4.9987999999984822E-2</v>
      </c>
      <c r="N232" s="9">
        <f t="shared" si="47"/>
        <v>0</v>
      </c>
      <c r="O232" s="9">
        <f t="shared" si="48"/>
        <v>0</v>
      </c>
      <c r="P232" s="9">
        <f t="shared" si="53"/>
        <v>148.13588933204508</v>
      </c>
      <c r="Q232" s="9">
        <f t="shared" si="54"/>
        <v>147.03317033977717</v>
      </c>
      <c r="R232" s="9">
        <f t="shared" si="49"/>
        <v>24.783244844465134</v>
      </c>
      <c r="S232" s="9">
        <f t="shared" si="50"/>
        <v>24.598759134059335</v>
      </c>
      <c r="T232" s="9">
        <f t="shared" si="51"/>
        <v>0.37358895051328594</v>
      </c>
      <c r="U232" s="8">
        <f t="shared" si="55"/>
        <v>18.952285383367165</v>
      </c>
    </row>
    <row r="233" spans="1:21" x14ac:dyDescent="0.25">
      <c r="A233">
        <v>231</v>
      </c>
      <c r="B233" s="1">
        <v>44258</v>
      </c>
      <c r="C233">
        <v>687.98999000000003</v>
      </c>
      <c r="D233">
        <v>700.70001200000002</v>
      </c>
      <c r="E233">
        <v>651.71002199999998</v>
      </c>
      <c r="F233">
        <v>653.20001200000002</v>
      </c>
      <c r="G233">
        <v>30208000</v>
      </c>
      <c r="H233" s="11">
        <f t="shared" si="42"/>
        <v>700.70001200000002</v>
      </c>
      <c r="I233" s="11">
        <f t="shared" si="43"/>
        <v>651.71002199999998</v>
      </c>
      <c r="J233" s="11">
        <f t="shared" si="44"/>
        <v>48.989990000000034</v>
      </c>
      <c r="K233" s="11">
        <f t="shared" si="52"/>
        <v>604.02124294134512</v>
      </c>
      <c r="L233" s="9">
        <f t="shared" si="45"/>
        <v>20.409973000000036</v>
      </c>
      <c r="M233" s="9">
        <f t="shared" si="46"/>
        <v>-33.289978000000019</v>
      </c>
      <c r="N233" s="9">
        <f t="shared" si="47"/>
        <v>20.409973000000036</v>
      </c>
      <c r="O233" s="9">
        <f t="shared" si="48"/>
        <v>0</v>
      </c>
      <c r="P233" s="9">
        <f t="shared" si="53"/>
        <v>157.9647273797562</v>
      </c>
      <c r="Q233" s="9">
        <f t="shared" si="54"/>
        <v>136.53080102979308</v>
      </c>
      <c r="R233" s="9">
        <f t="shared" si="49"/>
        <v>26.152180776048588</v>
      </c>
      <c r="S233" s="9">
        <f t="shared" si="50"/>
        <v>22.603642276709003</v>
      </c>
      <c r="T233" s="9">
        <f t="shared" si="51"/>
        <v>7.2781839730195736</v>
      </c>
      <c r="U233" s="8">
        <f t="shared" si="55"/>
        <v>18.118420996913766</v>
      </c>
    </row>
    <row r="234" spans="1:21" x14ac:dyDescent="0.25">
      <c r="A234">
        <v>232</v>
      </c>
      <c r="B234" s="1">
        <v>44259</v>
      </c>
      <c r="C234">
        <v>655.79998799999998</v>
      </c>
      <c r="D234">
        <v>668.45001200000002</v>
      </c>
      <c r="E234">
        <v>600</v>
      </c>
      <c r="F234">
        <v>621.44000200000005</v>
      </c>
      <c r="G234">
        <v>65919500</v>
      </c>
      <c r="H234" s="11">
        <f t="shared" si="42"/>
        <v>668.45001200000002</v>
      </c>
      <c r="I234" s="11">
        <f t="shared" si="43"/>
        <v>600</v>
      </c>
      <c r="J234" s="11">
        <f t="shared" si="44"/>
        <v>68.450012000000015</v>
      </c>
      <c r="K234" s="11">
        <f t="shared" si="52"/>
        <v>629.32688044553481</v>
      </c>
      <c r="L234" s="9">
        <f t="shared" si="45"/>
        <v>32.25</v>
      </c>
      <c r="M234" s="9">
        <f t="shared" si="46"/>
        <v>-51.710021999999981</v>
      </c>
      <c r="N234" s="9">
        <f t="shared" si="47"/>
        <v>32.25</v>
      </c>
      <c r="O234" s="9">
        <f t="shared" si="48"/>
        <v>0</v>
      </c>
      <c r="P234" s="9">
        <f t="shared" si="53"/>
        <v>178.93153256691647</v>
      </c>
      <c r="Q234" s="9">
        <f t="shared" si="54"/>
        <v>126.77860095623643</v>
      </c>
      <c r="R234" s="9">
        <f t="shared" si="49"/>
        <v>28.432208781585981</v>
      </c>
      <c r="S234" s="9">
        <f t="shared" si="50"/>
        <v>20.145111371451822</v>
      </c>
      <c r="T234" s="9">
        <f t="shared" si="51"/>
        <v>17.059601855406019</v>
      </c>
      <c r="U234" s="8">
        <f t="shared" si="55"/>
        <v>18.042791058234641</v>
      </c>
    </row>
    <row r="235" spans="1:21" x14ac:dyDescent="0.25">
      <c r="A235">
        <v>233</v>
      </c>
      <c r="B235" s="1">
        <v>44260</v>
      </c>
      <c r="C235">
        <v>626.05999799999995</v>
      </c>
      <c r="D235">
        <v>627.84002699999996</v>
      </c>
      <c r="E235">
        <v>539.48999000000003</v>
      </c>
      <c r="F235">
        <v>597.95001200000002</v>
      </c>
      <c r="G235">
        <v>89396500</v>
      </c>
      <c r="H235" s="11">
        <f t="shared" si="42"/>
        <v>627.84002699999996</v>
      </c>
      <c r="I235" s="11">
        <f t="shared" si="43"/>
        <v>539.48999000000003</v>
      </c>
      <c r="J235" s="11">
        <f t="shared" si="44"/>
        <v>88.350036999999929</v>
      </c>
      <c r="K235" s="11">
        <f t="shared" si="52"/>
        <v>672.72499741371087</v>
      </c>
      <c r="L235" s="9">
        <f t="shared" si="45"/>
        <v>40.609985000000052</v>
      </c>
      <c r="M235" s="9">
        <f t="shared" si="46"/>
        <v>-60.510009999999966</v>
      </c>
      <c r="N235" s="9">
        <f t="shared" si="47"/>
        <v>40.609985000000052</v>
      </c>
      <c r="O235" s="9">
        <f t="shared" si="48"/>
        <v>0</v>
      </c>
      <c r="P235" s="9">
        <f t="shared" si="53"/>
        <v>206.76069381213676</v>
      </c>
      <c r="Q235" s="9">
        <f t="shared" si="54"/>
        <v>117.72298660221955</v>
      </c>
      <c r="R235" s="9">
        <f t="shared" si="49"/>
        <v>30.734801680780048</v>
      </c>
      <c r="S235" s="9">
        <f t="shared" si="50"/>
        <v>17.499422060248275</v>
      </c>
      <c r="T235" s="9">
        <f t="shared" si="51"/>
        <v>27.439810561880524</v>
      </c>
      <c r="U235" s="8">
        <f t="shared" si="55"/>
        <v>18.714006737066487</v>
      </c>
    </row>
    <row r="236" spans="1:21" x14ac:dyDescent="0.25">
      <c r="A236">
        <v>234</v>
      </c>
      <c r="B236" s="1">
        <v>44263</v>
      </c>
      <c r="C236">
        <v>600.54998799999998</v>
      </c>
      <c r="D236">
        <v>620.13000499999998</v>
      </c>
      <c r="E236">
        <v>558.78997800000002</v>
      </c>
      <c r="F236">
        <v>563</v>
      </c>
      <c r="G236">
        <v>51787000</v>
      </c>
      <c r="H236" s="11">
        <f t="shared" si="42"/>
        <v>620.13000499999998</v>
      </c>
      <c r="I236" s="11">
        <f t="shared" si="43"/>
        <v>558.78997800000002</v>
      </c>
      <c r="J236" s="11">
        <f t="shared" si="44"/>
        <v>61.340026999999964</v>
      </c>
      <c r="K236" s="11">
        <f t="shared" si="52"/>
        <v>686.01323888416005</v>
      </c>
      <c r="L236" s="9">
        <f t="shared" si="45"/>
        <v>7.7100219999999808</v>
      </c>
      <c r="M236" s="9">
        <f t="shared" si="46"/>
        <v>19.299987999999985</v>
      </c>
      <c r="N236" s="9">
        <f t="shared" si="47"/>
        <v>0</v>
      </c>
      <c r="O236" s="9">
        <f t="shared" si="48"/>
        <v>19.299987999999985</v>
      </c>
      <c r="P236" s="9">
        <f t="shared" si="53"/>
        <v>191.99207282555557</v>
      </c>
      <c r="Q236" s="9">
        <f t="shared" si="54"/>
        <v>128.61418984491814</v>
      </c>
      <c r="R236" s="9">
        <f t="shared" si="49"/>
        <v>27.986642522794707</v>
      </c>
      <c r="S236" s="9">
        <f t="shared" si="50"/>
        <v>18.74806236306992</v>
      </c>
      <c r="T236" s="9">
        <f t="shared" si="51"/>
        <v>19.768136296756815</v>
      </c>
      <c r="U236" s="8">
        <f t="shared" si="55"/>
        <v>18.789301705615799</v>
      </c>
    </row>
    <row r="237" spans="1:21" x14ac:dyDescent="0.25">
      <c r="A237">
        <v>235</v>
      </c>
      <c r="B237" s="1">
        <v>44264</v>
      </c>
      <c r="C237">
        <v>608.17999299999997</v>
      </c>
      <c r="D237">
        <v>678.09002699999996</v>
      </c>
      <c r="E237">
        <v>595.21002199999998</v>
      </c>
      <c r="F237">
        <v>673.580017</v>
      </c>
      <c r="G237">
        <v>67523300</v>
      </c>
      <c r="H237" s="11">
        <f t="shared" si="42"/>
        <v>678.09002699999996</v>
      </c>
      <c r="I237" s="11">
        <f t="shared" si="43"/>
        <v>563</v>
      </c>
      <c r="J237" s="11">
        <f t="shared" si="44"/>
        <v>115.09002699999996</v>
      </c>
      <c r="K237" s="11">
        <f t="shared" si="52"/>
        <v>752.10232024957713</v>
      </c>
      <c r="L237" s="9">
        <f t="shared" si="45"/>
        <v>-57.960021999999981</v>
      </c>
      <c r="M237" s="9">
        <f t="shared" si="46"/>
        <v>36.420043999999962</v>
      </c>
      <c r="N237" s="9">
        <f t="shared" si="47"/>
        <v>0</v>
      </c>
      <c r="O237" s="9">
        <f t="shared" si="48"/>
        <v>36.420043999999962</v>
      </c>
      <c r="P237" s="9">
        <f t="shared" si="53"/>
        <v>178.27835333801588</v>
      </c>
      <c r="Q237" s="9">
        <f t="shared" si="54"/>
        <v>155.84750599885251</v>
      </c>
      <c r="R237" s="9">
        <f t="shared" si="49"/>
        <v>23.704002572263853</v>
      </c>
      <c r="S237" s="9">
        <f t="shared" si="50"/>
        <v>20.72158292865473</v>
      </c>
      <c r="T237" s="9">
        <f t="shared" si="51"/>
        <v>6.7132928243510843</v>
      </c>
      <c r="U237" s="8">
        <f t="shared" si="55"/>
        <v>17.926729642668317</v>
      </c>
    </row>
    <row r="238" spans="1:21" x14ac:dyDescent="0.25">
      <c r="A238">
        <v>236</v>
      </c>
      <c r="B238" s="1">
        <v>44265</v>
      </c>
      <c r="C238">
        <v>700.29998799999998</v>
      </c>
      <c r="D238">
        <v>717.84997599999997</v>
      </c>
      <c r="E238">
        <v>655.05999799999995</v>
      </c>
      <c r="F238">
        <v>668.05999799999995</v>
      </c>
      <c r="G238">
        <v>60605700</v>
      </c>
      <c r="H238" s="11">
        <f t="shared" si="42"/>
        <v>717.84997599999997</v>
      </c>
      <c r="I238" s="11">
        <f t="shared" si="43"/>
        <v>655.05999799999995</v>
      </c>
      <c r="J238" s="11">
        <f t="shared" si="44"/>
        <v>62.789978000000019</v>
      </c>
      <c r="K238" s="11">
        <f t="shared" si="52"/>
        <v>761.17070394603593</v>
      </c>
      <c r="L238" s="9">
        <f t="shared" si="45"/>
        <v>-39.759949000000006</v>
      </c>
      <c r="M238" s="9">
        <f t="shared" si="46"/>
        <v>59.84997599999997</v>
      </c>
      <c r="N238" s="9">
        <f t="shared" si="47"/>
        <v>0</v>
      </c>
      <c r="O238" s="9">
        <f t="shared" si="48"/>
        <v>59.84997599999997</v>
      </c>
      <c r="P238" s="9">
        <f t="shared" si="53"/>
        <v>165.54418524244332</v>
      </c>
      <c r="Q238" s="9">
        <f t="shared" si="54"/>
        <v>204.56551728464873</v>
      </c>
      <c r="R238" s="9">
        <f t="shared" si="49"/>
        <v>21.748628052056475</v>
      </c>
      <c r="S238" s="9">
        <f t="shared" si="50"/>
        <v>26.875117003866144</v>
      </c>
      <c r="T238" s="9">
        <f t="shared" si="51"/>
        <v>10.543179974955954</v>
      </c>
      <c r="U238" s="8">
        <f t="shared" si="55"/>
        <v>17.399333237831719</v>
      </c>
    </row>
    <row r="239" spans="1:21" x14ac:dyDescent="0.25">
      <c r="A239">
        <v>237</v>
      </c>
      <c r="B239" s="1">
        <v>44266</v>
      </c>
      <c r="C239">
        <v>699.40002400000003</v>
      </c>
      <c r="D239">
        <v>702.5</v>
      </c>
      <c r="E239">
        <v>677.17999299999997</v>
      </c>
      <c r="F239">
        <v>699.59997599999997</v>
      </c>
      <c r="G239">
        <v>36253900</v>
      </c>
      <c r="H239" s="11">
        <f t="shared" si="42"/>
        <v>702.5</v>
      </c>
      <c r="I239" s="11">
        <f t="shared" si="43"/>
        <v>668.05999799999995</v>
      </c>
      <c r="J239" s="11">
        <f t="shared" si="44"/>
        <v>34.44000200000005</v>
      </c>
      <c r="K239" s="11">
        <f t="shared" si="52"/>
        <v>741.24136994989055</v>
      </c>
      <c r="L239" s="9">
        <f t="shared" si="45"/>
        <v>15.34997599999997</v>
      </c>
      <c r="M239" s="9">
        <f t="shared" si="46"/>
        <v>22.119995000000017</v>
      </c>
      <c r="N239" s="9">
        <f t="shared" si="47"/>
        <v>0</v>
      </c>
      <c r="O239" s="9">
        <f t="shared" si="48"/>
        <v>22.119995000000017</v>
      </c>
      <c r="P239" s="9">
        <f t="shared" si="53"/>
        <v>153.71960058226881</v>
      </c>
      <c r="Q239" s="9">
        <f t="shared" si="54"/>
        <v>212.07368962145955</v>
      </c>
      <c r="R239" s="9">
        <f t="shared" si="49"/>
        <v>20.738130225065632</v>
      </c>
      <c r="S239" s="9">
        <f t="shared" si="50"/>
        <v>28.610611633265449</v>
      </c>
      <c r="T239" s="9">
        <f t="shared" si="51"/>
        <v>15.95274998256269</v>
      </c>
      <c r="U239" s="8">
        <f t="shared" si="55"/>
        <v>17.29600586245536</v>
      </c>
    </row>
    <row r="240" spans="1:21" x14ac:dyDescent="0.25">
      <c r="A240">
        <v>238</v>
      </c>
      <c r="B240" s="1">
        <v>44267</v>
      </c>
      <c r="C240">
        <v>670</v>
      </c>
      <c r="D240">
        <v>694.88000499999998</v>
      </c>
      <c r="E240">
        <v>666.14001499999995</v>
      </c>
      <c r="F240">
        <v>693.72997999999995</v>
      </c>
      <c r="G240">
        <v>33583800</v>
      </c>
      <c r="H240" s="11">
        <f t="shared" si="42"/>
        <v>699.59997599999997</v>
      </c>
      <c r="I240" s="11">
        <f t="shared" si="43"/>
        <v>666.14001499999995</v>
      </c>
      <c r="J240" s="11">
        <f t="shared" si="44"/>
        <v>33.459961000000021</v>
      </c>
      <c r="K240" s="11">
        <f t="shared" si="52"/>
        <v>721.75551881061267</v>
      </c>
      <c r="L240" s="9">
        <f t="shared" si="45"/>
        <v>7.6199950000000172</v>
      </c>
      <c r="M240" s="9">
        <f t="shared" si="46"/>
        <v>-11.039978000000019</v>
      </c>
      <c r="N240" s="9">
        <f t="shared" si="47"/>
        <v>7.6199950000000172</v>
      </c>
      <c r="O240" s="9">
        <f t="shared" si="48"/>
        <v>0</v>
      </c>
      <c r="P240" s="9">
        <f t="shared" si="53"/>
        <v>150.35962411210676</v>
      </c>
      <c r="Q240" s="9">
        <f t="shared" si="54"/>
        <v>196.92556893421244</v>
      </c>
      <c r="R240" s="9">
        <f t="shared" si="49"/>
        <v>20.832486928521963</v>
      </c>
      <c r="S240" s="9">
        <f t="shared" si="50"/>
        <v>27.284248447275861</v>
      </c>
      <c r="T240" s="9">
        <f t="shared" si="51"/>
        <v>13.4085603862457</v>
      </c>
      <c r="U240" s="8">
        <f t="shared" si="55"/>
        <v>17.018331185583243</v>
      </c>
    </row>
    <row r="241" spans="1:21" x14ac:dyDescent="0.25">
      <c r="A241">
        <v>239</v>
      </c>
      <c r="B241" s="1">
        <v>44270</v>
      </c>
      <c r="C241">
        <v>694.09002699999996</v>
      </c>
      <c r="D241">
        <v>713.17999299999997</v>
      </c>
      <c r="E241">
        <v>684.03997800000002</v>
      </c>
      <c r="F241">
        <v>707.94000200000005</v>
      </c>
      <c r="G241">
        <v>29335600</v>
      </c>
      <c r="H241" s="11">
        <f t="shared" si="42"/>
        <v>713.17999299999997</v>
      </c>
      <c r="I241" s="11">
        <f t="shared" si="43"/>
        <v>684.03997800000002</v>
      </c>
      <c r="J241" s="11">
        <f t="shared" si="44"/>
        <v>29.140014999999948</v>
      </c>
      <c r="K241" s="11">
        <f t="shared" si="52"/>
        <v>699.34156818128315</v>
      </c>
      <c r="L241" s="9">
        <f t="shared" si="45"/>
        <v>-18.299987999999985</v>
      </c>
      <c r="M241" s="9">
        <f t="shared" si="46"/>
        <v>17.899963000000071</v>
      </c>
      <c r="N241" s="9">
        <f t="shared" si="47"/>
        <v>0</v>
      </c>
      <c r="O241" s="9">
        <f t="shared" si="48"/>
        <v>17.899963000000071</v>
      </c>
      <c r="P241" s="9">
        <f t="shared" si="53"/>
        <v>139.619650961242</v>
      </c>
      <c r="Q241" s="9">
        <f t="shared" si="54"/>
        <v>200.75941986748305</v>
      </c>
      <c r="R241" s="9">
        <f t="shared" si="49"/>
        <v>19.964443315494414</v>
      </c>
      <c r="S241" s="9">
        <f t="shared" si="50"/>
        <v>28.706919336938689</v>
      </c>
      <c r="T241" s="9">
        <f t="shared" si="51"/>
        <v>17.962258595213658</v>
      </c>
      <c r="U241" s="8">
        <f t="shared" si="55"/>
        <v>17.085754571985415</v>
      </c>
    </row>
    <row r="242" spans="1:21" x14ac:dyDescent="0.25">
      <c r="A242">
        <v>240</v>
      </c>
      <c r="B242" s="1">
        <v>44271</v>
      </c>
      <c r="C242">
        <v>703.34997599999997</v>
      </c>
      <c r="D242">
        <v>707.919983</v>
      </c>
      <c r="E242">
        <v>671</v>
      </c>
      <c r="F242">
        <v>676.88000499999998</v>
      </c>
      <c r="G242">
        <v>32195700</v>
      </c>
      <c r="H242" s="11">
        <f t="shared" si="42"/>
        <v>707.94000200000005</v>
      </c>
      <c r="I242" s="11">
        <f t="shared" si="43"/>
        <v>671</v>
      </c>
      <c r="J242" s="11">
        <f t="shared" si="44"/>
        <v>36.94000200000005</v>
      </c>
      <c r="K242" s="11">
        <f t="shared" si="52"/>
        <v>686.32860102547727</v>
      </c>
      <c r="L242" s="9">
        <f t="shared" si="45"/>
        <v>5.2600099999999657</v>
      </c>
      <c r="M242" s="9">
        <f t="shared" si="46"/>
        <v>-13.039978000000019</v>
      </c>
      <c r="N242" s="9">
        <f t="shared" si="47"/>
        <v>5.2600099999999657</v>
      </c>
      <c r="O242" s="9">
        <f t="shared" si="48"/>
        <v>0</v>
      </c>
      <c r="P242" s="9">
        <f t="shared" si="53"/>
        <v>134.9068287497247</v>
      </c>
      <c r="Q242" s="9">
        <f t="shared" si="54"/>
        <v>186.41946130551997</v>
      </c>
      <c r="R242" s="9">
        <f t="shared" si="49"/>
        <v>19.656302906239631</v>
      </c>
      <c r="S242" s="9">
        <f t="shared" si="50"/>
        <v>27.161837788339504</v>
      </c>
      <c r="T242" s="9">
        <f t="shared" si="51"/>
        <v>16.031253635343333</v>
      </c>
      <c r="U242" s="8">
        <f t="shared" si="55"/>
        <v>17.010433076510981</v>
      </c>
    </row>
    <row r="243" spans="1:21" x14ac:dyDescent="0.25">
      <c r="A243">
        <v>241</v>
      </c>
      <c r="B243" s="1">
        <v>44272</v>
      </c>
      <c r="C243">
        <v>656.86999500000002</v>
      </c>
      <c r="D243">
        <v>703.72997999999995</v>
      </c>
      <c r="E243">
        <v>651.01000999999997</v>
      </c>
      <c r="F243">
        <v>701.80999799999995</v>
      </c>
      <c r="G243">
        <v>40372500</v>
      </c>
      <c r="H243" s="11">
        <f t="shared" si="42"/>
        <v>703.72997999999995</v>
      </c>
      <c r="I243" s="11">
        <f t="shared" si="43"/>
        <v>651.01000999999997</v>
      </c>
      <c r="J243" s="11">
        <f t="shared" si="44"/>
        <v>52.719969999999989</v>
      </c>
      <c r="K243" s="11">
        <f t="shared" si="52"/>
        <v>690.02509952365745</v>
      </c>
      <c r="L243" s="9">
        <f t="shared" si="45"/>
        <v>4.190003000000047</v>
      </c>
      <c r="M243" s="9">
        <f t="shared" si="46"/>
        <v>-19.989990000000034</v>
      </c>
      <c r="N243" s="9">
        <f t="shared" si="47"/>
        <v>4.190003000000047</v>
      </c>
      <c r="O243" s="9">
        <f t="shared" si="48"/>
        <v>0</v>
      </c>
      <c r="P243" s="9">
        <f t="shared" si="53"/>
        <v>129.46062969617299</v>
      </c>
      <c r="Q243" s="9">
        <f t="shared" si="54"/>
        <v>173.10378549798284</v>
      </c>
      <c r="R243" s="9">
        <f t="shared" si="49"/>
        <v>18.761727622015936</v>
      </c>
      <c r="S243" s="9">
        <f t="shared" si="50"/>
        <v>25.08659259170151</v>
      </c>
      <c r="T243" s="9">
        <f t="shared" si="51"/>
        <v>14.424417945449397</v>
      </c>
      <c r="U243" s="8">
        <f t="shared" si="55"/>
        <v>16.825717710006582</v>
      </c>
    </row>
    <row r="244" spans="1:21" x14ac:dyDescent="0.25">
      <c r="A244">
        <v>242</v>
      </c>
      <c r="B244" s="1">
        <v>44273</v>
      </c>
      <c r="C244">
        <v>684.28997800000002</v>
      </c>
      <c r="D244">
        <v>689.22997999999995</v>
      </c>
      <c r="E244">
        <v>652</v>
      </c>
      <c r="F244">
        <v>653.15997300000004</v>
      </c>
      <c r="G244">
        <v>33224800</v>
      </c>
      <c r="H244" s="11">
        <f t="shared" si="42"/>
        <v>701.80999799999995</v>
      </c>
      <c r="I244" s="11">
        <f t="shared" si="43"/>
        <v>652</v>
      </c>
      <c r="J244" s="11">
        <f t="shared" si="44"/>
        <v>49.80999799999995</v>
      </c>
      <c r="K244" s="11">
        <f t="shared" si="52"/>
        <v>690.54759041482475</v>
      </c>
      <c r="L244" s="9">
        <f t="shared" si="45"/>
        <v>14.5</v>
      </c>
      <c r="M244" s="9">
        <f t="shared" si="46"/>
        <v>0.98999000000003434</v>
      </c>
      <c r="N244" s="9">
        <f t="shared" si="47"/>
        <v>14.5</v>
      </c>
      <c r="O244" s="9">
        <f t="shared" si="48"/>
        <v>0</v>
      </c>
      <c r="P244" s="9">
        <f t="shared" si="53"/>
        <v>134.71344186073208</v>
      </c>
      <c r="Q244" s="9">
        <f t="shared" si="54"/>
        <v>160.73922939098406</v>
      </c>
      <c r="R244" s="9">
        <f t="shared" si="49"/>
        <v>19.508205333075914</v>
      </c>
      <c r="S244" s="9">
        <f t="shared" si="50"/>
        <v>23.277067594200862</v>
      </c>
      <c r="T244" s="9">
        <f t="shared" si="51"/>
        <v>8.8087839652933368</v>
      </c>
      <c r="U244" s="8">
        <f t="shared" si="55"/>
        <v>16.253079585384206</v>
      </c>
    </row>
    <row r="245" spans="1:21" x14ac:dyDescent="0.25">
      <c r="A245">
        <v>243</v>
      </c>
      <c r="B245" s="1">
        <v>44274</v>
      </c>
      <c r="C245">
        <v>646.59997599999997</v>
      </c>
      <c r="D245">
        <v>657.22997999999995</v>
      </c>
      <c r="E245">
        <v>624.61999500000002</v>
      </c>
      <c r="F245">
        <v>654.86999500000002</v>
      </c>
      <c r="G245">
        <v>42894000</v>
      </c>
      <c r="H245" s="11">
        <f t="shared" si="42"/>
        <v>657.22997999999995</v>
      </c>
      <c r="I245" s="11">
        <f t="shared" si="43"/>
        <v>624.61999500000002</v>
      </c>
      <c r="J245" s="11">
        <f t="shared" si="44"/>
        <v>32.609984999999938</v>
      </c>
      <c r="K245" s="11">
        <f t="shared" si="52"/>
        <v>673.83274752805153</v>
      </c>
      <c r="L245" s="9">
        <f t="shared" si="45"/>
        <v>32</v>
      </c>
      <c r="M245" s="9">
        <f t="shared" si="46"/>
        <v>-27.380004999999983</v>
      </c>
      <c r="N245" s="9">
        <f t="shared" si="47"/>
        <v>32</v>
      </c>
      <c r="O245" s="9">
        <f t="shared" si="48"/>
        <v>0</v>
      </c>
      <c r="P245" s="9">
        <f t="shared" si="53"/>
        <v>157.09105315639408</v>
      </c>
      <c r="Q245" s="9">
        <f t="shared" si="54"/>
        <v>149.25785586305662</v>
      </c>
      <c r="R245" s="9">
        <f t="shared" si="49"/>
        <v>23.313063031246401</v>
      </c>
      <c r="S245" s="9">
        <f t="shared" si="50"/>
        <v>22.150579117831171</v>
      </c>
      <c r="T245" s="9">
        <f t="shared" si="51"/>
        <v>2.5569528934865939</v>
      </c>
      <c r="U245" s="8">
        <f t="shared" si="55"/>
        <v>15.274784821677233</v>
      </c>
    </row>
    <row r="246" spans="1:21" x14ac:dyDescent="0.25">
      <c r="A246">
        <v>244</v>
      </c>
      <c r="B246" s="1">
        <v>44277</v>
      </c>
      <c r="C246">
        <v>684.59002699999996</v>
      </c>
      <c r="D246">
        <v>699.61999500000002</v>
      </c>
      <c r="E246">
        <v>668.75</v>
      </c>
      <c r="F246">
        <v>670</v>
      </c>
      <c r="G246">
        <v>39512200</v>
      </c>
      <c r="H246" s="11">
        <f t="shared" si="42"/>
        <v>699.61999500000002</v>
      </c>
      <c r="I246" s="11">
        <f t="shared" si="43"/>
        <v>654.86999500000002</v>
      </c>
      <c r="J246" s="11">
        <f t="shared" si="44"/>
        <v>44.75</v>
      </c>
      <c r="K246" s="11">
        <f t="shared" si="52"/>
        <v>670.4518369903335</v>
      </c>
      <c r="L246" s="9">
        <f t="shared" si="45"/>
        <v>-42.390015000000062</v>
      </c>
      <c r="M246" s="9">
        <f t="shared" si="46"/>
        <v>44.130004999999983</v>
      </c>
      <c r="N246" s="9">
        <f t="shared" si="47"/>
        <v>0</v>
      </c>
      <c r="O246" s="9">
        <f t="shared" si="48"/>
        <v>44.130004999999983</v>
      </c>
      <c r="P246" s="9">
        <f t="shared" si="53"/>
        <v>145.87026364522308</v>
      </c>
      <c r="Q246" s="9">
        <f t="shared" si="54"/>
        <v>182.72658544426685</v>
      </c>
      <c r="R246" s="9">
        <f t="shared" si="49"/>
        <v>21.757008572015625</v>
      </c>
      <c r="S246" s="9">
        <f t="shared" si="50"/>
        <v>27.254244878279209</v>
      </c>
      <c r="T246" s="9">
        <f t="shared" si="51"/>
        <v>11.216273649966231</v>
      </c>
      <c r="U246" s="8">
        <f t="shared" si="55"/>
        <v>14.98489116655502</v>
      </c>
    </row>
    <row r="247" spans="1:21" x14ac:dyDescent="0.25">
      <c r="A247">
        <v>245</v>
      </c>
      <c r="B247" s="1">
        <v>44278</v>
      </c>
      <c r="C247">
        <v>675.77002000000005</v>
      </c>
      <c r="D247">
        <v>677.79998799999998</v>
      </c>
      <c r="E247">
        <v>657.51000999999997</v>
      </c>
      <c r="F247">
        <v>662.15997300000004</v>
      </c>
      <c r="G247">
        <v>30491900</v>
      </c>
      <c r="H247" s="11">
        <f t="shared" si="42"/>
        <v>677.79998799999998</v>
      </c>
      <c r="I247" s="11">
        <f t="shared" si="43"/>
        <v>657.51000999999997</v>
      </c>
      <c r="J247" s="11">
        <f t="shared" si="44"/>
        <v>20.289978000000019</v>
      </c>
      <c r="K247" s="11">
        <f t="shared" si="52"/>
        <v>642.85239806245261</v>
      </c>
      <c r="L247" s="9">
        <f t="shared" si="45"/>
        <v>21.820007000000032</v>
      </c>
      <c r="M247" s="9">
        <f t="shared" si="46"/>
        <v>-11.239990000000034</v>
      </c>
      <c r="N247" s="9">
        <f t="shared" si="47"/>
        <v>21.820007000000032</v>
      </c>
      <c r="O247" s="9">
        <f t="shared" si="48"/>
        <v>0</v>
      </c>
      <c r="P247" s="9">
        <f t="shared" si="53"/>
        <v>157.27096609913573</v>
      </c>
      <c r="Q247" s="9">
        <f t="shared" si="54"/>
        <v>169.67468648396206</v>
      </c>
      <c r="R247" s="9">
        <f t="shared" si="49"/>
        <v>24.464553072081248</v>
      </c>
      <c r="S247" s="9">
        <f t="shared" si="50"/>
        <v>26.394034928602427</v>
      </c>
      <c r="T247" s="9">
        <f t="shared" si="51"/>
        <v>3.7938171946402464</v>
      </c>
      <c r="U247" s="8">
        <f t="shared" si="55"/>
        <v>14.185528739989678</v>
      </c>
    </row>
    <row r="248" spans="1:21" x14ac:dyDescent="0.25">
      <c r="A248">
        <v>246</v>
      </c>
      <c r="B248" s="1">
        <v>44279</v>
      </c>
      <c r="C248">
        <v>667.90997300000004</v>
      </c>
      <c r="D248">
        <v>668.02002000000005</v>
      </c>
      <c r="E248">
        <v>630.10998500000005</v>
      </c>
      <c r="F248">
        <v>630.27002000000005</v>
      </c>
      <c r="G248">
        <v>33795200</v>
      </c>
      <c r="H248" s="11">
        <f t="shared" si="42"/>
        <v>668.02002000000005</v>
      </c>
      <c r="I248" s="11">
        <f t="shared" si="43"/>
        <v>630.10998500000005</v>
      </c>
      <c r="J248" s="11">
        <f t="shared" si="44"/>
        <v>37.910034999999993</v>
      </c>
      <c r="K248" s="11">
        <f t="shared" si="52"/>
        <v>634.8444046294203</v>
      </c>
      <c r="L248" s="9">
        <f t="shared" si="45"/>
        <v>9.7799679999999398</v>
      </c>
      <c r="M248" s="9">
        <f t="shared" si="46"/>
        <v>-27.400024999999914</v>
      </c>
      <c r="N248" s="9">
        <f t="shared" si="47"/>
        <v>9.7799679999999398</v>
      </c>
      <c r="O248" s="9">
        <f t="shared" si="48"/>
        <v>0</v>
      </c>
      <c r="P248" s="9">
        <f t="shared" si="53"/>
        <v>155.81729366348313</v>
      </c>
      <c r="Q248" s="9">
        <f t="shared" si="54"/>
        <v>157.55506602082193</v>
      </c>
      <c r="R248" s="9">
        <f t="shared" si="49"/>
        <v>24.544170591601709</v>
      </c>
      <c r="S248" s="9">
        <f t="shared" si="50"/>
        <v>24.817902602889291</v>
      </c>
      <c r="T248" s="9">
        <f t="shared" si="51"/>
        <v>0.55453913009093581</v>
      </c>
      <c r="U248" s="8">
        <f t="shared" si="55"/>
        <v>13.211886624996911</v>
      </c>
    </row>
    <row r="249" spans="1:21" x14ac:dyDescent="0.25">
      <c r="A249">
        <v>247</v>
      </c>
      <c r="B249" s="1">
        <v>44280</v>
      </c>
      <c r="C249">
        <v>613</v>
      </c>
      <c r="D249">
        <v>645.5</v>
      </c>
      <c r="E249">
        <v>609.5</v>
      </c>
      <c r="F249">
        <v>640.39001499999995</v>
      </c>
      <c r="G249">
        <v>39224900</v>
      </c>
      <c r="H249" s="11">
        <f t="shared" si="42"/>
        <v>645.5</v>
      </c>
      <c r="I249" s="11">
        <f t="shared" si="43"/>
        <v>609.5</v>
      </c>
      <c r="J249" s="11">
        <f t="shared" si="44"/>
        <v>36</v>
      </c>
      <c r="K249" s="11">
        <f t="shared" si="52"/>
        <v>625.49837572731883</v>
      </c>
      <c r="L249" s="9">
        <f t="shared" si="45"/>
        <v>22.520020000000045</v>
      </c>
      <c r="M249" s="9">
        <f t="shared" si="46"/>
        <v>-20.609985000000052</v>
      </c>
      <c r="N249" s="9">
        <f t="shared" si="47"/>
        <v>22.520020000000045</v>
      </c>
      <c r="O249" s="9">
        <f t="shared" si="48"/>
        <v>0</v>
      </c>
      <c r="P249" s="9">
        <f t="shared" si="53"/>
        <v>167.20750697323439</v>
      </c>
      <c r="Q249" s="9">
        <f t="shared" si="54"/>
        <v>146.30113273362036</v>
      </c>
      <c r="R249" s="9">
        <f t="shared" si="49"/>
        <v>26.731885079446986</v>
      </c>
      <c r="S249" s="9">
        <f t="shared" si="50"/>
        <v>23.389530398620764</v>
      </c>
      <c r="T249" s="9">
        <f t="shared" si="51"/>
        <v>6.6685161401492703</v>
      </c>
      <c r="U249" s="8">
        <f t="shared" si="55"/>
        <v>12.744503018936367</v>
      </c>
    </row>
    <row r="250" spans="1:21" x14ac:dyDescent="0.25">
      <c r="A250">
        <v>248</v>
      </c>
      <c r="B250" s="1">
        <v>44281</v>
      </c>
      <c r="C250">
        <v>641.86999500000002</v>
      </c>
      <c r="D250">
        <v>643.82000700000003</v>
      </c>
      <c r="E250">
        <v>599.89001499999995</v>
      </c>
      <c r="F250">
        <v>618.71002199999998</v>
      </c>
      <c r="G250">
        <v>33852800</v>
      </c>
      <c r="H250" s="11">
        <f t="shared" si="42"/>
        <v>643.82000700000003</v>
      </c>
      <c r="I250" s="11">
        <f t="shared" si="43"/>
        <v>599.89001499999995</v>
      </c>
      <c r="J250" s="11">
        <f t="shared" si="44"/>
        <v>43.929992000000084</v>
      </c>
      <c r="K250" s="11">
        <f t="shared" si="52"/>
        <v>624.74991231822469</v>
      </c>
      <c r="L250" s="9">
        <f t="shared" si="45"/>
        <v>1.6799929999999677</v>
      </c>
      <c r="M250" s="9">
        <f t="shared" si="46"/>
        <v>-9.6099850000000515</v>
      </c>
      <c r="N250" s="9">
        <f t="shared" si="47"/>
        <v>1.6799929999999677</v>
      </c>
      <c r="O250" s="9">
        <f t="shared" si="48"/>
        <v>0</v>
      </c>
      <c r="P250" s="9">
        <f t="shared" si="53"/>
        <v>156.94410661800333</v>
      </c>
      <c r="Q250" s="9">
        <f t="shared" si="54"/>
        <v>135.85105182407605</v>
      </c>
      <c r="R250" s="9">
        <f t="shared" si="49"/>
        <v>25.121109026752737</v>
      </c>
      <c r="S250" s="9">
        <f t="shared" si="50"/>
        <v>21.744869290174226</v>
      </c>
      <c r="T250" s="9">
        <f t="shared" si="51"/>
        <v>7.204031277757597</v>
      </c>
      <c r="U250" s="8">
        <f t="shared" si="55"/>
        <v>12.348755037423597</v>
      </c>
    </row>
    <row r="251" spans="1:21" x14ac:dyDescent="0.25">
      <c r="A251">
        <v>249</v>
      </c>
      <c r="B251" s="1">
        <v>44284</v>
      </c>
      <c r="C251">
        <v>615.64001499999995</v>
      </c>
      <c r="D251">
        <v>616.47997999999995</v>
      </c>
      <c r="E251">
        <v>596.02002000000005</v>
      </c>
      <c r="F251">
        <v>611.28997800000002</v>
      </c>
      <c r="G251">
        <v>28637000</v>
      </c>
      <c r="H251" s="11">
        <f t="shared" si="42"/>
        <v>618.71002199999998</v>
      </c>
      <c r="I251" s="11">
        <f t="shared" si="43"/>
        <v>596.02002000000005</v>
      </c>
      <c r="J251" s="11">
        <f t="shared" si="44"/>
        <v>22.690001999999936</v>
      </c>
      <c r="K251" s="11">
        <f t="shared" si="52"/>
        <v>602.81492058120853</v>
      </c>
      <c r="L251" s="9">
        <f t="shared" si="45"/>
        <v>27.340027000000077</v>
      </c>
      <c r="M251" s="9">
        <f t="shared" si="46"/>
        <v>-3.8699949999999035</v>
      </c>
      <c r="N251" s="9">
        <f t="shared" si="47"/>
        <v>27.340027000000077</v>
      </c>
      <c r="O251" s="9">
        <f t="shared" si="48"/>
        <v>0</v>
      </c>
      <c r="P251" s="9">
        <f t="shared" si="53"/>
        <v>173.07384028814602</v>
      </c>
      <c r="Q251" s="9">
        <f t="shared" si="54"/>
        <v>126.14740526521348</v>
      </c>
      <c r="R251" s="9">
        <f t="shared" si="49"/>
        <v>28.710941680288133</v>
      </c>
      <c r="S251" s="9">
        <f t="shared" si="50"/>
        <v>20.926390664582009</v>
      </c>
      <c r="T251" s="9">
        <f t="shared" si="51"/>
        <v>15.682855318695694</v>
      </c>
      <c r="U251" s="8">
        <f t="shared" si="55"/>
        <v>12.586905057514461</v>
      </c>
    </row>
    <row r="252" spans="1:21" x14ac:dyDescent="0.25">
      <c r="A252">
        <v>250</v>
      </c>
      <c r="B252" s="1">
        <v>44285</v>
      </c>
      <c r="C252">
        <v>601.75</v>
      </c>
      <c r="D252">
        <v>637.65997300000004</v>
      </c>
      <c r="E252">
        <v>591.01000999999997</v>
      </c>
      <c r="F252">
        <v>635.61999500000002</v>
      </c>
      <c r="G252">
        <v>39432400</v>
      </c>
      <c r="H252" s="11">
        <f t="shared" si="42"/>
        <v>637.65997300000004</v>
      </c>
      <c r="I252" s="11">
        <f t="shared" si="43"/>
        <v>591.01000999999997</v>
      </c>
      <c r="J252" s="11">
        <f t="shared" si="44"/>
        <v>46.649963000000071</v>
      </c>
      <c r="K252" s="11">
        <f t="shared" si="52"/>
        <v>606.40667496826518</v>
      </c>
      <c r="L252" s="9">
        <f t="shared" si="45"/>
        <v>-21.179993000000081</v>
      </c>
      <c r="M252" s="9">
        <f t="shared" si="46"/>
        <v>-5.0100100000000793</v>
      </c>
      <c r="N252" s="9">
        <f t="shared" si="47"/>
        <v>0</v>
      </c>
      <c r="O252" s="9">
        <f t="shared" si="48"/>
        <v>0</v>
      </c>
      <c r="P252" s="9">
        <f t="shared" si="53"/>
        <v>160.71142312470701</v>
      </c>
      <c r="Q252" s="9">
        <f t="shared" si="54"/>
        <v>117.13687631769822</v>
      </c>
      <c r="R252" s="9">
        <f t="shared" si="49"/>
        <v>26.502251666856647</v>
      </c>
      <c r="S252" s="9">
        <f t="shared" si="50"/>
        <v>19.316554575166624</v>
      </c>
      <c r="T252" s="9">
        <f t="shared" si="51"/>
        <v>15.682855318695699</v>
      </c>
      <c r="U252" s="8">
        <f t="shared" si="55"/>
        <v>12.80804436188455</v>
      </c>
    </row>
    <row r="253" spans="1:21" x14ac:dyDescent="0.25">
      <c r="A253">
        <v>251</v>
      </c>
      <c r="B253" s="1">
        <v>44286</v>
      </c>
      <c r="C253">
        <v>646.61999500000002</v>
      </c>
      <c r="D253">
        <v>672</v>
      </c>
      <c r="E253">
        <v>641.10998500000005</v>
      </c>
      <c r="F253">
        <v>667.92999299999997</v>
      </c>
      <c r="G253">
        <v>33337300</v>
      </c>
      <c r="H253" s="11">
        <f t="shared" si="42"/>
        <v>672</v>
      </c>
      <c r="I253" s="11">
        <f t="shared" si="43"/>
        <v>635.61999500000002</v>
      </c>
      <c r="J253" s="11">
        <f t="shared" si="44"/>
        <v>36.380004999999983</v>
      </c>
      <c r="K253" s="11">
        <f t="shared" si="52"/>
        <v>599.47191747053193</v>
      </c>
      <c r="L253" s="9">
        <f t="shared" si="45"/>
        <v>-34.340026999999964</v>
      </c>
      <c r="M253" s="9">
        <f t="shared" si="46"/>
        <v>50.099975000000086</v>
      </c>
      <c r="N253" s="9">
        <f t="shared" si="47"/>
        <v>0</v>
      </c>
      <c r="O253" s="9">
        <f t="shared" si="48"/>
        <v>50.099975000000086</v>
      </c>
      <c r="P253" s="9">
        <f t="shared" si="53"/>
        <v>149.23203575865651</v>
      </c>
      <c r="Q253" s="9">
        <f t="shared" si="54"/>
        <v>158.86993158071988</v>
      </c>
      <c r="R253" s="9">
        <f t="shared" si="49"/>
        <v>24.89391603001858</v>
      </c>
      <c r="S253" s="9">
        <f t="shared" si="50"/>
        <v>26.501647024779839</v>
      </c>
      <c r="T253" s="9">
        <f t="shared" si="51"/>
        <v>3.1281513407044126</v>
      </c>
      <c r="U253" s="8">
        <f t="shared" si="55"/>
        <v>12.116623431800255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workbookViewId="0">
      <selection activeCell="K7" sqref="K7"/>
    </sheetView>
  </sheetViews>
  <sheetFormatPr defaultRowHeight="15" x14ac:dyDescent="0.25"/>
  <cols>
    <col min="1" max="1" width="10.5703125" style="7" bestFit="1" customWidth="1"/>
    <col min="2" max="4" width="10" style="7" bestFit="1" customWidth="1"/>
    <col min="5" max="5" width="9" style="7" bestFit="1" customWidth="1"/>
    <col min="6" max="6" width="10" style="7" bestFit="1" customWidth="1"/>
    <col min="8" max="8" width="17.42578125" bestFit="1" customWidth="1"/>
    <col min="9" max="9" width="10.7109375" bestFit="1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 t="s">
        <v>19</v>
      </c>
      <c r="H1" s="2" t="s">
        <v>21</v>
      </c>
      <c r="I1" s="2" t="s">
        <v>20</v>
      </c>
    </row>
    <row r="2" spans="1:9" x14ac:dyDescent="0.25">
      <c r="A2" s="6">
        <v>43922</v>
      </c>
      <c r="B2" s="7">
        <v>504</v>
      </c>
      <c r="C2" s="7">
        <v>513.95000000000005</v>
      </c>
      <c r="D2" s="7">
        <v>475.1</v>
      </c>
      <c r="E2" s="7">
        <v>481.56</v>
      </c>
      <c r="F2" s="7">
        <v>13353200</v>
      </c>
      <c r="G2">
        <v>0</v>
      </c>
      <c r="H2">
        <f>F2*G2</f>
        <v>0</v>
      </c>
    </row>
    <row r="3" spans="1:9" x14ac:dyDescent="0.25">
      <c r="A3" s="6">
        <v>43923</v>
      </c>
      <c r="B3" s="7">
        <v>481.03</v>
      </c>
      <c r="C3" s="7">
        <v>494.26</v>
      </c>
      <c r="D3" s="7">
        <v>446.4</v>
      </c>
      <c r="E3" s="7">
        <v>454.47</v>
      </c>
      <c r="F3" s="7">
        <v>19858400</v>
      </c>
      <c r="G3">
        <f>IF(E3&gt;E2,1,-1)</f>
        <v>-1</v>
      </c>
      <c r="H3">
        <f t="shared" ref="H3:H66" si="0">F3*G3</f>
        <v>-19858400</v>
      </c>
      <c r="I3">
        <f>SUM(H2:H3)</f>
        <v>-19858400</v>
      </c>
    </row>
    <row r="4" spans="1:9" x14ac:dyDescent="0.25">
      <c r="A4" s="6">
        <v>43924</v>
      </c>
      <c r="B4" s="7">
        <v>509.5</v>
      </c>
      <c r="C4" s="7">
        <v>515.49</v>
      </c>
      <c r="D4" s="7">
        <v>468.39</v>
      </c>
      <c r="E4" s="7">
        <v>480.01</v>
      </c>
      <c r="F4" s="7">
        <v>22562100</v>
      </c>
      <c r="G4">
        <f t="shared" ref="G4:G67" si="1">IF(E4&gt;E3,1,-1)</f>
        <v>1</v>
      </c>
      <c r="H4">
        <f t="shared" si="0"/>
        <v>22562100</v>
      </c>
      <c r="I4">
        <f t="shared" ref="I4:I67" si="2">SUM(H3:H4)</f>
        <v>2703700</v>
      </c>
    </row>
    <row r="5" spans="1:9" x14ac:dyDescent="0.25">
      <c r="A5" s="6">
        <v>43927</v>
      </c>
      <c r="B5" s="7">
        <v>511.2</v>
      </c>
      <c r="C5" s="7">
        <v>521</v>
      </c>
      <c r="D5" s="7">
        <v>497.96</v>
      </c>
      <c r="E5" s="7">
        <v>516.24</v>
      </c>
      <c r="F5" s="7">
        <v>14901800</v>
      </c>
      <c r="G5">
        <f t="shared" si="1"/>
        <v>1</v>
      </c>
      <c r="H5">
        <f t="shared" si="0"/>
        <v>14901800</v>
      </c>
      <c r="I5">
        <f t="shared" si="2"/>
        <v>37463900</v>
      </c>
    </row>
    <row r="6" spans="1:9" x14ac:dyDescent="0.25">
      <c r="A6" s="6">
        <v>43928</v>
      </c>
      <c r="B6" s="7">
        <v>545</v>
      </c>
      <c r="C6" s="7">
        <v>565</v>
      </c>
      <c r="D6" s="7">
        <v>532.34</v>
      </c>
      <c r="E6" s="7">
        <v>545.45000000000005</v>
      </c>
      <c r="F6" s="7">
        <v>17919800</v>
      </c>
      <c r="G6">
        <f t="shared" si="1"/>
        <v>1</v>
      </c>
      <c r="H6">
        <f t="shared" si="0"/>
        <v>17919800</v>
      </c>
      <c r="I6">
        <f t="shared" si="2"/>
        <v>32821600</v>
      </c>
    </row>
    <row r="7" spans="1:9" x14ac:dyDescent="0.25">
      <c r="A7" s="6">
        <v>43929</v>
      </c>
      <c r="B7" s="7">
        <v>554.20000000000005</v>
      </c>
      <c r="C7" s="7">
        <v>557.21</v>
      </c>
      <c r="D7" s="7">
        <v>533.33000000000004</v>
      </c>
      <c r="E7" s="7">
        <v>548.84</v>
      </c>
      <c r="F7" s="7">
        <v>12656000</v>
      </c>
      <c r="G7">
        <f t="shared" si="1"/>
        <v>1</v>
      </c>
      <c r="H7">
        <f t="shared" si="0"/>
        <v>12656000</v>
      </c>
      <c r="I7">
        <f t="shared" si="2"/>
        <v>30575800</v>
      </c>
    </row>
    <row r="8" spans="1:9" x14ac:dyDescent="0.25">
      <c r="A8" s="6">
        <v>43930</v>
      </c>
      <c r="B8" s="7">
        <v>562.09</v>
      </c>
      <c r="C8" s="7">
        <v>575.17999999999995</v>
      </c>
      <c r="D8" s="7">
        <v>557.11</v>
      </c>
      <c r="E8" s="7">
        <v>573</v>
      </c>
      <c r="F8" s="7">
        <v>13650000</v>
      </c>
      <c r="G8">
        <f t="shared" si="1"/>
        <v>1</v>
      </c>
      <c r="H8">
        <f t="shared" si="0"/>
        <v>13650000</v>
      </c>
      <c r="I8">
        <f t="shared" si="2"/>
        <v>26306000</v>
      </c>
    </row>
    <row r="9" spans="1:9" x14ac:dyDescent="0.25">
      <c r="A9" s="6">
        <v>43934</v>
      </c>
      <c r="B9" s="7">
        <v>590.16</v>
      </c>
      <c r="C9" s="7">
        <v>652</v>
      </c>
      <c r="D9" s="7">
        <v>580.53</v>
      </c>
      <c r="E9" s="7">
        <v>650.95000000000005</v>
      </c>
      <c r="F9" s="7">
        <v>22475400</v>
      </c>
      <c r="G9">
        <f t="shared" si="1"/>
        <v>1</v>
      </c>
      <c r="H9">
        <f t="shared" si="0"/>
        <v>22475400</v>
      </c>
      <c r="I9">
        <f t="shared" si="2"/>
        <v>36125400</v>
      </c>
    </row>
    <row r="10" spans="1:9" x14ac:dyDescent="0.25">
      <c r="A10" s="6">
        <v>43935</v>
      </c>
      <c r="B10" s="7">
        <v>698.97</v>
      </c>
      <c r="C10" s="7">
        <v>741.88</v>
      </c>
      <c r="D10" s="7">
        <v>692.43</v>
      </c>
      <c r="E10" s="7">
        <v>709.89</v>
      </c>
      <c r="F10" s="7">
        <v>30576500</v>
      </c>
      <c r="G10">
        <f t="shared" si="1"/>
        <v>1</v>
      </c>
      <c r="H10">
        <f t="shared" si="0"/>
        <v>30576500</v>
      </c>
      <c r="I10">
        <f t="shared" si="2"/>
        <v>53051900</v>
      </c>
    </row>
    <row r="11" spans="1:9" x14ac:dyDescent="0.25">
      <c r="A11" s="6">
        <v>43936</v>
      </c>
      <c r="B11" s="7">
        <v>742</v>
      </c>
      <c r="C11" s="7">
        <v>753.13</v>
      </c>
      <c r="D11" s="7">
        <v>710</v>
      </c>
      <c r="E11" s="7">
        <v>729.83</v>
      </c>
      <c r="F11" s="7">
        <v>23577000</v>
      </c>
      <c r="G11">
        <f t="shared" si="1"/>
        <v>1</v>
      </c>
      <c r="H11">
        <f t="shared" si="0"/>
        <v>23577000</v>
      </c>
      <c r="I11">
        <f t="shared" si="2"/>
        <v>54153500</v>
      </c>
    </row>
    <row r="12" spans="1:9" x14ac:dyDescent="0.25">
      <c r="A12" s="6">
        <v>43937</v>
      </c>
      <c r="B12" s="7">
        <v>716.94</v>
      </c>
      <c r="C12" s="7">
        <v>759.45</v>
      </c>
      <c r="D12" s="7">
        <v>706.72</v>
      </c>
      <c r="E12" s="7">
        <v>745.21</v>
      </c>
      <c r="F12" s="7">
        <v>20657900</v>
      </c>
      <c r="G12">
        <f t="shared" si="1"/>
        <v>1</v>
      </c>
      <c r="H12">
        <f t="shared" si="0"/>
        <v>20657900</v>
      </c>
      <c r="I12">
        <f t="shared" si="2"/>
        <v>44234900</v>
      </c>
    </row>
    <row r="13" spans="1:9" x14ac:dyDescent="0.25">
      <c r="A13" s="6">
        <v>43938</v>
      </c>
      <c r="B13" s="7">
        <v>772.28</v>
      </c>
      <c r="C13" s="7">
        <v>774.95</v>
      </c>
      <c r="D13" s="7">
        <v>747.66</v>
      </c>
      <c r="E13" s="7">
        <v>753.89</v>
      </c>
      <c r="F13" s="7">
        <v>13128200</v>
      </c>
      <c r="G13">
        <f t="shared" si="1"/>
        <v>1</v>
      </c>
      <c r="H13">
        <f t="shared" si="0"/>
        <v>13128200</v>
      </c>
      <c r="I13">
        <f t="shared" si="2"/>
        <v>33786100</v>
      </c>
    </row>
    <row r="14" spans="1:9" x14ac:dyDescent="0.25">
      <c r="A14" s="6">
        <v>43941</v>
      </c>
      <c r="B14" s="7">
        <v>732.7</v>
      </c>
      <c r="C14" s="7">
        <v>765.57</v>
      </c>
      <c r="D14" s="7">
        <v>712.21</v>
      </c>
      <c r="E14" s="7">
        <v>746.36</v>
      </c>
      <c r="F14" s="7">
        <v>14746600</v>
      </c>
      <c r="G14">
        <f t="shared" si="1"/>
        <v>-1</v>
      </c>
      <c r="H14">
        <f t="shared" si="0"/>
        <v>-14746600</v>
      </c>
      <c r="I14">
        <f t="shared" si="2"/>
        <v>-1618400</v>
      </c>
    </row>
    <row r="15" spans="1:9" x14ac:dyDescent="0.25">
      <c r="A15" s="6">
        <v>43942</v>
      </c>
      <c r="B15" s="7">
        <v>730.12</v>
      </c>
      <c r="C15" s="7">
        <v>753.33</v>
      </c>
      <c r="D15" s="7">
        <v>673.79</v>
      </c>
      <c r="E15" s="7">
        <v>686.72</v>
      </c>
      <c r="F15" s="7">
        <v>20209100</v>
      </c>
      <c r="G15">
        <f t="shared" si="1"/>
        <v>-1</v>
      </c>
      <c r="H15">
        <f t="shared" si="0"/>
        <v>-20209100</v>
      </c>
      <c r="I15">
        <f t="shared" si="2"/>
        <v>-34955700</v>
      </c>
    </row>
    <row r="16" spans="1:9" x14ac:dyDescent="0.25">
      <c r="A16" s="6">
        <v>43943</v>
      </c>
      <c r="B16" s="7">
        <v>703.98</v>
      </c>
      <c r="C16" s="7">
        <v>734</v>
      </c>
      <c r="D16" s="7">
        <v>688.71</v>
      </c>
      <c r="E16" s="7">
        <v>732.11</v>
      </c>
      <c r="F16" s="7">
        <v>14224800</v>
      </c>
      <c r="G16">
        <f t="shared" si="1"/>
        <v>1</v>
      </c>
      <c r="H16">
        <f t="shared" si="0"/>
        <v>14224800</v>
      </c>
      <c r="I16">
        <f t="shared" si="2"/>
        <v>-5984300</v>
      </c>
    </row>
    <row r="17" spans="1:9" x14ac:dyDescent="0.25">
      <c r="A17" s="6">
        <v>43944</v>
      </c>
      <c r="B17" s="7">
        <v>727.6</v>
      </c>
      <c r="C17" s="7">
        <v>734</v>
      </c>
      <c r="D17" s="7">
        <v>703.13</v>
      </c>
      <c r="E17" s="7">
        <v>705.63</v>
      </c>
      <c r="F17" s="7">
        <v>13236700</v>
      </c>
      <c r="G17">
        <f t="shared" si="1"/>
        <v>-1</v>
      </c>
      <c r="H17">
        <f t="shared" si="0"/>
        <v>-13236700</v>
      </c>
      <c r="I17">
        <f t="shared" si="2"/>
        <v>988100</v>
      </c>
    </row>
    <row r="18" spans="1:9" x14ac:dyDescent="0.25">
      <c r="A18" s="6">
        <v>43945</v>
      </c>
      <c r="B18" s="7">
        <v>710.81</v>
      </c>
      <c r="C18" s="7">
        <v>730.73</v>
      </c>
      <c r="D18" s="7">
        <v>698.18</v>
      </c>
      <c r="E18" s="7">
        <v>725.15</v>
      </c>
      <c r="F18" s="7">
        <v>13237600</v>
      </c>
      <c r="G18">
        <f t="shared" si="1"/>
        <v>1</v>
      </c>
      <c r="H18">
        <f t="shared" si="0"/>
        <v>13237600</v>
      </c>
      <c r="I18">
        <f t="shared" si="2"/>
        <v>900</v>
      </c>
    </row>
    <row r="19" spans="1:9" x14ac:dyDescent="0.25">
      <c r="A19" s="6">
        <v>43948</v>
      </c>
      <c r="B19" s="7">
        <v>737.61</v>
      </c>
      <c r="C19" s="7">
        <v>799.49</v>
      </c>
      <c r="D19" s="7">
        <v>735</v>
      </c>
      <c r="E19" s="7">
        <v>798.75</v>
      </c>
      <c r="F19" s="7">
        <v>20681400</v>
      </c>
      <c r="G19">
        <f t="shared" si="1"/>
        <v>1</v>
      </c>
      <c r="H19">
        <f t="shared" si="0"/>
        <v>20681400</v>
      </c>
      <c r="I19">
        <f t="shared" si="2"/>
        <v>33919000</v>
      </c>
    </row>
    <row r="20" spans="1:9" x14ac:dyDescent="0.25">
      <c r="A20" s="6">
        <v>43949</v>
      </c>
      <c r="B20" s="7">
        <v>795.64</v>
      </c>
      <c r="C20" s="7">
        <v>805</v>
      </c>
      <c r="D20" s="7">
        <v>756.69</v>
      </c>
      <c r="E20" s="7">
        <v>769.12</v>
      </c>
      <c r="F20" s="7">
        <v>15222000</v>
      </c>
      <c r="G20">
        <f t="shared" si="1"/>
        <v>-1</v>
      </c>
      <c r="H20">
        <f t="shared" si="0"/>
        <v>-15222000</v>
      </c>
      <c r="I20">
        <f t="shared" si="2"/>
        <v>5459400</v>
      </c>
    </row>
    <row r="21" spans="1:9" x14ac:dyDescent="0.25">
      <c r="A21" s="6">
        <v>43950</v>
      </c>
      <c r="B21" s="7">
        <v>790.17</v>
      </c>
      <c r="C21" s="7">
        <v>803.2</v>
      </c>
      <c r="D21" s="7">
        <v>783.16</v>
      </c>
      <c r="E21" s="7">
        <v>800.51</v>
      </c>
      <c r="F21" s="7">
        <v>16216000</v>
      </c>
      <c r="G21">
        <f t="shared" si="1"/>
        <v>1</v>
      </c>
      <c r="H21">
        <f t="shared" si="0"/>
        <v>16216000</v>
      </c>
      <c r="I21">
        <f t="shared" si="2"/>
        <v>994000</v>
      </c>
    </row>
    <row r="22" spans="1:9" x14ac:dyDescent="0.25">
      <c r="A22" s="6">
        <v>43951</v>
      </c>
      <c r="B22" s="7">
        <v>855.19</v>
      </c>
      <c r="C22" s="7">
        <v>869.82</v>
      </c>
      <c r="D22" s="7">
        <v>763.5</v>
      </c>
      <c r="E22" s="7">
        <v>781.88</v>
      </c>
      <c r="F22" s="7">
        <v>28471900</v>
      </c>
      <c r="G22">
        <f t="shared" si="1"/>
        <v>-1</v>
      </c>
      <c r="H22">
        <f t="shared" si="0"/>
        <v>-28471900</v>
      </c>
      <c r="I22">
        <f t="shared" si="2"/>
        <v>-12255900</v>
      </c>
    </row>
    <row r="23" spans="1:9" x14ac:dyDescent="0.25">
      <c r="A23" s="6">
        <v>43952</v>
      </c>
      <c r="B23" s="7">
        <v>755</v>
      </c>
      <c r="C23" s="7">
        <v>772.77</v>
      </c>
      <c r="D23" s="7">
        <v>683.04</v>
      </c>
      <c r="E23" s="7">
        <v>701.32</v>
      </c>
      <c r="F23" s="7">
        <v>32531800</v>
      </c>
      <c r="G23">
        <f t="shared" si="1"/>
        <v>-1</v>
      </c>
      <c r="H23">
        <f t="shared" si="0"/>
        <v>-32531800</v>
      </c>
      <c r="I23">
        <f t="shared" si="2"/>
        <v>-61003700</v>
      </c>
    </row>
    <row r="24" spans="1:9" x14ac:dyDescent="0.25">
      <c r="A24" s="6">
        <v>43955</v>
      </c>
      <c r="B24" s="7">
        <v>701</v>
      </c>
      <c r="C24" s="7">
        <v>762</v>
      </c>
      <c r="D24" s="7">
        <v>698</v>
      </c>
      <c r="E24" s="7">
        <v>761.19</v>
      </c>
      <c r="F24" s="7">
        <v>19237100</v>
      </c>
      <c r="G24">
        <f t="shared" si="1"/>
        <v>1</v>
      </c>
      <c r="H24">
        <f t="shared" si="0"/>
        <v>19237100</v>
      </c>
      <c r="I24">
        <f t="shared" si="2"/>
        <v>-13294700</v>
      </c>
    </row>
    <row r="25" spans="1:9" x14ac:dyDescent="0.25">
      <c r="A25" s="6">
        <v>43956</v>
      </c>
      <c r="B25" s="7">
        <v>789.79</v>
      </c>
      <c r="C25" s="7">
        <v>798.92</v>
      </c>
      <c r="D25" s="7">
        <v>762.18</v>
      </c>
      <c r="E25" s="7">
        <v>768.21</v>
      </c>
      <c r="F25" s="7">
        <v>16991700</v>
      </c>
      <c r="G25">
        <f t="shared" si="1"/>
        <v>1</v>
      </c>
      <c r="H25">
        <f t="shared" si="0"/>
        <v>16991700</v>
      </c>
      <c r="I25">
        <f t="shared" si="2"/>
        <v>36228800</v>
      </c>
    </row>
    <row r="26" spans="1:9" x14ac:dyDescent="0.25">
      <c r="A26" s="6">
        <v>43957</v>
      </c>
      <c r="B26" s="7">
        <v>776.5</v>
      </c>
      <c r="C26" s="7">
        <v>789.8</v>
      </c>
      <c r="D26" s="7">
        <v>761.11</v>
      </c>
      <c r="E26" s="7">
        <v>782.58</v>
      </c>
      <c r="F26" s="7">
        <v>11123200</v>
      </c>
      <c r="G26">
        <f t="shared" si="1"/>
        <v>1</v>
      </c>
      <c r="H26">
        <f t="shared" si="0"/>
        <v>11123200</v>
      </c>
      <c r="I26">
        <f t="shared" si="2"/>
        <v>28114900</v>
      </c>
    </row>
    <row r="27" spans="1:9" x14ac:dyDescent="0.25">
      <c r="A27" s="6">
        <v>43958</v>
      </c>
      <c r="B27" s="7">
        <v>777.21</v>
      </c>
      <c r="C27" s="7">
        <v>796.4</v>
      </c>
      <c r="D27" s="7">
        <v>772.35</v>
      </c>
      <c r="E27" s="7">
        <v>780.04</v>
      </c>
      <c r="F27" s="7">
        <v>11527700</v>
      </c>
      <c r="G27">
        <f t="shared" si="1"/>
        <v>-1</v>
      </c>
      <c r="H27">
        <f t="shared" si="0"/>
        <v>-11527700</v>
      </c>
      <c r="I27">
        <f t="shared" si="2"/>
        <v>-404500</v>
      </c>
    </row>
    <row r="28" spans="1:9" x14ac:dyDescent="0.25">
      <c r="A28" s="6">
        <v>43959</v>
      </c>
      <c r="B28" s="7">
        <v>793.77</v>
      </c>
      <c r="C28" s="7">
        <v>824</v>
      </c>
      <c r="D28" s="7">
        <v>787.01</v>
      </c>
      <c r="E28" s="7">
        <v>819.42</v>
      </c>
      <c r="F28" s="7">
        <v>16130100</v>
      </c>
      <c r="G28">
        <f t="shared" si="1"/>
        <v>1</v>
      </c>
      <c r="H28">
        <f t="shared" si="0"/>
        <v>16130100</v>
      </c>
      <c r="I28">
        <f t="shared" si="2"/>
        <v>4602400</v>
      </c>
    </row>
    <row r="29" spans="1:9" x14ac:dyDescent="0.25">
      <c r="A29" s="6">
        <v>43962</v>
      </c>
      <c r="B29" s="7">
        <v>790.51</v>
      </c>
      <c r="C29" s="7">
        <v>824</v>
      </c>
      <c r="D29" s="7">
        <v>785</v>
      </c>
      <c r="E29" s="7">
        <v>811.29</v>
      </c>
      <c r="F29" s="7">
        <v>16519600</v>
      </c>
      <c r="G29">
        <f t="shared" si="1"/>
        <v>-1</v>
      </c>
      <c r="H29">
        <f t="shared" si="0"/>
        <v>-16519600</v>
      </c>
      <c r="I29">
        <f t="shared" si="2"/>
        <v>-389500</v>
      </c>
    </row>
    <row r="30" spans="1:9" x14ac:dyDescent="0.25">
      <c r="A30" s="6">
        <v>43963</v>
      </c>
      <c r="B30" s="7">
        <v>827</v>
      </c>
      <c r="C30" s="7">
        <v>843.29</v>
      </c>
      <c r="D30" s="7">
        <v>808</v>
      </c>
      <c r="E30" s="7">
        <v>809.41</v>
      </c>
      <c r="F30" s="7">
        <v>15906900</v>
      </c>
      <c r="G30">
        <f t="shared" si="1"/>
        <v>-1</v>
      </c>
      <c r="H30">
        <f t="shared" si="0"/>
        <v>-15906900</v>
      </c>
      <c r="I30">
        <f t="shared" si="2"/>
        <v>-32426500</v>
      </c>
    </row>
    <row r="31" spans="1:9" x14ac:dyDescent="0.25">
      <c r="A31" s="6">
        <v>43964</v>
      </c>
      <c r="B31" s="7">
        <v>820.83</v>
      </c>
      <c r="C31" s="7">
        <v>826</v>
      </c>
      <c r="D31" s="7">
        <v>763.3</v>
      </c>
      <c r="E31" s="7">
        <v>790.96</v>
      </c>
      <c r="F31" s="7">
        <v>19065500</v>
      </c>
      <c r="G31">
        <f t="shared" si="1"/>
        <v>-1</v>
      </c>
      <c r="H31">
        <f t="shared" si="0"/>
        <v>-19065500</v>
      </c>
      <c r="I31">
        <f t="shared" si="2"/>
        <v>-34972400</v>
      </c>
    </row>
    <row r="32" spans="1:9" x14ac:dyDescent="0.25">
      <c r="A32" s="6">
        <v>43965</v>
      </c>
      <c r="B32" s="7">
        <v>780</v>
      </c>
      <c r="C32" s="7">
        <v>803.36</v>
      </c>
      <c r="D32" s="7">
        <v>764</v>
      </c>
      <c r="E32" s="7">
        <v>803.33</v>
      </c>
      <c r="F32" s="7">
        <v>13682200</v>
      </c>
      <c r="G32">
        <f t="shared" si="1"/>
        <v>1</v>
      </c>
      <c r="H32">
        <f t="shared" si="0"/>
        <v>13682200</v>
      </c>
      <c r="I32">
        <f t="shared" si="2"/>
        <v>-5383300</v>
      </c>
    </row>
    <row r="33" spans="1:9" x14ac:dyDescent="0.25">
      <c r="A33" s="6">
        <v>43966</v>
      </c>
      <c r="B33" s="7">
        <v>790.35</v>
      </c>
      <c r="C33" s="7">
        <v>805.05</v>
      </c>
      <c r="D33" s="7">
        <v>786.55</v>
      </c>
      <c r="E33" s="7">
        <v>799.17</v>
      </c>
      <c r="F33" s="7">
        <v>10518400</v>
      </c>
      <c r="G33">
        <f t="shared" si="1"/>
        <v>-1</v>
      </c>
      <c r="H33">
        <f t="shared" si="0"/>
        <v>-10518400</v>
      </c>
      <c r="I33">
        <f t="shared" si="2"/>
        <v>3163800</v>
      </c>
    </row>
    <row r="34" spans="1:9" x14ac:dyDescent="0.25">
      <c r="A34" s="6">
        <v>43969</v>
      </c>
      <c r="B34" s="7">
        <v>827.78</v>
      </c>
      <c r="C34" s="7">
        <v>834.72</v>
      </c>
      <c r="D34" s="7">
        <v>803.88</v>
      </c>
      <c r="E34" s="7">
        <v>813.63</v>
      </c>
      <c r="F34" s="7">
        <v>11698100</v>
      </c>
      <c r="G34">
        <f t="shared" si="1"/>
        <v>1</v>
      </c>
      <c r="H34">
        <f t="shared" si="0"/>
        <v>11698100</v>
      </c>
      <c r="I34">
        <f t="shared" si="2"/>
        <v>1179700</v>
      </c>
    </row>
    <row r="35" spans="1:9" x14ac:dyDescent="0.25">
      <c r="A35" s="6">
        <v>43970</v>
      </c>
      <c r="B35" s="7">
        <v>815.17</v>
      </c>
      <c r="C35" s="7">
        <v>822.07</v>
      </c>
      <c r="D35" s="7">
        <v>806.08</v>
      </c>
      <c r="E35" s="7">
        <v>808.01</v>
      </c>
      <c r="F35" s="7">
        <v>9636500</v>
      </c>
      <c r="G35">
        <f t="shared" si="1"/>
        <v>-1</v>
      </c>
      <c r="H35">
        <f t="shared" si="0"/>
        <v>-9636500</v>
      </c>
      <c r="I35">
        <f t="shared" si="2"/>
        <v>2061600</v>
      </c>
    </row>
    <row r="36" spans="1:9" x14ac:dyDescent="0.25">
      <c r="A36" s="6">
        <v>43971</v>
      </c>
      <c r="B36" s="7">
        <v>820.5</v>
      </c>
      <c r="C36" s="7">
        <v>826</v>
      </c>
      <c r="D36" s="7">
        <v>811.8</v>
      </c>
      <c r="E36" s="7">
        <v>815.56</v>
      </c>
      <c r="F36" s="7">
        <v>7309300</v>
      </c>
      <c r="G36">
        <f t="shared" si="1"/>
        <v>1</v>
      </c>
      <c r="H36">
        <f t="shared" si="0"/>
        <v>7309300</v>
      </c>
      <c r="I36">
        <f t="shared" si="2"/>
        <v>-2327200</v>
      </c>
    </row>
    <row r="37" spans="1:9" x14ac:dyDescent="0.25">
      <c r="A37" s="6">
        <v>43972</v>
      </c>
      <c r="B37" s="7">
        <v>816</v>
      </c>
      <c r="C37" s="7">
        <v>832.5</v>
      </c>
      <c r="D37" s="7">
        <v>796</v>
      </c>
      <c r="E37" s="7">
        <v>827.6</v>
      </c>
      <c r="F37" s="7">
        <v>12254600</v>
      </c>
      <c r="G37">
        <f t="shared" si="1"/>
        <v>1</v>
      </c>
      <c r="H37">
        <f t="shared" si="0"/>
        <v>12254600</v>
      </c>
      <c r="I37">
        <f t="shared" si="2"/>
        <v>19563900</v>
      </c>
    </row>
    <row r="38" spans="1:9" x14ac:dyDescent="0.25">
      <c r="A38" s="6">
        <v>43973</v>
      </c>
      <c r="B38" s="7">
        <v>822.17</v>
      </c>
      <c r="C38" s="7">
        <v>831.78</v>
      </c>
      <c r="D38" s="7">
        <v>812</v>
      </c>
      <c r="E38" s="7">
        <v>816.88</v>
      </c>
      <c r="F38" s="7">
        <v>9987500</v>
      </c>
      <c r="G38">
        <f t="shared" si="1"/>
        <v>-1</v>
      </c>
      <c r="H38">
        <f t="shared" si="0"/>
        <v>-9987500</v>
      </c>
      <c r="I38">
        <f t="shared" si="2"/>
        <v>2267100</v>
      </c>
    </row>
    <row r="39" spans="1:9" x14ac:dyDescent="0.25">
      <c r="A39" s="6">
        <v>43977</v>
      </c>
      <c r="B39" s="7">
        <v>834.5</v>
      </c>
      <c r="C39" s="7">
        <v>834.6</v>
      </c>
      <c r="D39" s="7">
        <v>815.71</v>
      </c>
      <c r="E39" s="7">
        <v>818.87</v>
      </c>
      <c r="F39" s="7">
        <v>8089700</v>
      </c>
      <c r="G39">
        <f t="shared" si="1"/>
        <v>1</v>
      </c>
      <c r="H39">
        <f t="shared" si="0"/>
        <v>8089700</v>
      </c>
      <c r="I39">
        <f t="shared" si="2"/>
        <v>-1897800</v>
      </c>
    </row>
    <row r="40" spans="1:9" x14ac:dyDescent="0.25">
      <c r="A40" s="6">
        <v>43978</v>
      </c>
      <c r="B40" s="7">
        <v>820.86</v>
      </c>
      <c r="C40" s="7">
        <v>827.71</v>
      </c>
      <c r="D40" s="7">
        <v>785</v>
      </c>
      <c r="E40" s="7">
        <v>820.23</v>
      </c>
      <c r="F40" s="7">
        <v>11549500</v>
      </c>
      <c r="G40">
        <f t="shared" si="1"/>
        <v>1</v>
      </c>
      <c r="H40">
        <f t="shared" si="0"/>
        <v>11549500</v>
      </c>
      <c r="I40">
        <f t="shared" si="2"/>
        <v>19639200</v>
      </c>
    </row>
    <row r="41" spans="1:9" x14ac:dyDescent="0.25">
      <c r="A41" s="6">
        <v>43979</v>
      </c>
      <c r="B41" s="7">
        <v>813.51</v>
      </c>
      <c r="C41" s="7">
        <v>824.75</v>
      </c>
      <c r="D41" s="7">
        <v>801.69</v>
      </c>
      <c r="E41" s="7">
        <v>805.81</v>
      </c>
      <c r="F41" s="7">
        <v>7255600</v>
      </c>
      <c r="G41">
        <f t="shared" si="1"/>
        <v>-1</v>
      </c>
      <c r="H41">
        <f t="shared" si="0"/>
        <v>-7255600</v>
      </c>
      <c r="I41">
        <f t="shared" si="2"/>
        <v>4293900</v>
      </c>
    </row>
    <row r="42" spans="1:9" x14ac:dyDescent="0.25">
      <c r="A42" s="6">
        <v>43980</v>
      </c>
      <c r="B42" s="7">
        <v>808.75</v>
      </c>
      <c r="C42" s="7">
        <v>835</v>
      </c>
      <c r="D42" s="7">
        <v>804.21</v>
      </c>
      <c r="E42" s="7">
        <v>835</v>
      </c>
      <c r="F42" s="7">
        <v>11812500</v>
      </c>
      <c r="G42">
        <f t="shared" si="1"/>
        <v>1</v>
      </c>
      <c r="H42">
        <f t="shared" si="0"/>
        <v>11812500</v>
      </c>
      <c r="I42">
        <f t="shared" si="2"/>
        <v>4556900</v>
      </c>
    </row>
    <row r="43" spans="1:9" x14ac:dyDescent="0.25">
      <c r="A43" s="6">
        <v>43983</v>
      </c>
      <c r="B43" s="7">
        <v>858</v>
      </c>
      <c r="C43" s="7">
        <v>899</v>
      </c>
      <c r="D43" s="7">
        <v>854.1</v>
      </c>
      <c r="E43" s="7">
        <v>898.1</v>
      </c>
      <c r="F43" s="7">
        <v>14939500</v>
      </c>
      <c r="G43">
        <f t="shared" si="1"/>
        <v>1</v>
      </c>
      <c r="H43">
        <f t="shared" si="0"/>
        <v>14939500</v>
      </c>
      <c r="I43">
        <f t="shared" si="2"/>
        <v>26752000</v>
      </c>
    </row>
    <row r="44" spans="1:9" x14ac:dyDescent="0.25">
      <c r="A44" s="6">
        <v>43984</v>
      </c>
      <c r="B44" s="7">
        <v>894.7</v>
      </c>
      <c r="C44" s="7">
        <v>908.66</v>
      </c>
      <c r="D44" s="7">
        <v>871</v>
      </c>
      <c r="E44" s="7">
        <v>881.56</v>
      </c>
      <c r="F44" s="7">
        <v>13565600</v>
      </c>
      <c r="G44">
        <f t="shared" si="1"/>
        <v>-1</v>
      </c>
      <c r="H44">
        <f t="shared" si="0"/>
        <v>-13565600</v>
      </c>
      <c r="I44">
        <f t="shared" si="2"/>
        <v>1373900</v>
      </c>
    </row>
    <row r="45" spans="1:9" x14ac:dyDescent="0.25">
      <c r="A45" s="6">
        <v>43985</v>
      </c>
      <c r="B45" s="7">
        <v>888.12</v>
      </c>
      <c r="C45" s="7">
        <v>897.94</v>
      </c>
      <c r="D45" s="7">
        <v>880.1</v>
      </c>
      <c r="E45" s="7">
        <v>882.96</v>
      </c>
      <c r="F45" s="7">
        <v>7949500</v>
      </c>
      <c r="G45">
        <f t="shared" si="1"/>
        <v>1</v>
      </c>
      <c r="H45">
        <f t="shared" si="0"/>
        <v>7949500</v>
      </c>
      <c r="I45">
        <f t="shared" si="2"/>
        <v>-5616100</v>
      </c>
    </row>
    <row r="46" spans="1:9" x14ac:dyDescent="0.25">
      <c r="A46" s="6">
        <v>43986</v>
      </c>
      <c r="B46" s="7">
        <v>889.88</v>
      </c>
      <c r="C46" s="7">
        <v>895.75</v>
      </c>
      <c r="D46" s="7">
        <v>858.44</v>
      </c>
      <c r="E46" s="7">
        <v>864.38</v>
      </c>
      <c r="F46" s="7">
        <v>8887700</v>
      </c>
      <c r="G46">
        <f t="shared" si="1"/>
        <v>-1</v>
      </c>
      <c r="H46">
        <f t="shared" si="0"/>
        <v>-8887700</v>
      </c>
      <c r="I46">
        <f t="shared" si="2"/>
        <v>-938200</v>
      </c>
    </row>
    <row r="47" spans="1:9" x14ac:dyDescent="0.25">
      <c r="A47" s="6">
        <v>43987</v>
      </c>
      <c r="B47" s="7">
        <v>877.84</v>
      </c>
      <c r="C47" s="7">
        <v>886.52</v>
      </c>
      <c r="D47" s="7">
        <v>866.2</v>
      </c>
      <c r="E47" s="7">
        <v>885.66</v>
      </c>
      <c r="F47" s="7">
        <v>7811900</v>
      </c>
      <c r="G47">
        <f t="shared" si="1"/>
        <v>1</v>
      </c>
      <c r="H47">
        <f t="shared" si="0"/>
        <v>7811900</v>
      </c>
      <c r="I47">
        <f t="shared" si="2"/>
        <v>-1075800</v>
      </c>
    </row>
    <row r="48" spans="1:9" x14ac:dyDescent="0.25">
      <c r="A48" s="6">
        <v>43990</v>
      </c>
      <c r="B48" s="7">
        <v>919</v>
      </c>
      <c r="C48" s="7">
        <v>950</v>
      </c>
      <c r="D48" s="7">
        <v>909.16</v>
      </c>
      <c r="E48" s="7">
        <v>949.92</v>
      </c>
      <c r="F48" s="7">
        <v>14174700</v>
      </c>
      <c r="G48">
        <f t="shared" si="1"/>
        <v>1</v>
      </c>
      <c r="H48">
        <f t="shared" si="0"/>
        <v>14174700</v>
      </c>
      <c r="I48">
        <f t="shared" si="2"/>
        <v>21986600</v>
      </c>
    </row>
    <row r="49" spans="1:9" x14ac:dyDescent="0.25">
      <c r="A49" s="6">
        <v>43991</v>
      </c>
      <c r="B49" s="7">
        <v>940.01</v>
      </c>
      <c r="C49" s="7">
        <v>954.44</v>
      </c>
      <c r="D49" s="7">
        <v>923.93</v>
      </c>
      <c r="E49" s="7">
        <v>940.67</v>
      </c>
      <c r="F49" s="7">
        <v>11388200</v>
      </c>
      <c r="G49">
        <f t="shared" si="1"/>
        <v>-1</v>
      </c>
      <c r="H49">
        <f t="shared" si="0"/>
        <v>-11388200</v>
      </c>
      <c r="I49">
        <f t="shared" si="2"/>
        <v>2786500</v>
      </c>
    </row>
    <row r="50" spans="1:9" x14ac:dyDescent="0.25">
      <c r="A50" s="6">
        <v>43992</v>
      </c>
      <c r="B50" s="7">
        <v>991.88</v>
      </c>
      <c r="C50" s="7">
        <v>1027.48</v>
      </c>
      <c r="D50" s="7">
        <v>982.5</v>
      </c>
      <c r="E50" s="7">
        <v>1025.05</v>
      </c>
      <c r="F50" s="7">
        <v>18563400</v>
      </c>
      <c r="G50">
        <f t="shared" si="1"/>
        <v>1</v>
      </c>
      <c r="H50">
        <f t="shared" si="0"/>
        <v>18563400</v>
      </c>
      <c r="I50">
        <f t="shared" si="2"/>
        <v>7175200</v>
      </c>
    </row>
    <row r="51" spans="1:9" x14ac:dyDescent="0.25">
      <c r="A51" s="6">
        <v>43993</v>
      </c>
      <c r="B51" s="7">
        <v>990.2</v>
      </c>
      <c r="C51" s="7">
        <v>1018.96</v>
      </c>
      <c r="D51" s="7">
        <v>972</v>
      </c>
      <c r="E51" s="7">
        <v>972.84</v>
      </c>
      <c r="F51" s="7">
        <v>15916500</v>
      </c>
      <c r="G51">
        <f t="shared" si="1"/>
        <v>-1</v>
      </c>
      <c r="H51">
        <f t="shared" si="0"/>
        <v>-15916500</v>
      </c>
      <c r="I51">
        <f t="shared" si="2"/>
        <v>2646900</v>
      </c>
    </row>
    <row r="52" spans="1:9" x14ac:dyDescent="0.25">
      <c r="A52" s="6">
        <v>43994</v>
      </c>
      <c r="B52" s="7">
        <v>980</v>
      </c>
      <c r="C52" s="7">
        <v>987.98</v>
      </c>
      <c r="D52" s="7">
        <v>912.6</v>
      </c>
      <c r="E52" s="7">
        <v>935.28</v>
      </c>
      <c r="F52" s="7">
        <v>16730200</v>
      </c>
      <c r="G52">
        <f t="shared" si="1"/>
        <v>-1</v>
      </c>
      <c r="H52">
        <f t="shared" si="0"/>
        <v>-16730200</v>
      </c>
      <c r="I52">
        <f t="shared" si="2"/>
        <v>-32646700</v>
      </c>
    </row>
    <row r="53" spans="1:9" x14ac:dyDescent="0.25">
      <c r="A53" s="6">
        <v>43997</v>
      </c>
      <c r="B53" s="7">
        <v>917.79</v>
      </c>
      <c r="C53" s="7">
        <v>998.84</v>
      </c>
      <c r="D53" s="7">
        <v>908.5</v>
      </c>
      <c r="E53" s="7">
        <v>990.9</v>
      </c>
      <c r="F53" s="7">
        <v>15697200</v>
      </c>
      <c r="G53">
        <f t="shared" si="1"/>
        <v>1</v>
      </c>
      <c r="H53">
        <f t="shared" si="0"/>
        <v>15697200</v>
      </c>
      <c r="I53">
        <f t="shared" si="2"/>
        <v>-1033000</v>
      </c>
    </row>
    <row r="54" spans="1:9" x14ac:dyDescent="0.25">
      <c r="A54" s="6">
        <v>43998</v>
      </c>
      <c r="B54" s="7">
        <v>1011.85</v>
      </c>
      <c r="C54" s="7">
        <v>1012.88</v>
      </c>
      <c r="D54" s="7">
        <v>962.39</v>
      </c>
      <c r="E54" s="7">
        <v>982.13</v>
      </c>
      <c r="F54" s="7">
        <v>14051100</v>
      </c>
      <c r="G54">
        <f t="shared" si="1"/>
        <v>-1</v>
      </c>
      <c r="H54">
        <f t="shared" si="0"/>
        <v>-14051100</v>
      </c>
      <c r="I54">
        <f t="shared" si="2"/>
        <v>1646100</v>
      </c>
    </row>
    <row r="55" spans="1:9" x14ac:dyDescent="0.25">
      <c r="A55" s="6">
        <v>43999</v>
      </c>
      <c r="B55" s="7">
        <v>987.71</v>
      </c>
      <c r="C55" s="7">
        <v>1005</v>
      </c>
      <c r="D55" s="7">
        <v>982.57</v>
      </c>
      <c r="E55" s="7">
        <v>991.79</v>
      </c>
      <c r="F55" s="7">
        <v>9869400</v>
      </c>
      <c r="G55">
        <f t="shared" si="1"/>
        <v>1</v>
      </c>
      <c r="H55">
        <f t="shared" si="0"/>
        <v>9869400</v>
      </c>
      <c r="I55">
        <f t="shared" si="2"/>
        <v>-4181700</v>
      </c>
    </row>
    <row r="56" spans="1:9" x14ac:dyDescent="0.25">
      <c r="A56" s="6">
        <v>44000</v>
      </c>
      <c r="B56" s="7">
        <v>1003</v>
      </c>
      <c r="C56" s="7">
        <v>1019.2</v>
      </c>
      <c r="D56" s="7">
        <v>994.47</v>
      </c>
      <c r="E56" s="7">
        <v>1003.96</v>
      </c>
      <c r="F56" s="7">
        <v>9751900</v>
      </c>
      <c r="G56">
        <f t="shared" si="1"/>
        <v>1</v>
      </c>
      <c r="H56">
        <f t="shared" si="0"/>
        <v>9751900</v>
      </c>
      <c r="I56">
        <f t="shared" si="2"/>
        <v>19621300</v>
      </c>
    </row>
    <row r="57" spans="1:9" x14ac:dyDescent="0.25">
      <c r="A57" s="6">
        <v>44001</v>
      </c>
      <c r="B57" s="7">
        <v>1012.78</v>
      </c>
      <c r="C57" s="7">
        <v>1015.97</v>
      </c>
      <c r="D57" s="7">
        <v>991.34</v>
      </c>
      <c r="E57" s="7">
        <v>1000.9</v>
      </c>
      <c r="F57" s="7">
        <v>8679700</v>
      </c>
      <c r="G57">
        <f t="shared" si="1"/>
        <v>-1</v>
      </c>
      <c r="H57">
        <f t="shared" si="0"/>
        <v>-8679700</v>
      </c>
      <c r="I57">
        <f t="shared" si="2"/>
        <v>1072200</v>
      </c>
    </row>
    <row r="58" spans="1:9" x14ac:dyDescent="0.25">
      <c r="A58" s="6">
        <v>44004</v>
      </c>
      <c r="B58" s="7">
        <v>999.95</v>
      </c>
      <c r="C58" s="7">
        <v>1008.88</v>
      </c>
      <c r="D58" s="7">
        <v>990.02</v>
      </c>
      <c r="E58" s="7">
        <v>994.32</v>
      </c>
      <c r="F58" s="7">
        <v>6362400</v>
      </c>
      <c r="G58">
        <f t="shared" si="1"/>
        <v>-1</v>
      </c>
      <c r="H58">
        <f t="shared" si="0"/>
        <v>-6362400</v>
      </c>
      <c r="I58">
        <f t="shared" si="2"/>
        <v>-15042100</v>
      </c>
    </row>
    <row r="59" spans="1:9" x14ac:dyDescent="0.25">
      <c r="A59" s="6">
        <v>44005</v>
      </c>
      <c r="B59" s="7">
        <v>998.88</v>
      </c>
      <c r="C59" s="7">
        <v>1012</v>
      </c>
      <c r="D59" s="7">
        <v>994.01</v>
      </c>
      <c r="E59" s="7">
        <v>1001.78</v>
      </c>
      <c r="F59" s="7">
        <v>6365300</v>
      </c>
      <c r="G59">
        <f t="shared" si="1"/>
        <v>1</v>
      </c>
      <c r="H59">
        <f t="shared" si="0"/>
        <v>6365300</v>
      </c>
      <c r="I59">
        <f t="shared" si="2"/>
        <v>2900</v>
      </c>
    </row>
    <row r="60" spans="1:9" x14ac:dyDescent="0.25">
      <c r="A60" s="6">
        <v>44006</v>
      </c>
      <c r="B60" s="7">
        <v>994.11</v>
      </c>
      <c r="C60" s="7">
        <v>1000.88</v>
      </c>
      <c r="D60" s="7">
        <v>953.14</v>
      </c>
      <c r="E60" s="7">
        <v>960.85</v>
      </c>
      <c r="F60" s="7">
        <v>10959600</v>
      </c>
      <c r="G60">
        <f t="shared" si="1"/>
        <v>-1</v>
      </c>
      <c r="H60">
        <f t="shared" si="0"/>
        <v>-10959600</v>
      </c>
      <c r="I60">
        <f t="shared" si="2"/>
        <v>-4594300</v>
      </c>
    </row>
    <row r="61" spans="1:9" x14ac:dyDescent="0.25">
      <c r="A61" s="6">
        <v>44007</v>
      </c>
      <c r="B61" s="7">
        <v>954.27</v>
      </c>
      <c r="C61" s="7">
        <v>985.98</v>
      </c>
      <c r="D61" s="7">
        <v>937.15</v>
      </c>
      <c r="E61" s="7">
        <v>985.98</v>
      </c>
      <c r="F61" s="7">
        <v>9254500</v>
      </c>
      <c r="G61">
        <f t="shared" si="1"/>
        <v>1</v>
      </c>
      <c r="H61">
        <f t="shared" si="0"/>
        <v>9254500</v>
      </c>
      <c r="I61">
        <f t="shared" si="2"/>
        <v>-1705100</v>
      </c>
    </row>
    <row r="62" spans="1:9" x14ac:dyDescent="0.25">
      <c r="A62" s="6">
        <v>44008</v>
      </c>
      <c r="B62" s="7">
        <v>994.78</v>
      </c>
      <c r="C62" s="7">
        <v>995</v>
      </c>
      <c r="D62" s="7">
        <v>954.87</v>
      </c>
      <c r="E62" s="7">
        <v>959.74</v>
      </c>
      <c r="F62" s="7">
        <v>8854900</v>
      </c>
      <c r="G62">
        <f t="shared" si="1"/>
        <v>-1</v>
      </c>
      <c r="H62">
        <f t="shared" si="0"/>
        <v>-8854900</v>
      </c>
      <c r="I62">
        <f t="shared" si="2"/>
        <v>399600</v>
      </c>
    </row>
    <row r="63" spans="1:9" x14ac:dyDescent="0.25">
      <c r="A63" s="6">
        <v>44011</v>
      </c>
      <c r="B63" s="7">
        <v>969.01</v>
      </c>
      <c r="C63" s="7">
        <v>1010</v>
      </c>
      <c r="D63" s="7">
        <v>948.52009999999996</v>
      </c>
      <c r="E63" s="7">
        <v>1009.35</v>
      </c>
      <c r="F63" s="7">
        <v>9026404</v>
      </c>
      <c r="G63">
        <f t="shared" si="1"/>
        <v>1</v>
      </c>
      <c r="H63">
        <f t="shared" si="0"/>
        <v>9026404</v>
      </c>
      <c r="I63">
        <f t="shared" si="2"/>
        <v>171504</v>
      </c>
    </row>
    <row r="64" spans="1:9" x14ac:dyDescent="0.25">
      <c r="A64" s="6">
        <v>44012</v>
      </c>
      <c r="B64" s="7">
        <v>1006.5</v>
      </c>
      <c r="C64" s="7">
        <v>1087.69</v>
      </c>
      <c r="D64" s="7">
        <v>1003.73</v>
      </c>
      <c r="E64" s="7">
        <v>1079.81</v>
      </c>
      <c r="F64" s="7">
        <v>16918500</v>
      </c>
      <c r="G64">
        <f t="shared" si="1"/>
        <v>1</v>
      </c>
      <c r="H64">
        <f t="shared" si="0"/>
        <v>16918500</v>
      </c>
      <c r="I64">
        <f t="shared" si="2"/>
        <v>25944904</v>
      </c>
    </row>
    <row r="65" spans="1:9" x14ac:dyDescent="0.25">
      <c r="A65" s="6">
        <v>44013</v>
      </c>
      <c r="B65" s="7">
        <v>1083</v>
      </c>
      <c r="C65" s="7">
        <v>1135.33</v>
      </c>
      <c r="D65" s="7">
        <v>1080.5</v>
      </c>
      <c r="E65" s="7">
        <v>1119.6300000000001</v>
      </c>
      <c r="F65" s="7">
        <v>13326900</v>
      </c>
      <c r="G65">
        <f t="shared" si="1"/>
        <v>1</v>
      </c>
      <c r="H65">
        <f t="shared" si="0"/>
        <v>13326900</v>
      </c>
      <c r="I65">
        <f t="shared" si="2"/>
        <v>30245400</v>
      </c>
    </row>
    <row r="66" spans="1:9" x14ac:dyDescent="0.25">
      <c r="A66" s="6">
        <v>44014</v>
      </c>
      <c r="B66" s="7">
        <v>1221.48</v>
      </c>
      <c r="C66" s="7">
        <v>1228</v>
      </c>
      <c r="D66" s="7">
        <v>1185.5999999999999</v>
      </c>
      <c r="E66" s="7">
        <v>1208.6600000000001</v>
      </c>
      <c r="F66" s="7">
        <v>17201300</v>
      </c>
      <c r="G66">
        <f t="shared" si="1"/>
        <v>1</v>
      </c>
      <c r="H66">
        <f t="shared" si="0"/>
        <v>17201300</v>
      </c>
      <c r="I66">
        <f t="shared" si="2"/>
        <v>30528200</v>
      </c>
    </row>
    <row r="67" spans="1:9" x14ac:dyDescent="0.25">
      <c r="A67" s="6">
        <v>44018</v>
      </c>
      <c r="B67" s="7">
        <v>1276.69</v>
      </c>
      <c r="C67" s="7">
        <v>1377.79</v>
      </c>
      <c r="D67" s="7">
        <v>1266.04</v>
      </c>
      <c r="E67" s="7">
        <v>1371.58</v>
      </c>
      <c r="F67" s="7">
        <v>20569900</v>
      </c>
      <c r="G67">
        <f t="shared" si="1"/>
        <v>1</v>
      </c>
      <c r="H67">
        <f t="shared" ref="H67:H130" si="3">F67*G67</f>
        <v>20569900</v>
      </c>
      <c r="I67">
        <f t="shared" si="2"/>
        <v>37771200</v>
      </c>
    </row>
    <row r="68" spans="1:9" x14ac:dyDescent="0.25">
      <c r="A68" s="6">
        <v>44019</v>
      </c>
      <c r="B68" s="7">
        <v>1405.01</v>
      </c>
      <c r="C68" s="7">
        <v>1429.5</v>
      </c>
      <c r="D68" s="7">
        <v>1336.71</v>
      </c>
      <c r="E68" s="7">
        <v>1389.86</v>
      </c>
      <c r="F68" s="7">
        <v>21489700</v>
      </c>
      <c r="G68">
        <f t="shared" ref="G68:G131" si="4">IF(E68&gt;E67,1,-1)</f>
        <v>1</v>
      </c>
      <c r="H68">
        <f t="shared" si="3"/>
        <v>21489700</v>
      </c>
      <c r="I68">
        <f t="shared" ref="I68:I131" si="5">SUM(H67:H68)</f>
        <v>42059600</v>
      </c>
    </row>
    <row r="69" spans="1:9" x14ac:dyDescent="0.25">
      <c r="A69" s="6">
        <v>44020</v>
      </c>
      <c r="B69" s="7">
        <v>1405</v>
      </c>
      <c r="C69" s="7">
        <v>1417.26</v>
      </c>
      <c r="D69" s="7">
        <v>1311.34</v>
      </c>
      <c r="E69" s="7">
        <v>1365.88</v>
      </c>
      <c r="F69" s="7">
        <v>16311300</v>
      </c>
      <c r="G69">
        <f t="shared" si="4"/>
        <v>-1</v>
      </c>
      <c r="H69">
        <f t="shared" si="3"/>
        <v>-16311300</v>
      </c>
      <c r="I69">
        <f t="shared" si="5"/>
        <v>5178400</v>
      </c>
    </row>
    <row r="70" spans="1:9" x14ac:dyDescent="0.25">
      <c r="A70" s="6">
        <v>44021</v>
      </c>
      <c r="B70" s="7">
        <v>1396.99</v>
      </c>
      <c r="C70" s="7">
        <v>1408.56</v>
      </c>
      <c r="D70" s="7">
        <v>1351.28</v>
      </c>
      <c r="E70" s="7">
        <v>1394.28</v>
      </c>
      <c r="F70" s="7">
        <v>11717600</v>
      </c>
      <c r="G70">
        <f t="shared" si="4"/>
        <v>1</v>
      </c>
      <c r="H70">
        <f t="shared" si="3"/>
        <v>11717600</v>
      </c>
      <c r="I70">
        <f t="shared" si="5"/>
        <v>-4593700</v>
      </c>
    </row>
    <row r="71" spans="1:9" x14ac:dyDescent="0.25">
      <c r="A71" s="6">
        <v>44022</v>
      </c>
      <c r="B71" s="7">
        <v>1396</v>
      </c>
      <c r="C71" s="7">
        <v>1548.92</v>
      </c>
      <c r="D71" s="7">
        <v>1376.01</v>
      </c>
      <c r="E71" s="7">
        <v>1544.65</v>
      </c>
      <c r="F71" s="7">
        <v>23337600</v>
      </c>
      <c r="G71">
        <f t="shared" si="4"/>
        <v>1</v>
      </c>
      <c r="H71">
        <f t="shared" si="3"/>
        <v>23337600</v>
      </c>
      <c r="I71">
        <f t="shared" si="5"/>
        <v>35055200</v>
      </c>
    </row>
    <row r="72" spans="1:9" x14ac:dyDescent="0.25">
      <c r="A72" s="6">
        <v>44025</v>
      </c>
      <c r="B72" s="7">
        <v>1659</v>
      </c>
      <c r="C72" s="7">
        <v>1794.99</v>
      </c>
      <c r="D72" s="7">
        <v>1471.11</v>
      </c>
      <c r="E72" s="7">
        <v>1497.06</v>
      </c>
      <c r="F72" s="7">
        <v>38985400</v>
      </c>
      <c r="G72">
        <f t="shared" si="4"/>
        <v>-1</v>
      </c>
      <c r="H72">
        <f t="shared" si="3"/>
        <v>-38985400</v>
      </c>
      <c r="I72">
        <f t="shared" si="5"/>
        <v>-15647800</v>
      </c>
    </row>
    <row r="73" spans="1:9" x14ac:dyDescent="0.25">
      <c r="A73" s="6">
        <v>44026</v>
      </c>
      <c r="B73" s="7">
        <v>1556</v>
      </c>
      <c r="C73" s="7">
        <v>1590</v>
      </c>
      <c r="D73" s="7">
        <v>1431</v>
      </c>
      <c r="E73" s="7">
        <v>1516.8</v>
      </c>
      <c r="F73" s="7">
        <v>23418100</v>
      </c>
      <c r="G73">
        <f t="shared" si="4"/>
        <v>1</v>
      </c>
      <c r="H73">
        <f t="shared" si="3"/>
        <v>23418100</v>
      </c>
      <c r="I73">
        <f t="shared" si="5"/>
        <v>-15567300</v>
      </c>
    </row>
    <row r="74" spans="1:9" x14ac:dyDescent="0.25">
      <c r="A74" s="6">
        <v>44027</v>
      </c>
      <c r="B74" s="7">
        <v>1543</v>
      </c>
      <c r="C74" s="7">
        <v>1550</v>
      </c>
      <c r="D74" s="7">
        <v>1457</v>
      </c>
      <c r="E74" s="7">
        <v>1546.01</v>
      </c>
      <c r="F74" s="7">
        <v>16367800</v>
      </c>
      <c r="G74">
        <f t="shared" si="4"/>
        <v>1</v>
      </c>
      <c r="H74">
        <f t="shared" si="3"/>
        <v>16367800</v>
      </c>
      <c r="I74">
        <f t="shared" si="5"/>
        <v>39785900</v>
      </c>
    </row>
    <row r="75" spans="1:9" x14ac:dyDescent="0.25">
      <c r="A75" s="6">
        <v>44028</v>
      </c>
      <c r="B75" s="7">
        <v>1477.16</v>
      </c>
      <c r="C75" s="7">
        <v>1531.71</v>
      </c>
      <c r="D75" s="7">
        <v>1466</v>
      </c>
      <c r="E75" s="7">
        <v>1500.64</v>
      </c>
      <c r="F75" s="7">
        <v>14300800</v>
      </c>
      <c r="G75">
        <f t="shared" si="4"/>
        <v>-1</v>
      </c>
      <c r="H75">
        <f t="shared" si="3"/>
        <v>-14300800</v>
      </c>
      <c r="I75">
        <f t="shared" si="5"/>
        <v>2067000</v>
      </c>
    </row>
    <row r="76" spans="1:9" x14ac:dyDescent="0.25">
      <c r="A76" s="6">
        <v>44029</v>
      </c>
      <c r="B76" s="7">
        <v>1513.45</v>
      </c>
      <c r="C76" s="7">
        <v>1537.51</v>
      </c>
      <c r="D76" s="7">
        <v>1490</v>
      </c>
      <c r="E76" s="7">
        <v>1500.84</v>
      </c>
      <c r="F76" s="7">
        <v>9330000</v>
      </c>
      <c r="G76">
        <f t="shared" si="4"/>
        <v>1</v>
      </c>
      <c r="H76">
        <f t="shared" si="3"/>
        <v>9330000</v>
      </c>
      <c r="I76">
        <f t="shared" si="5"/>
        <v>-4970800</v>
      </c>
    </row>
    <row r="77" spans="1:9" x14ac:dyDescent="0.25">
      <c r="A77" s="6">
        <v>44032</v>
      </c>
      <c r="B77" s="7">
        <v>1519.01</v>
      </c>
      <c r="C77" s="7">
        <v>1650</v>
      </c>
      <c r="D77" s="7">
        <v>1488</v>
      </c>
      <c r="E77" s="7">
        <v>1643</v>
      </c>
      <c r="F77" s="7">
        <v>17121400</v>
      </c>
      <c r="G77">
        <f t="shared" si="4"/>
        <v>1</v>
      </c>
      <c r="H77">
        <f t="shared" si="3"/>
        <v>17121400</v>
      </c>
      <c r="I77">
        <f t="shared" si="5"/>
        <v>26451400</v>
      </c>
    </row>
    <row r="78" spans="1:9" x14ac:dyDescent="0.25">
      <c r="A78" s="6">
        <v>44033</v>
      </c>
      <c r="B78" s="7">
        <v>1639.93</v>
      </c>
      <c r="C78" s="7">
        <v>1675</v>
      </c>
      <c r="D78" s="7">
        <v>1558</v>
      </c>
      <c r="E78" s="7">
        <v>1568.36</v>
      </c>
      <c r="F78" s="7">
        <v>16157300</v>
      </c>
      <c r="G78">
        <f t="shared" si="4"/>
        <v>-1</v>
      </c>
      <c r="H78">
        <f t="shared" si="3"/>
        <v>-16157300</v>
      </c>
      <c r="I78">
        <f t="shared" si="5"/>
        <v>964100</v>
      </c>
    </row>
    <row r="79" spans="1:9" x14ac:dyDescent="0.25">
      <c r="A79" s="6">
        <v>44034</v>
      </c>
      <c r="B79" s="7">
        <v>1599</v>
      </c>
      <c r="C79" s="7">
        <v>1626.42</v>
      </c>
      <c r="D79" s="7">
        <v>1562</v>
      </c>
      <c r="E79" s="7">
        <v>1592.33</v>
      </c>
      <c r="F79" s="7">
        <v>14161080</v>
      </c>
      <c r="G79">
        <f t="shared" si="4"/>
        <v>1</v>
      </c>
      <c r="H79">
        <f t="shared" si="3"/>
        <v>14161080</v>
      </c>
      <c r="I79">
        <f t="shared" si="5"/>
        <v>-1996220</v>
      </c>
    </row>
    <row r="80" spans="1:9" x14ac:dyDescent="0.25">
      <c r="A80" s="6">
        <v>44035</v>
      </c>
      <c r="B80" s="7">
        <v>1678.95</v>
      </c>
      <c r="C80" s="7">
        <v>1689</v>
      </c>
      <c r="D80" s="7">
        <v>1480.77</v>
      </c>
      <c r="E80" s="7">
        <v>1513.07</v>
      </c>
      <c r="F80" s="7">
        <v>24328504</v>
      </c>
      <c r="G80">
        <f t="shared" si="4"/>
        <v>-1</v>
      </c>
      <c r="H80">
        <f t="shared" si="3"/>
        <v>-24328504</v>
      </c>
      <c r="I80">
        <f t="shared" si="5"/>
        <v>-10167424</v>
      </c>
    </row>
    <row r="81" spans="1:9" x14ac:dyDescent="0.25">
      <c r="A81" s="6">
        <v>44036</v>
      </c>
      <c r="B81" s="7">
        <v>1416.01</v>
      </c>
      <c r="C81" s="7">
        <v>1465</v>
      </c>
      <c r="D81" s="7">
        <v>1366.5400999999999</v>
      </c>
      <c r="E81" s="7">
        <v>1417</v>
      </c>
      <c r="F81" s="7">
        <v>19396616</v>
      </c>
      <c r="G81">
        <f t="shared" si="4"/>
        <v>-1</v>
      </c>
      <c r="H81">
        <f t="shared" si="3"/>
        <v>-19396616</v>
      </c>
      <c r="I81">
        <f t="shared" si="5"/>
        <v>-43725120</v>
      </c>
    </row>
    <row r="82" spans="1:9" x14ac:dyDescent="0.25">
      <c r="A82" s="6">
        <v>44039</v>
      </c>
      <c r="B82" s="7">
        <v>1435</v>
      </c>
      <c r="C82" s="7">
        <v>1547.94</v>
      </c>
      <c r="D82" s="7">
        <v>1413.0002999999999</v>
      </c>
      <c r="E82" s="7">
        <v>1539.6</v>
      </c>
      <c r="F82" s="7">
        <v>16048669</v>
      </c>
      <c r="G82">
        <f t="shared" si="4"/>
        <v>1</v>
      </c>
      <c r="H82">
        <f t="shared" si="3"/>
        <v>16048669</v>
      </c>
      <c r="I82">
        <f t="shared" si="5"/>
        <v>-3347947</v>
      </c>
    </row>
    <row r="83" spans="1:9" x14ac:dyDescent="0.25">
      <c r="A83" s="6">
        <v>44040</v>
      </c>
      <c r="B83" s="7">
        <v>1504</v>
      </c>
      <c r="C83" s="7">
        <v>1564.7</v>
      </c>
      <c r="D83" s="7">
        <v>1474.42</v>
      </c>
      <c r="E83" s="7">
        <v>1476.49</v>
      </c>
      <c r="F83" s="7">
        <v>15808700</v>
      </c>
      <c r="G83">
        <f t="shared" si="4"/>
        <v>-1</v>
      </c>
      <c r="H83">
        <f t="shared" si="3"/>
        <v>-15808700</v>
      </c>
      <c r="I83">
        <f t="shared" si="5"/>
        <v>239969</v>
      </c>
    </row>
    <row r="84" spans="1:9" x14ac:dyDescent="0.25">
      <c r="A84" s="6">
        <v>44041</v>
      </c>
      <c r="B84" s="7">
        <v>1501</v>
      </c>
      <c r="C84" s="7">
        <v>1534.81</v>
      </c>
      <c r="D84" s="7">
        <v>1487</v>
      </c>
      <c r="E84" s="7">
        <v>1499.11</v>
      </c>
      <c r="F84" s="7">
        <v>9426893</v>
      </c>
      <c r="G84">
        <f t="shared" si="4"/>
        <v>1</v>
      </c>
      <c r="H84">
        <f t="shared" si="3"/>
        <v>9426893</v>
      </c>
      <c r="I84">
        <f t="shared" si="5"/>
        <v>-6381807</v>
      </c>
    </row>
    <row r="85" spans="1:9" x14ac:dyDescent="0.25">
      <c r="A85" s="6">
        <v>44042</v>
      </c>
      <c r="B85" s="7">
        <v>1488</v>
      </c>
      <c r="C85" s="7">
        <v>1513.24</v>
      </c>
      <c r="D85" s="7">
        <v>1471</v>
      </c>
      <c r="E85" s="7">
        <v>1487.49</v>
      </c>
      <c r="F85" s="7">
        <v>7621039</v>
      </c>
      <c r="G85">
        <f t="shared" si="4"/>
        <v>-1</v>
      </c>
      <c r="H85">
        <f t="shared" si="3"/>
        <v>-7621039</v>
      </c>
      <c r="I85">
        <f t="shared" si="5"/>
        <v>1805854</v>
      </c>
    </row>
    <row r="86" spans="1:9" x14ac:dyDescent="0.25">
      <c r="A86" s="6">
        <v>44043</v>
      </c>
      <c r="B86" s="7">
        <v>1515</v>
      </c>
      <c r="C86" s="7">
        <v>1517.05</v>
      </c>
      <c r="D86" s="7">
        <v>1420.98</v>
      </c>
      <c r="E86" s="7">
        <v>1430.76</v>
      </c>
      <c r="F86" s="7">
        <v>12246960</v>
      </c>
      <c r="G86">
        <f t="shared" si="4"/>
        <v>-1</v>
      </c>
      <c r="H86">
        <f t="shared" si="3"/>
        <v>-12246960</v>
      </c>
      <c r="I86">
        <f t="shared" si="5"/>
        <v>-19867999</v>
      </c>
    </row>
    <row r="87" spans="1:9" x14ac:dyDescent="0.25">
      <c r="A87" s="6">
        <v>44046</v>
      </c>
      <c r="B87" s="7">
        <v>1449.2</v>
      </c>
      <c r="C87" s="7">
        <v>1509.8100999999999</v>
      </c>
      <c r="D87" s="7">
        <v>1444.3843999999999</v>
      </c>
      <c r="E87" s="7">
        <v>1485</v>
      </c>
      <c r="F87" s="7">
        <v>8809346</v>
      </c>
      <c r="G87">
        <f t="shared" si="4"/>
        <v>1</v>
      </c>
      <c r="H87">
        <f t="shared" si="3"/>
        <v>8809346</v>
      </c>
      <c r="I87">
        <f t="shared" si="5"/>
        <v>-3437614</v>
      </c>
    </row>
    <row r="88" spans="1:9" x14ac:dyDescent="0.25">
      <c r="A88" s="6">
        <v>44047</v>
      </c>
      <c r="B88" s="7">
        <v>1495.01</v>
      </c>
      <c r="C88" s="7">
        <v>1527.41</v>
      </c>
      <c r="D88" s="7">
        <v>1462</v>
      </c>
      <c r="E88" s="7">
        <v>1487</v>
      </c>
      <c r="F88" s="7">
        <v>8414990</v>
      </c>
      <c r="G88">
        <f t="shared" si="4"/>
        <v>1</v>
      </c>
      <c r="H88">
        <f t="shared" si="3"/>
        <v>8414990</v>
      </c>
      <c r="I88">
        <f t="shared" si="5"/>
        <v>17224336</v>
      </c>
    </row>
    <row r="89" spans="1:9" x14ac:dyDescent="0.25">
      <c r="A89" s="6">
        <v>44048</v>
      </c>
      <c r="B89" s="7">
        <v>1492.99</v>
      </c>
      <c r="C89" s="7">
        <v>1499.8384000000001</v>
      </c>
      <c r="D89" s="7">
        <v>1468.31</v>
      </c>
      <c r="E89" s="7">
        <v>1485.02</v>
      </c>
      <c r="F89" s="7">
        <v>4978015</v>
      </c>
      <c r="G89">
        <f t="shared" si="4"/>
        <v>-1</v>
      </c>
      <c r="H89">
        <f t="shared" si="3"/>
        <v>-4978015</v>
      </c>
      <c r="I89">
        <f t="shared" si="5"/>
        <v>3436975</v>
      </c>
    </row>
    <row r="90" spans="1:9" x14ac:dyDescent="0.25">
      <c r="A90" s="6">
        <v>44049</v>
      </c>
      <c r="B90" s="7">
        <v>1490.83</v>
      </c>
      <c r="C90" s="7">
        <v>1517.31</v>
      </c>
      <c r="D90" s="7">
        <v>1477.26</v>
      </c>
      <c r="E90" s="7">
        <v>1489.58</v>
      </c>
      <c r="F90" s="7">
        <v>5992313</v>
      </c>
      <c r="G90">
        <f t="shared" si="4"/>
        <v>1</v>
      </c>
      <c r="H90">
        <f t="shared" si="3"/>
        <v>5992313</v>
      </c>
      <c r="I90">
        <f t="shared" si="5"/>
        <v>1014298</v>
      </c>
    </row>
    <row r="91" spans="1:9" x14ac:dyDescent="0.25">
      <c r="A91" s="6">
        <v>44050</v>
      </c>
      <c r="B91" s="7">
        <v>1499.5364999999999</v>
      </c>
      <c r="C91" s="7">
        <v>1499.75</v>
      </c>
      <c r="D91" s="7">
        <v>1415.01</v>
      </c>
      <c r="E91" s="7">
        <v>1452.71</v>
      </c>
      <c r="F91" s="7">
        <v>8896420</v>
      </c>
      <c r="G91">
        <f t="shared" si="4"/>
        <v>-1</v>
      </c>
      <c r="H91">
        <f t="shared" si="3"/>
        <v>-8896420</v>
      </c>
      <c r="I91">
        <f t="shared" si="5"/>
        <v>-2904107</v>
      </c>
    </row>
    <row r="92" spans="1:9" x14ac:dyDescent="0.25">
      <c r="A92" s="6">
        <v>44053</v>
      </c>
      <c r="B92" s="7">
        <v>1448</v>
      </c>
      <c r="C92" s="7">
        <v>1457.5</v>
      </c>
      <c r="D92" s="7">
        <v>1385.84</v>
      </c>
      <c r="E92" s="7">
        <v>1418.57</v>
      </c>
      <c r="F92" s="7">
        <v>7522264</v>
      </c>
      <c r="G92">
        <f t="shared" si="4"/>
        <v>-1</v>
      </c>
      <c r="H92">
        <f t="shared" si="3"/>
        <v>-7522264</v>
      </c>
      <c r="I92">
        <f t="shared" si="5"/>
        <v>-16418684</v>
      </c>
    </row>
    <row r="93" spans="1:9" x14ac:dyDescent="0.25">
      <c r="A93" s="6">
        <v>44054</v>
      </c>
      <c r="B93" s="7">
        <v>1396</v>
      </c>
      <c r="C93" s="7">
        <v>1420</v>
      </c>
      <c r="D93" s="7">
        <v>1365</v>
      </c>
      <c r="E93" s="7">
        <v>1374.39</v>
      </c>
      <c r="F93" s="7">
        <v>8625834</v>
      </c>
      <c r="G93">
        <f t="shared" si="4"/>
        <v>-1</v>
      </c>
      <c r="H93">
        <f t="shared" si="3"/>
        <v>-8625834</v>
      </c>
      <c r="I93">
        <f t="shared" si="5"/>
        <v>-16148098</v>
      </c>
    </row>
    <row r="94" spans="1:9" x14ac:dyDescent="0.25">
      <c r="A94" s="6">
        <v>44055</v>
      </c>
      <c r="B94" s="7">
        <v>1470</v>
      </c>
      <c r="C94" s="7">
        <v>1585</v>
      </c>
      <c r="D94" s="7">
        <v>1435</v>
      </c>
      <c r="E94" s="7">
        <v>1554.76</v>
      </c>
      <c r="F94" s="7">
        <v>21898834</v>
      </c>
      <c r="G94">
        <f t="shared" si="4"/>
        <v>1</v>
      </c>
      <c r="H94">
        <f t="shared" si="3"/>
        <v>21898834</v>
      </c>
      <c r="I94">
        <f t="shared" si="5"/>
        <v>13273000</v>
      </c>
    </row>
    <row r="95" spans="1:9" x14ac:dyDescent="0.25">
      <c r="A95" s="6">
        <v>44056</v>
      </c>
      <c r="B95" s="7">
        <v>1611</v>
      </c>
      <c r="C95" s="7">
        <v>1651.18</v>
      </c>
      <c r="D95" s="7">
        <v>1567.26</v>
      </c>
      <c r="E95" s="7">
        <v>1621</v>
      </c>
      <c r="F95" s="7">
        <v>20425308</v>
      </c>
      <c r="G95">
        <f t="shared" si="4"/>
        <v>1</v>
      </c>
      <c r="H95">
        <f t="shared" si="3"/>
        <v>20425308</v>
      </c>
      <c r="I95">
        <f t="shared" si="5"/>
        <v>42324142</v>
      </c>
    </row>
    <row r="96" spans="1:9" x14ac:dyDescent="0.25">
      <c r="A96" s="6">
        <v>44057</v>
      </c>
      <c r="B96" s="7">
        <v>1664.99</v>
      </c>
      <c r="C96" s="7">
        <v>1668.8</v>
      </c>
      <c r="D96" s="7">
        <v>1626.64</v>
      </c>
      <c r="E96" s="7">
        <v>1650.71</v>
      </c>
      <c r="F96" s="7">
        <v>12577614</v>
      </c>
      <c r="G96">
        <f t="shared" si="4"/>
        <v>1</v>
      </c>
      <c r="H96">
        <f t="shared" si="3"/>
        <v>12577614</v>
      </c>
      <c r="I96">
        <f t="shared" si="5"/>
        <v>33002922</v>
      </c>
    </row>
    <row r="97" spans="1:9" x14ac:dyDescent="0.25">
      <c r="A97" s="6">
        <v>44060</v>
      </c>
      <c r="B97" s="7">
        <v>1677</v>
      </c>
      <c r="C97" s="7">
        <v>1845.86</v>
      </c>
      <c r="D97" s="7">
        <v>1672.83</v>
      </c>
      <c r="E97" s="7">
        <v>1835.64</v>
      </c>
      <c r="F97" s="7">
        <v>20023104</v>
      </c>
      <c r="G97">
        <f t="shared" si="4"/>
        <v>1</v>
      </c>
      <c r="H97">
        <f t="shared" si="3"/>
        <v>20023104</v>
      </c>
      <c r="I97">
        <f t="shared" si="5"/>
        <v>32600718</v>
      </c>
    </row>
    <row r="98" spans="1:9" x14ac:dyDescent="0.25">
      <c r="A98" s="6">
        <v>44061</v>
      </c>
      <c r="B98" s="7">
        <v>1898.99</v>
      </c>
      <c r="C98" s="7">
        <v>1923.9</v>
      </c>
      <c r="D98" s="7">
        <v>1845.11</v>
      </c>
      <c r="E98" s="7">
        <v>1887.09</v>
      </c>
      <c r="F98" s="7">
        <v>16474491</v>
      </c>
      <c r="G98">
        <f t="shared" si="4"/>
        <v>1</v>
      </c>
      <c r="H98">
        <f t="shared" si="3"/>
        <v>16474491</v>
      </c>
      <c r="I98">
        <f t="shared" si="5"/>
        <v>36497595</v>
      </c>
    </row>
    <row r="99" spans="1:9" x14ac:dyDescent="0.25">
      <c r="A99" s="6">
        <v>44062</v>
      </c>
      <c r="B99" s="7">
        <v>1865</v>
      </c>
      <c r="C99" s="7">
        <v>1911</v>
      </c>
      <c r="D99" s="7">
        <v>1841.21</v>
      </c>
      <c r="E99" s="7">
        <v>1878.53</v>
      </c>
      <c r="F99" s="7">
        <v>12205331</v>
      </c>
      <c r="G99">
        <f t="shared" si="4"/>
        <v>-1</v>
      </c>
      <c r="H99">
        <f t="shared" si="3"/>
        <v>-12205331</v>
      </c>
      <c r="I99">
        <f t="shared" si="5"/>
        <v>4269160</v>
      </c>
    </row>
    <row r="100" spans="1:9" x14ac:dyDescent="0.25">
      <c r="A100" s="6">
        <v>44063</v>
      </c>
      <c r="B100" s="7">
        <v>1860.68</v>
      </c>
      <c r="C100" s="7">
        <v>2021.99</v>
      </c>
      <c r="D100" s="7">
        <v>1857.06</v>
      </c>
      <c r="E100" s="7">
        <v>2001.83</v>
      </c>
      <c r="F100" s="7">
        <v>20611796</v>
      </c>
      <c r="G100">
        <f t="shared" si="4"/>
        <v>1</v>
      </c>
      <c r="H100">
        <f t="shared" si="3"/>
        <v>20611796</v>
      </c>
      <c r="I100">
        <f t="shared" si="5"/>
        <v>8406465</v>
      </c>
    </row>
    <row r="101" spans="1:9" x14ac:dyDescent="0.25">
      <c r="A101" s="6">
        <v>44064</v>
      </c>
      <c r="B101" s="7">
        <v>2044.76</v>
      </c>
      <c r="C101" s="7">
        <v>2095.4899999999998</v>
      </c>
      <c r="D101" s="7">
        <v>2025.05</v>
      </c>
      <c r="E101" s="7">
        <v>2049.98</v>
      </c>
      <c r="F101" s="7">
        <v>21489559</v>
      </c>
      <c r="G101">
        <f t="shared" si="4"/>
        <v>1</v>
      </c>
      <c r="H101">
        <f t="shared" si="3"/>
        <v>21489559</v>
      </c>
      <c r="I101">
        <f t="shared" si="5"/>
        <v>42101355</v>
      </c>
    </row>
    <row r="102" spans="1:9" x14ac:dyDescent="0.25">
      <c r="A102" s="6">
        <v>44067</v>
      </c>
      <c r="B102" s="7">
        <v>2126.2750000000001</v>
      </c>
      <c r="C102" s="7">
        <v>2129</v>
      </c>
      <c r="D102" s="7">
        <v>1927.52</v>
      </c>
      <c r="E102" s="7">
        <v>2014.2</v>
      </c>
      <c r="F102" s="7">
        <v>20063621</v>
      </c>
      <c r="G102">
        <f t="shared" si="4"/>
        <v>-1</v>
      </c>
      <c r="H102">
        <f t="shared" si="3"/>
        <v>-20063621</v>
      </c>
      <c r="I102">
        <f t="shared" si="5"/>
        <v>1425938</v>
      </c>
    </row>
    <row r="103" spans="1:9" x14ac:dyDescent="0.25">
      <c r="A103" s="6">
        <v>44068</v>
      </c>
      <c r="B103" s="7">
        <v>1974.89</v>
      </c>
      <c r="C103" s="7">
        <v>2027.95</v>
      </c>
      <c r="D103" s="7">
        <v>1968</v>
      </c>
      <c r="E103" s="7">
        <v>2023.34</v>
      </c>
      <c r="F103" s="7">
        <v>10658893</v>
      </c>
      <c r="G103">
        <f t="shared" si="4"/>
        <v>1</v>
      </c>
      <c r="H103">
        <f t="shared" si="3"/>
        <v>10658893</v>
      </c>
      <c r="I103">
        <f t="shared" si="5"/>
        <v>-9404728</v>
      </c>
    </row>
    <row r="104" spans="1:9" x14ac:dyDescent="0.25">
      <c r="A104" s="6">
        <v>44069</v>
      </c>
      <c r="B104" s="7">
        <v>2060</v>
      </c>
      <c r="C104" s="7">
        <v>2166</v>
      </c>
      <c r="D104" s="7">
        <v>2053.6291000000001</v>
      </c>
      <c r="E104" s="7">
        <v>2153.17</v>
      </c>
      <c r="F104" s="7">
        <v>14239382</v>
      </c>
      <c r="G104">
        <f t="shared" si="4"/>
        <v>1</v>
      </c>
      <c r="H104">
        <f t="shared" si="3"/>
        <v>14239382</v>
      </c>
      <c r="I104">
        <f t="shared" si="5"/>
        <v>24898275</v>
      </c>
    </row>
    <row r="105" spans="1:9" x14ac:dyDescent="0.25">
      <c r="A105" s="6">
        <v>44070</v>
      </c>
      <c r="B105" s="7">
        <v>2180.46</v>
      </c>
      <c r="C105" s="7">
        <v>2295.6</v>
      </c>
      <c r="D105" s="7">
        <v>2142.5</v>
      </c>
      <c r="E105" s="7">
        <v>2238.75</v>
      </c>
      <c r="F105" s="7">
        <v>23693043</v>
      </c>
      <c r="G105">
        <f t="shared" si="4"/>
        <v>1</v>
      </c>
      <c r="H105">
        <f t="shared" si="3"/>
        <v>23693043</v>
      </c>
      <c r="I105">
        <f t="shared" si="5"/>
        <v>37932425</v>
      </c>
    </row>
    <row r="106" spans="1:9" x14ac:dyDescent="0.25">
      <c r="A106" s="6">
        <v>44071</v>
      </c>
      <c r="B106" s="7">
        <v>2295.12</v>
      </c>
      <c r="C106" s="7">
        <v>2318.4899999999998</v>
      </c>
      <c r="D106" s="7">
        <v>2186.52</v>
      </c>
      <c r="E106" s="7">
        <v>2213.4</v>
      </c>
      <c r="F106" s="7">
        <v>20081176</v>
      </c>
      <c r="G106">
        <f t="shared" si="4"/>
        <v>-1</v>
      </c>
      <c r="H106">
        <f t="shared" si="3"/>
        <v>-20081176</v>
      </c>
      <c r="I106">
        <f t="shared" si="5"/>
        <v>3611867</v>
      </c>
    </row>
    <row r="107" spans="1:9" x14ac:dyDescent="0.25">
      <c r="A107" s="6">
        <v>44074</v>
      </c>
      <c r="B107" s="7">
        <v>444.61</v>
      </c>
      <c r="C107" s="7">
        <v>500.14</v>
      </c>
      <c r="D107" s="7">
        <v>440.11</v>
      </c>
      <c r="E107" s="7">
        <v>498.32</v>
      </c>
      <c r="F107" s="7">
        <v>115847020</v>
      </c>
      <c r="G107">
        <f t="shared" si="4"/>
        <v>-1</v>
      </c>
      <c r="H107">
        <f t="shared" si="3"/>
        <v>-115847020</v>
      </c>
      <c r="I107">
        <f t="shared" si="5"/>
        <v>-135928196</v>
      </c>
    </row>
    <row r="108" spans="1:9" x14ac:dyDescent="0.25">
      <c r="A108" s="6">
        <v>44075</v>
      </c>
      <c r="B108" s="7">
        <v>502.14</v>
      </c>
      <c r="C108" s="7">
        <v>502.49</v>
      </c>
      <c r="D108" s="7">
        <v>470.51</v>
      </c>
      <c r="E108" s="7">
        <v>475.05</v>
      </c>
      <c r="F108" s="7">
        <v>90119419</v>
      </c>
      <c r="G108">
        <f t="shared" si="4"/>
        <v>-1</v>
      </c>
      <c r="H108">
        <f t="shared" si="3"/>
        <v>-90119419</v>
      </c>
      <c r="I108">
        <f t="shared" si="5"/>
        <v>-205966439</v>
      </c>
    </row>
    <row r="109" spans="1:9" x14ac:dyDescent="0.25">
      <c r="A109" s="6">
        <v>44076</v>
      </c>
      <c r="B109" s="7">
        <v>478.99</v>
      </c>
      <c r="C109" s="7">
        <v>479.04</v>
      </c>
      <c r="D109" s="7">
        <v>405.12060000000002</v>
      </c>
      <c r="E109" s="7">
        <v>447.37</v>
      </c>
      <c r="F109" s="7">
        <v>96176128</v>
      </c>
      <c r="G109">
        <f t="shared" si="4"/>
        <v>-1</v>
      </c>
      <c r="H109">
        <f t="shared" si="3"/>
        <v>-96176128</v>
      </c>
      <c r="I109">
        <f t="shared" si="5"/>
        <v>-186295547</v>
      </c>
    </row>
    <row r="110" spans="1:9" x14ac:dyDescent="0.25">
      <c r="A110" s="6">
        <v>44077</v>
      </c>
      <c r="B110" s="7">
        <v>407.23</v>
      </c>
      <c r="C110" s="7">
        <v>431.8</v>
      </c>
      <c r="D110" s="7">
        <v>402</v>
      </c>
      <c r="E110" s="7">
        <v>407</v>
      </c>
      <c r="F110" s="7">
        <v>87596086</v>
      </c>
      <c r="G110">
        <f t="shared" si="4"/>
        <v>-1</v>
      </c>
      <c r="H110">
        <f t="shared" si="3"/>
        <v>-87596086</v>
      </c>
      <c r="I110">
        <f t="shared" si="5"/>
        <v>-183772214</v>
      </c>
    </row>
    <row r="111" spans="1:9" x14ac:dyDescent="0.25">
      <c r="A111" s="6">
        <v>44078</v>
      </c>
      <c r="B111" s="7">
        <v>402.81</v>
      </c>
      <c r="C111" s="7">
        <v>428</v>
      </c>
      <c r="D111" s="7">
        <v>372.02010000000001</v>
      </c>
      <c r="E111" s="7">
        <v>418.32</v>
      </c>
      <c r="F111" s="7">
        <v>110321885</v>
      </c>
      <c r="G111">
        <f t="shared" si="4"/>
        <v>1</v>
      </c>
      <c r="H111">
        <f t="shared" si="3"/>
        <v>110321885</v>
      </c>
      <c r="I111">
        <f t="shared" si="5"/>
        <v>22725799</v>
      </c>
    </row>
    <row r="112" spans="1:9" x14ac:dyDescent="0.25">
      <c r="A112" s="6">
        <v>44082</v>
      </c>
      <c r="B112" s="7">
        <v>356</v>
      </c>
      <c r="C112" s="7">
        <v>368.74</v>
      </c>
      <c r="D112" s="7">
        <v>329.88</v>
      </c>
      <c r="E112" s="7">
        <v>330.21</v>
      </c>
      <c r="F112" s="7">
        <v>115465691</v>
      </c>
      <c r="G112">
        <f t="shared" si="4"/>
        <v>-1</v>
      </c>
      <c r="H112">
        <f t="shared" si="3"/>
        <v>-115465691</v>
      </c>
      <c r="I112">
        <f t="shared" si="5"/>
        <v>-5143806</v>
      </c>
    </row>
    <row r="113" spans="1:9" x14ac:dyDescent="0.25">
      <c r="A113" s="6">
        <v>44083</v>
      </c>
      <c r="B113" s="7">
        <v>356.6</v>
      </c>
      <c r="C113" s="7">
        <v>369</v>
      </c>
      <c r="D113" s="7">
        <v>341.51</v>
      </c>
      <c r="E113" s="7">
        <v>366.28</v>
      </c>
      <c r="F113" s="7">
        <v>79465769</v>
      </c>
      <c r="G113">
        <f t="shared" si="4"/>
        <v>1</v>
      </c>
      <c r="H113">
        <f t="shared" si="3"/>
        <v>79465769</v>
      </c>
      <c r="I113">
        <f t="shared" si="5"/>
        <v>-35999922</v>
      </c>
    </row>
    <row r="114" spans="1:9" x14ac:dyDescent="0.25">
      <c r="A114" s="6">
        <v>44084</v>
      </c>
      <c r="B114" s="7">
        <v>386.21</v>
      </c>
      <c r="C114" s="7">
        <v>398.99</v>
      </c>
      <c r="D114" s="7">
        <v>360.56</v>
      </c>
      <c r="E114" s="7">
        <v>371.34</v>
      </c>
      <c r="F114" s="7">
        <v>84930608</v>
      </c>
      <c r="G114">
        <f t="shared" si="4"/>
        <v>1</v>
      </c>
      <c r="H114">
        <f t="shared" si="3"/>
        <v>84930608</v>
      </c>
      <c r="I114">
        <f t="shared" si="5"/>
        <v>164396377</v>
      </c>
    </row>
    <row r="115" spans="1:9" x14ac:dyDescent="0.25">
      <c r="A115" s="6">
        <v>44085</v>
      </c>
      <c r="B115" s="7">
        <v>381.94</v>
      </c>
      <c r="C115" s="7">
        <v>382.5</v>
      </c>
      <c r="D115" s="7">
        <v>360.5</v>
      </c>
      <c r="E115" s="7">
        <v>372.72</v>
      </c>
      <c r="F115" s="7">
        <v>60717459</v>
      </c>
      <c r="G115">
        <f t="shared" si="4"/>
        <v>1</v>
      </c>
      <c r="H115">
        <f t="shared" si="3"/>
        <v>60717459</v>
      </c>
      <c r="I115">
        <f t="shared" si="5"/>
        <v>145648067</v>
      </c>
    </row>
    <row r="116" spans="1:9" x14ac:dyDescent="0.25">
      <c r="A116" s="6">
        <v>44088</v>
      </c>
      <c r="B116" s="7">
        <v>380.95</v>
      </c>
      <c r="C116" s="7">
        <v>420</v>
      </c>
      <c r="D116" s="7">
        <v>373.3</v>
      </c>
      <c r="E116" s="7">
        <v>419.62</v>
      </c>
      <c r="F116" s="7">
        <v>83020608</v>
      </c>
      <c r="G116">
        <f t="shared" si="4"/>
        <v>1</v>
      </c>
      <c r="H116">
        <f t="shared" si="3"/>
        <v>83020608</v>
      </c>
      <c r="I116">
        <f t="shared" si="5"/>
        <v>143738067</v>
      </c>
    </row>
    <row r="117" spans="1:9" x14ac:dyDescent="0.25">
      <c r="A117" s="6">
        <v>44089</v>
      </c>
      <c r="B117" s="7">
        <v>436.56</v>
      </c>
      <c r="C117" s="7">
        <v>461.94</v>
      </c>
      <c r="D117" s="7">
        <v>430.7</v>
      </c>
      <c r="E117" s="7">
        <v>449.76</v>
      </c>
      <c r="F117" s="7">
        <v>97298228</v>
      </c>
      <c r="G117">
        <f t="shared" si="4"/>
        <v>1</v>
      </c>
      <c r="H117">
        <f t="shared" si="3"/>
        <v>97298228</v>
      </c>
      <c r="I117">
        <f t="shared" si="5"/>
        <v>180318836</v>
      </c>
    </row>
    <row r="118" spans="1:9" x14ac:dyDescent="0.25">
      <c r="A118" s="6">
        <v>44090</v>
      </c>
      <c r="B118" s="7">
        <v>439.87</v>
      </c>
      <c r="C118" s="7">
        <v>457.79</v>
      </c>
      <c r="D118" s="7">
        <v>435.31</v>
      </c>
      <c r="E118" s="7">
        <v>441.76</v>
      </c>
      <c r="F118" s="7">
        <v>72546760</v>
      </c>
      <c r="G118">
        <f t="shared" si="4"/>
        <v>-1</v>
      </c>
      <c r="H118">
        <f t="shared" si="3"/>
        <v>-72546760</v>
      </c>
      <c r="I118">
        <f t="shared" si="5"/>
        <v>24751468</v>
      </c>
    </row>
    <row r="119" spans="1:9" x14ac:dyDescent="0.25">
      <c r="A119" s="6">
        <v>44091</v>
      </c>
      <c r="B119" s="7">
        <v>415.6</v>
      </c>
      <c r="C119" s="7">
        <v>437.79</v>
      </c>
      <c r="D119" s="7">
        <v>408.00009999999997</v>
      </c>
      <c r="E119" s="7">
        <v>423.43</v>
      </c>
      <c r="F119" s="7">
        <v>76779163</v>
      </c>
      <c r="G119">
        <f t="shared" si="4"/>
        <v>-1</v>
      </c>
      <c r="H119">
        <f t="shared" si="3"/>
        <v>-76779163</v>
      </c>
      <c r="I119">
        <f t="shared" si="5"/>
        <v>-149325923</v>
      </c>
    </row>
    <row r="120" spans="1:9" x14ac:dyDescent="0.25">
      <c r="A120" s="6">
        <v>44092</v>
      </c>
      <c r="B120" s="7">
        <v>447.94</v>
      </c>
      <c r="C120" s="7">
        <v>451</v>
      </c>
      <c r="D120" s="7">
        <v>428.8</v>
      </c>
      <c r="E120" s="7">
        <v>442.15</v>
      </c>
      <c r="F120" s="7">
        <v>86406819</v>
      </c>
      <c r="G120">
        <f t="shared" si="4"/>
        <v>1</v>
      </c>
      <c r="H120">
        <f t="shared" si="3"/>
        <v>86406819</v>
      </c>
      <c r="I120">
        <f t="shared" si="5"/>
        <v>9627656</v>
      </c>
    </row>
    <row r="121" spans="1:9" x14ac:dyDescent="0.25">
      <c r="A121" s="6">
        <v>44095</v>
      </c>
      <c r="B121" s="7">
        <v>453.13</v>
      </c>
      <c r="C121" s="7">
        <v>455.68</v>
      </c>
      <c r="D121" s="7">
        <v>407.07</v>
      </c>
      <c r="E121" s="7">
        <v>449.39</v>
      </c>
      <c r="F121" s="7">
        <v>109476800</v>
      </c>
      <c r="G121">
        <f t="shared" si="4"/>
        <v>1</v>
      </c>
      <c r="H121">
        <f t="shared" si="3"/>
        <v>109476800</v>
      </c>
      <c r="I121">
        <f t="shared" si="5"/>
        <v>195883619</v>
      </c>
    </row>
    <row r="122" spans="1:9" x14ac:dyDescent="0.25">
      <c r="A122" s="6">
        <v>44096</v>
      </c>
      <c r="B122" s="7">
        <v>429.6</v>
      </c>
      <c r="C122" s="7">
        <v>437.76</v>
      </c>
      <c r="D122" s="7">
        <v>417.6001</v>
      </c>
      <c r="E122" s="7">
        <v>424.23</v>
      </c>
      <c r="F122" s="7">
        <v>79580795</v>
      </c>
      <c r="G122">
        <f t="shared" si="4"/>
        <v>-1</v>
      </c>
      <c r="H122">
        <f t="shared" si="3"/>
        <v>-79580795</v>
      </c>
      <c r="I122">
        <f t="shared" si="5"/>
        <v>29896005</v>
      </c>
    </row>
    <row r="123" spans="1:9" x14ac:dyDescent="0.25">
      <c r="A123" s="6">
        <v>44097</v>
      </c>
      <c r="B123" s="7">
        <v>405.16</v>
      </c>
      <c r="C123" s="7">
        <v>412.15</v>
      </c>
      <c r="D123" s="7">
        <v>375.88010000000003</v>
      </c>
      <c r="E123" s="7">
        <v>380.36</v>
      </c>
      <c r="F123" s="7">
        <v>95074176</v>
      </c>
      <c r="G123">
        <f t="shared" si="4"/>
        <v>-1</v>
      </c>
      <c r="H123">
        <f t="shared" si="3"/>
        <v>-95074176</v>
      </c>
      <c r="I123">
        <f t="shared" si="5"/>
        <v>-174654971</v>
      </c>
    </row>
    <row r="124" spans="1:9" x14ac:dyDescent="0.25">
      <c r="A124" s="6">
        <v>44098</v>
      </c>
      <c r="B124" s="7">
        <v>363.8</v>
      </c>
      <c r="C124" s="7">
        <v>399.5</v>
      </c>
      <c r="D124" s="7">
        <v>351.3</v>
      </c>
      <c r="E124" s="7">
        <v>387.79</v>
      </c>
      <c r="F124" s="7">
        <v>96561061</v>
      </c>
      <c r="G124">
        <f t="shared" si="4"/>
        <v>1</v>
      </c>
      <c r="H124">
        <f t="shared" si="3"/>
        <v>96561061</v>
      </c>
      <c r="I124">
        <f t="shared" si="5"/>
        <v>1486885</v>
      </c>
    </row>
    <row r="125" spans="1:9" x14ac:dyDescent="0.25">
      <c r="A125" s="6">
        <v>44099</v>
      </c>
      <c r="B125" s="7">
        <v>393.47</v>
      </c>
      <c r="C125" s="7">
        <v>408.73230000000001</v>
      </c>
      <c r="D125" s="7">
        <v>391.3</v>
      </c>
      <c r="E125" s="7">
        <v>407.34</v>
      </c>
      <c r="F125" s="7">
        <v>67208459</v>
      </c>
      <c r="G125">
        <f t="shared" si="4"/>
        <v>1</v>
      </c>
      <c r="H125">
        <f t="shared" si="3"/>
        <v>67208459</v>
      </c>
      <c r="I125">
        <f t="shared" si="5"/>
        <v>163769520</v>
      </c>
    </row>
    <row r="126" spans="1:9" x14ac:dyDescent="0.25">
      <c r="A126" s="6">
        <v>44102</v>
      </c>
      <c r="B126" s="7">
        <v>424.62</v>
      </c>
      <c r="C126" s="7">
        <v>428.08</v>
      </c>
      <c r="D126" s="7">
        <v>415.55</v>
      </c>
      <c r="E126" s="7">
        <v>421.2</v>
      </c>
      <c r="F126" s="7">
        <v>49719561</v>
      </c>
      <c r="G126">
        <f t="shared" si="4"/>
        <v>1</v>
      </c>
      <c r="H126">
        <f t="shared" si="3"/>
        <v>49719561</v>
      </c>
      <c r="I126">
        <f t="shared" si="5"/>
        <v>116928020</v>
      </c>
    </row>
    <row r="127" spans="1:9" x14ac:dyDescent="0.25">
      <c r="A127" s="6">
        <v>44103</v>
      </c>
      <c r="B127" s="7">
        <v>416</v>
      </c>
      <c r="C127" s="7">
        <v>428.5</v>
      </c>
      <c r="D127" s="7">
        <v>411.6</v>
      </c>
      <c r="E127" s="7">
        <v>419.07</v>
      </c>
      <c r="F127" s="7">
        <v>50341404</v>
      </c>
      <c r="G127">
        <f t="shared" si="4"/>
        <v>-1</v>
      </c>
      <c r="H127">
        <f t="shared" si="3"/>
        <v>-50341404</v>
      </c>
      <c r="I127">
        <f t="shared" si="5"/>
        <v>-621843</v>
      </c>
    </row>
    <row r="128" spans="1:9" x14ac:dyDescent="0.25">
      <c r="A128" s="6">
        <v>44104</v>
      </c>
      <c r="B128" s="7">
        <v>421.32</v>
      </c>
      <c r="C128" s="7">
        <v>433.93</v>
      </c>
      <c r="D128" s="7">
        <v>420.47</v>
      </c>
      <c r="E128" s="7">
        <v>429.01</v>
      </c>
      <c r="F128" s="7">
        <v>48145566</v>
      </c>
      <c r="G128">
        <f t="shared" si="4"/>
        <v>1</v>
      </c>
      <c r="H128">
        <f t="shared" si="3"/>
        <v>48145566</v>
      </c>
      <c r="I128">
        <f t="shared" si="5"/>
        <v>-2195838</v>
      </c>
    </row>
    <row r="129" spans="1:9" x14ac:dyDescent="0.25">
      <c r="A129" s="6">
        <v>44105</v>
      </c>
      <c r="B129" s="7">
        <v>440.76</v>
      </c>
      <c r="C129" s="7">
        <v>448.88</v>
      </c>
      <c r="D129" s="7">
        <v>434.42</v>
      </c>
      <c r="E129" s="7">
        <v>448.16</v>
      </c>
      <c r="F129" s="7">
        <v>50741454</v>
      </c>
      <c r="G129">
        <f t="shared" si="4"/>
        <v>1</v>
      </c>
      <c r="H129">
        <f t="shared" si="3"/>
        <v>50741454</v>
      </c>
      <c r="I129">
        <f t="shared" si="5"/>
        <v>98887020</v>
      </c>
    </row>
    <row r="130" spans="1:9" x14ac:dyDescent="0.25">
      <c r="A130" s="6">
        <v>44106</v>
      </c>
      <c r="B130" s="7">
        <v>421.39</v>
      </c>
      <c r="C130" s="7">
        <v>439.13</v>
      </c>
      <c r="D130" s="7">
        <v>415</v>
      </c>
      <c r="E130" s="7">
        <v>415.09</v>
      </c>
      <c r="F130" s="7">
        <v>71430025</v>
      </c>
      <c r="G130">
        <f t="shared" si="4"/>
        <v>-1</v>
      </c>
      <c r="H130">
        <f t="shared" si="3"/>
        <v>-71430025</v>
      </c>
      <c r="I130">
        <f t="shared" si="5"/>
        <v>-20688571</v>
      </c>
    </row>
    <row r="131" spans="1:9" x14ac:dyDescent="0.25">
      <c r="A131" s="6">
        <v>44109</v>
      </c>
      <c r="B131" s="7">
        <v>423.35</v>
      </c>
      <c r="C131" s="7">
        <v>433.64</v>
      </c>
      <c r="D131" s="7">
        <v>419.33</v>
      </c>
      <c r="E131" s="7">
        <v>425.68</v>
      </c>
      <c r="F131" s="7">
        <v>44722786</v>
      </c>
      <c r="G131">
        <f t="shared" si="4"/>
        <v>1</v>
      </c>
      <c r="H131">
        <f t="shared" ref="H131:H194" si="6">F131*G131</f>
        <v>44722786</v>
      </c>
      <c r="I131">
        <f t="shared" si="5"/>
        <v>-26707239</v>
      </c>
    </row>
    <row r="132" spans="1:9" x14ac:dyDescent="0.25">
      <c r="A132" s="6">
        <v>44110</v>
      </c>
      <c r="B132" s="7">
        <v>423.79</v>
      </c>
      <c r="C132" s="7">
        <v>428.7799</v>
      </c>
      <c r="D132" s="7">
        <v>406.05</v>
      </c>
      <c r="E132" s="7">
        <v>413.98</v>
      </c>
      <c r="F132" s="7">
        <v>49146259</v>
      </c>
      <c r="G132">
        <f t="shared" ref="G132:G195" si="7">IF(E132&gt;E131,1,-1)</f>
        <v>-1</v>
      </c>
      <c r="H132">
        <f t="shared" si="6"/>
        <v>-49146259</v>
      </c>
      <c r="I132">
        <f t="shared" ref="I132:I195" si="8">SUM(H131:H132)</f>
        <v>-4423473</v>
      </c>
    </row>
    <row r="133" spans="1:9" x14ac:dyDescent="0.25">
      <c r="A133" s="6">
        <v>44111</v>
      </c>
      <c r="B133" s="7">
        <v>419.87</v>
      </c>
      <c r="C133" s="7">
        <v>429.9</v>
      </c>
      <c r="D133" s="7">
        <v>413.84500000000003</v>
      </c>
      <c r="E133" s="7">
        <v>425.3</v>
      </c>
      <c r="F133" s="7">
        <v>43127709</v>
      </c>
      <c r="G133">
        <f t="shared" si="7"/>
        <v>1</v>
      </c>
      <c r="H133">
        <f t="shared" si="6"/>
        <v>43127709</v>
      </c>
      <c r="I133">
        <f t="shared" si="8"/>
        <v>-6018550</v>
      </c>
    </row>
    <row r="134" spans="1:9" x14ac:dyDescent="0.25">
      <c r="A134" s="6">
        <v>44112</v>
      </c>
      <c r="B134" s="7">
        <v>438.44</v>
      </c>
      <c r="C134" s="7">
        <v>439</v>
      </c>
      <c r="D134" s="7">
        <v>425.3</v>
      </c>
      <c r="E134" s="7">
        <v>425.92</v>
      </c>
      <c r="F134" s="7">
        <v>40421116</v>
      </c>
      <c r="G134">
        <f t="shared" si="7"/>
        <v>1</v>
      </c>
      <c r="H134">
        <f t="shared" si="6"/>
        <v>40421116</v>
      </c>
      <c r="I134">
        <f t="shared" si="8"/>
        <v>83548825</v>
      </c>
    </row>
    <row r="135" spans="1:9" x14ac:dyDescent="0.25">
      <c r="A135" s="6">
        <v>44113</v>
      </c>
      <c r="B135" s="7">
        <v>430.13</v>
      </c>
      <c r="C135" s="7">
        <v>434.5899</v>
      </c>
      <c r="D135" s="7">
        <v>426.46010000000001</v>
      </c>
      <c r="E135" s="7">
        <v>434</v>
      </c>
      <c r="F135" s="7">
        <v>28925656</v>
      </c>
      <c r="G135">
        <f t="shared" si="7"/>
        <v>1</v>
      </c>
      <c r="H135">
        <f t="shared" si="6"/>
        <v>28925656</v>
      </c>
      <c r="I135">
        <f t="shared" si="8"/>
        <v>69346772</v>
      </c>
    </row>
    <row r="136" spans="1:9" x14ac:dyDescent="0.25">
      <c r="A136" s="6">
        <v>44116</v>
      </c>
      <c r="B136" s="7">
        <v>442</v>
      </c>
      <c r="C136" s="7">
        <v>448.74</v>
      </c>
      <c r="D136" s="7">
        <v>438.58</v>
      </c>
      <c r="E136" s="7">
        <v>442.3</v>
      </c>
      <c r="F136" s="7">
        <v>38791133</v>
      </c>
      <c r="G136">
        <f t="shared" si="7"/>
        <v>1</v>
      </c>
      <c r="H136">
        <f t="shared" si="6"/>
        <v>38791133</v>
      </c>
      <c r="I136">
        <f t="shared" si="8"/>
        <v>67716789</v>
      </c>
    </row>
    <row r="137" spans="1:9" x14ac:dyDescent="0.25">
      <c r="A137" s="6">
        <v>44117</v>
      </c>
      <c r="B137" s="7">
        <v>443.35</v>
      </c>
      <c r="C137" s="7">
        <v>448.89</v>
      </c>
      <c r="D137" s="7">
        <v>436.6</v>
      </c>
      <c r="E137" s="7">
        <v>446.65</v>
      </c>
      <c r="F137" s="7">
        <v>34463665</v>
      </c>
      <c r="G137">
        <f t="shared" si="7"/>
        <v>1</v>
      </c>
      <c r="H137">
        <f t="shared" si="6"/>
        <v>34463665</v>
      </c>
      <c r="I137">
        <f t="shared" si="8"/>
        <v>73254798</v>
      </c>
    </row>
    <row r="138" spans="1:9" x14ac:dyDescent="0.25">
      <c r="A138" s="6">
        <v>44118</v>
      </c>
      <c r="B138" s="7">
        <v>449.78</v>
      </c>
      <c r="C138" s="7">
        <v>465.9</v>
      </c>
      <c r="D138" s="7">
        <v>447.35</v>
      </c>
      <c r="E138" s="7">
        <v>461.3</v>
      </c>
      <c r="F138" s="7">
        <v>48045394</v>
      </c>
      <c r="G138">
        <f t="shared" si="7"/>
        <v>1</v>
      </c>
      <c r="H138">
        <f t="shared" si="6"/>
        <v>48045394</v>
      </c>
      <c r="I138">
        <f t="shared" si="8"/>
        <v>82509059</v>
      </c>
    </row>
    <row r="139" spans="1:9" x14ac:dyDescent="0.25">
      <c r="A139" s="6">
        <v>44119</v>
      </c>
      <c r="B139" s="7">
        <v>450.31</v>
      </c>
      <c r="C139" s="7">
        <v>456.57</v>
      </c>
      <c r="D139" s="7">
        <v>442.5</v>
      </c>
      <c r="E139" s="7">
        <v>448.88</v>
      </c>
      <c r="F139" s="7">
        <v>35672354</v>
      </c>
      <c r="G139">
        <f t="shared" si="7"/>
        <v>-1</v>
      </c>
      <c r="H139">
        <f t="shared" si="6"/>
        <v>-35672354</v>
      </c>
      <c r="I139">
        <f t="shared" si="8"/>
        <v>12373040</v>
      </c>
    </row>
    <row r="140" spans="1:9" x14ac:dyDescent="0.25">
      <c r="A140" s="6">
        <v>44120</v>
      </c>
      <c r="B140" s="7">
        <v>454.44</v>
      </c>
      <c r="C140" s="7">
        <v>455.94990000000001</v>
      </c>
      <c r="D140" s="7">
        <v>438.85</v>
      </c>
      <c r="E140" s="7">
        <v>439.67</v>
      </c>
      <c r="F140" s="7">
        <v>32775879</v>
      </c>
      <c r="G140">
        <f t="shared" si="7"/>
        <v>-1</v>
      </c>
      <c r="H140">
        <f t="shared" si="6"/>
        <v>-32775879</v>
      </c>
      <c r="I140">
        <f t="shared" si="8"/>
        <v>-68448233</v>
      </c>
    </row>
    <row r="141" spans="1:9" x14ac:dyDescent="0.25">
      <c r="A141" s="6">
        <v>44123</v>
      </c>
      <c r="B141" s="7">
        <v>446.24</v>
      </c>
      <c r="C141" s="7">
        <v>447</v>
      </c>
      <c r="D141" s="7">
        <v>428.87</v>
      </c>
      <c r="E141" s="7">
        <v>430.83</v>
      </c>
      <c r="F141" s="7">
        <v>36287843</v>
      </c>
      <c r="G141">
        <f t="shared" si="7"/>
        <v>-1</v>
      </c>
      <c r="H141">
        <f t="shared" si="6"/>
        <v>-36287843</v>
      </c>
      <c r="I141">
        <f t="shared" si="8"/>
        <v>-69063722</v>
      </c>
    </row>
    <row r="142" spans="1:9" x14ac:dyDescent="0.25">
      <c r="A142" s="6">
        <v>44124</v>
      </c>
      <c r="B142" s="7">
        <v>431.75</v>
      </c>
      <c r="C142" s="7">
        <v>431.75</v>
      </c>
      <c r="D142" s="7">
        <v>419.05009999999999</v>
      </c>
      <c r="E142" s="7">
        <v>421.94</v>
      </c>
      <c r="F142" s="7">
        <v>31656289</v>
      </c>
      <c r="G142">
        <f t="shared" si="7"/>
        <v>-1</v>
      </c>
      <c r="H142">
        <f t="shared" si="6"/>
        <v>-31656289</v>
      </c>
      <c r="I142">
        <f t="shared" si="8"/>
        <v>-67944132</v>
      </c>
    </row>
    <row r="143" spans="1:9" x14ac:dyDescent="0.25">
      <c r="A143" s="6">
        <v>44125</v>
      </c>
      <c r="B143" s="7">
        <v>422.7</v>
      </c>
      <c r="C143" s="7">
        <v>432.95</v>
      </c>
      <c r="D143" s="7">
        <v>421.25</v>
      </c>
      <c r="E143" s="7">
        <v>422.64</v>
      </c>
      <c r="F143" s="7">
        <v>32370461</v>
      </c>
      <c r="G143">
        <f t="shared" si="7"/>
        <v>1</v>
      </c>
      <c r="H143">
        <f t="shared" si="6"/>
        <v>32370461</v>
      </c>
      <c r="I143">
        <f t="shared" si="8"/>
        <v>714172</v>
      </c>
    </row>
    <row r="144" spans="1:9" x14ac:dyDescent="0.25">
      <c r="A144" s="6">
        <v>44126</v>
      </c>
      <c r="B144" s="7">
        <v>441.92</v>
      </c>
      <c r="C144" s="7">
        <v>445.23</v>
      </c>
      <c r="D144" s="7">
        <v>424.51</v>
      </c>
      <c r="E144" s="7">
        <v>425.79</v>
      </c>
      <c r="F144" s="7">
        <v>39993191</v>
      </c>
      <c r="G144">
        <f t="shared" si="7"/>
        <v>1</v>
      </c>
      <c r="H144">
        <f t="shared" si="6"/>
        <v>39993191</v>
      </c>
      <c r="I144">
        <f t="shared" si="8"/>
        <v>72363652</v>
      </c>
    </row>
    <row r="145" spans="1:9" x14ac:dyDescent="0.25">
      <c r="A145" s="6">
        <v>44127</v>
      </c>
      <c r="B145" s="7">
        <v>421.84</v>
      </c>
      <c r="C145" s="7">
        <v>422.88589999999999</v>
      </c>
      <c r="D145" s="7">
        <v>407.38010000000003</v>
      </c>
      <c r="E145" s="7">
        <v>420.63</v>
      </c>
      <c r="F145" s="7">
        <v>33716980</v>
      </c>
      <c r="G145">
        <f t="shared" si="7"/>
        <v>-1</v>
      </c>
      <c r="H145">
        <f t="shared" si="6"/>
        <v>-33716980</v>
      </c>
      <c r="I145">
        <f t="shared" si="8"/>
        <v>6276211</v>
      </c>
    </row>
    <row r="146" spans="1:9" x14ac:dyDescent="0.25">
      <c r="A146" s="6">
        <v>44130</v>
      </c>
      <c r="B146" s="7">
        <v>411.63</v>
      </c>
      <c r="C146" s="7">
        <v>425.76</v>
      </c>
      <c r="D146" s="7">
        <v>410</v>
      </c>
      <c r="E146" s="7">
        <v>420.28</v>
      </c>
      <c r="F146" s="7">
        <v>28239161</v>
      </c>
      <c r="G146">
        <f t="shared" si="7"/>
        <v>-1</v>
      </c>
      <c r="H146">
        <f t="shared" si="6"/>
        <v>-28239161</v>
      </c>
      <c r="I146">
        <f t="shared" si="8"/>
        <v>-61956141</v>
      </c>
    </row>
    <row r="147" spans="1:9" x14ac:dyDescent="0.25">
      <c r="A147" s="6">
        <v>44131</v>
      </c>
      <c r="B147" s="7">
        <v>423.76</v>
      </c>
      <c r="C147" s="7">
        <v>430.5</v>
      </c>
      <c r="D147" s="7">
        <v>420.1</v>
      </c>
      <c r="E147" s="7">
        <v>424.68</v>
      </c>
      <c r="F147" s="7">
        <v>22686506</v>
      </c>
      <c r="G147">
        <f t="shared" si="7"/>
        <v>1</v>
      </c>
      <c r="H147">
        <f t="shared" si="6"/>
        <v>22686506</v>
      </c>
      <c r="I147">
        <f t="shared" si="8"/>
        <v>-5552655</v>
      </c>
    </row>
    <row r="148" spans="1:9" x14ac:dyDescent="0.25">
      <c r="A148" s="6">
        <v>44132</v>
      </c>
      <c r="B148" s="7">
        <v>416.48</v>
      </c>
      <c r="C148" s="7">
        <v>418.6</v>
      </c>
      <c r="D148" s="7">
        <v>406</v>
      </c>
      <c r="E148" s="7">
        <v>406.02</v>
      </c>
      <c r="F148" s="7">
        <v>25451409</v>
      </c>
      <c r="G148">
        <f t="shared" si="7"/>
        <v>-1</v>
      </c>
      <c r="H148">
        <f t="shared" si="6"/>
        <v>-25451409</v>
      </c>
      <c r="I148">
        <f t="shared" si="8"/>
        <v>-2764903</v>
      </c>
    </row>
    <row r="149" spans="1:9" x14ac:dyDescent="0.25">
      <c r="A149" s="6">
        <v>44133</v>
      </c>
      <c r="B149" s="7">
        <v>409.96</v>
      </c>
      <c r="C149" s="7">
        <v>418.06</v>
      </c>
      <c r="D149" s="7">
        <v>406.46</v>
      </c>
      <c r="E149" s="7">
        <v>410.83</v>
      </c>
      <c r="F149" s="7">
        <v>22655308</v>
      </c>
      <c r="G149">
        <f t="shared" si="7"/>
        <v>1</v>
      </c>
      <c r="H149">
        <f t="shared" si="6"/>
        <v>22655308</v>
      </c>
      <c r="I149">
        <f t="shared" si="8"/>
        <v>-2796101</v>
      </c>
    </row>
    <row r="150" spans="1:9" x14ac:dyDescent="0.25">
      <c r="A150" s="6">
        <v>44134</v>
      </c>
      <c r="B150" s="7">
        <v>406.8954</v>
      </c>
      <c r="C150" s="7">
        <v>407.5915</v>
      </c>
      <c r="D150" s="7">
        <v>379.11</v>
      </c>
      <c r="E150" s="7">
        <v>388.04</v>
      </c>
      <c r="F150" s="7">
        <v>42587639</v>
      </c>
      <c r="G150">
        <f t="shared" si="7"/>
        <v>-1</v>
      </c>
      <c r="H150">
        <f t="shared" si="6"/>
        <v>-42587639</v>
      </c>
      <c r="I150">
        <f t="shared" si="8"/>
        <v>-19932331</v>
      </c>
    </row>
    <row r="151" spans="1:9" x14ac:dyDescent="0.25">
      <c r="A151" s="6">
        <v>44137</v>
      </c>
      <c r="B151" s="7">
        <v>394</v>
      </c>
      <c r="C151" s="7">
        <v>406.97989999999999</v>
      </c>
      <c r="D151" s="7">
        <v>392.3</v>
      </c>
      <c r="E151" s="7">
        <v>400.51</v>
      </c>
      <c r="F151" s="7">
        <v>29021118</v>
      </c>
      <c r="G151">
        <f t="shared" si="7"/>
        <v>1</v>
      </c>
      <c r="H151">
        <f t="shared" si="6"/>
        <v>29021118</v>
      </c>
      <c r="I151">
        <f t="shared" si="8"/>
        <v>-13566521</v>
      </c>
    </row>
    <row r="152" spans="1:9" x14ac:dyDescent="0.25">
      <c r="A152" s="6">
        <v>44138</v>
      </c>
      <c r="B152" s="7">
        <v>409.73</v>
      </c>
      <c r="C152" s="7">
        <v>427.77</v>
      </c>
      <c r="D152" s="7">
        <v>406.69</v>
      </c>
      <c r="E152" s="7">
        <v>423.9</v>
      </c>
      <c r="F152" s="7">
        <v>34351715</v>
      </c>
      <c r="G152">
        <f t="shared" si="7"/>
        <v>1</v>
      </c>
      <c r="H152">
        <f t="shared" si="6"/>
        <v>34351715</v>
      </c>
      <c r="I152">
        <f t="shared" si="8"/>
        <v>63372833</v>
      </c>
    </row>
    <row r="153" spans="1:9" x14ac:dyDescent="0.25">
      <c r="A153" s="6">
        <v>44139</v>
      </c>
      <c r="B153" s="7">
        <v>430.62</v>
      </c>
      <c r="C153" s="7">
        <v>435.4</v>
      </c>
      <c r="D153" s="7">
        <v>417.1</v>
      </c>
      <c r="E153" s="7">
        <v>420.98</v>
      </c>
      <c r="F153" s="7">
        <v>32143057</v>
      </c>
      <c r="G153">
        <f t="shared" si="7"/>
        <v>-1</v>
      </c>
      <c r="H153">
        <f t="shared" si="6"/>
        <v>-32143057</v>
      </c>
      <c r="I153">
        <f t="shared" si="8"/>
        <v>2208658</v>
      </c>
    </row>
    <row r="154" spans="1:9" x14ac:dyDescent="0.25">
      <c r="A154" s="6">
        <v>44140</v>
      </c>
      <c r="B154" s="7">
        <v>428.3</v>
      </c>
      <c r="C154" s="7">
        <v>440</v>
      </c>
      <c r="D154" s="7">
        <v>424.00009999999997</v>
      </c>
      <c r="E154" s="7">
        <v>438.09</v>
      </c>
      <c r="F154" s="7">
        <v>28414523</v>
      </c>
      <c r="G154">
        <f t="shared" si="7"/>
        <v>1</v>
      </c>
      <c r="H154">
        <f t="shared" si="6"/>
        <v>28414523</v>
      </c>
      <c r="I154">
        <f t="shared" si="8"/>
        <v>-3728534</v>
      </c>
    </row>
    <row r="155" spans="1:9" x14ac:dyDescent="0.25">
      <c r="A155" s="6">
        <v>44141</v>
      </c>
      <c r="B155" s="7">
        <v>436.1</v>
      </c>
      <c r="C155" s="7">
        <v>436.57</v>
      </c>
      <c r="D155" s="7">
        <v>424.28</v>
      </c>
      <c r="E155" s="7">
        <v>429.95</v>
      </c>
      <c r="F155" s="7">
        <v>21706014</v>
      </c>
      <c r="G155">
        <f t="shared" si="7"/>
        <v>-1</v>
      </c>
      <c r="H155">
        <f t="shared" si="6"/>
        <v>-21706014</v>
      </c>
      <c r="I155">
        <f t="shared" si="8"/>
        <v>6708509</v>
      </c>
    </row>
    <row r="156" spans="1:9" x14ac:dyDescent="0.25">
      <c r="A156" s="6">
        <v>44144</v>
      </c>
      <c r="B156" s="7">
        <v>439.5</v>
      </c>
      <c r="C156" s="7">
        <v>452.5</v>
      </c>
      <c r="D156" s="7">
        <v>421</v>
      </c>
      <c r="E156" s="7">
        <v>421.26</v>
      </c>
      <c r="F156" s="7">
        <v>34833025</v>
      </c>
      <c r="G156">
        <f t="shared" si="7"/>
        <v>-1</v>
      </c>
      <c r="H156">
        <f t="shared" si="6"/>
        <v>-34833025</v>
      </c>
      <c r="I156">
        <f t="shared" si="8"/>
        <v>-56539039</v>
      </c>
    </row>
    <row r="157" spans="1:9" x14ac:dyDescent="0.25">
      <c r="A157" s="6">
        <v>44145</v>
      </c>
      <c r="B157" s="7">
        <v>420.09</v>
      </c>
      <c r="C157" s="7">
        <v>420.09</v>
      </c>
      <c r="D157" s="7">
        <v>396.0301</v>
      </c>
      <c r="E157" s="7">
        <v>410.36</v>
      </c>
      <c r="F157" s="7">
        <v>30284224</v>
      </c>
      <c r="G157">
        <f t="shared" si="7"/>
        <v>-1</v>
      </c>
      <c r="H157">
        <f t="shared" si="6"/>
        <v>-30284224</v>
      </c>
      <c r="I157">
        <f t="shared" si="8"/>
        <v>-65117249</v>
      </c>
    </row>
    <row r="158" spans="1:9" x14ac:dyDescent="0.25">
      <c r="A158" s="6">
        <v>44146</v>
      </c>
      <c r="B158" s="7">
        <v>416.45</v>
      </c>
      <c r="C158" s="7">
        <v>418.69499999999999</v>
      </c>
      <c r="D158" s="7">
        <v>410.58</v>
      </c>
      <c r="E158" s="7">
        <v>417.13</v>
      </c>
      <c r="F158" s="7">
        <v>17357722</v>
      </c>
      <c r="G158">
        <f t="shared" si="7"/>
        <v>1</v>
      </c>
      <c r="H158">
        <f t="shared" si="6"/>
        <v>17357722</v>
      </c>
      <c r="I158">
        <f t="shared" si="8"/>
        <v>-12926502</v>
      </c>
    </row>
    <row r="159" spans="1:9" x14ac:dyDescent="0.25">
      <c r="A159" s="6">
        <v>44147</v>
      </c>
      <c r="B159" s="7">
        <v>415.05</v>
      </c>
      <c r="C159" s="7">
        <v>423</v>
      </c>
      <c r="D159" s="7">
        <v>409.52</v>
      </c>
      <c r="E159" s="7">
        <v>411.76</v>
      </c>
      <c r="F159" s="7">
        <v>19940500</v>
      </c>
      <c r="G159">
        <f t="shared" si="7"/>
        <v>-1</v>
      </c>
      <c r="H159">
        <f t="shared" si="6"/>
        <v>-19940500</v>
      </c>
      <c r="I159">
        <f t="shared" si="8"/>
        <v>-2582778</v>
      </c>
    </row>
    <row r="160" spans="1:9" x14ac:dyDescent="0.25">
      <c r="A160" s="6">
        <v>44148</v>
      </c>
      <c r="B160" s="7">
        <v>410.85</v>
      </c>
      <c r="C160" s="7">
        <v>412.53190000000001</v>
      </c>
      <c r="D160" s="7">
        <v>401.66</v>
      </c>
      <c r="E160" s="7">
        <v>408.5</v>
      </c>
      <c r="F160" s="7">
        <v>19830351</v>
      </c>
      <c r="G160">
        <f t="shared" si="7"/>
        <v>-1</v>
      </c>
      <c r="H160">
        <f t="shared" si="6"/>
        <v>-19830351</v>
      </c>
      <c r="I160">
        <f t="shared" si="8"/>
        <v>-39770851</v>
      </c>
    </row>
    <row r="161" spans="1:9" x14ac:dyDescent="0.25">
      <c r="A161" s="6">
        <v>44151</v>
      </c>
      <c r="B161" s="7">
        <v>408.93</v>
      </c>
      <c r="C161" s="7">
        <v>412.45</v>
      </c>
      <c r="D161" s="7">
        <v>404.08679999999998</v>
      </c>
      <c r="E161" s="7">
        <v>408.09</v>
      </c>
      <c r="F161" s="7">
        <v>26838635</v>
      </c>
      <c r="G161">
        <f t="shared" si="7"/>
        <v>-1</v>
      </c>
      <c r="H161">
        <f t="shared" si="6"/>
        <v>-26838635</v>
      </c>
      <c r="I161">
        <f t="shared" si="8"/>
        <v>-46668986</v>
      </c>
    </row>
    <row r="162" spans="1:9" x14ac:dyDescent="0.25">
      <c r="A162" s="6">
        <v>44152</v>
      </c>
      <c r="B162" s="7">
        <v>460.17</v>
      </c>
      <c r="C162" s="7">
        <v>462</v>
      </c>
      <c r="D162" s="7">
        <v>433.01</v>
      </c>
      <c r="E162" s="7">
        <v>441.61</v>
      </c>
      <c r="F162" s="7">
        <v>61188281</v>
      </c>
      <c r="G162">
        <f t="shared" si="7"/>
        <v>1</v>
      </c>
      <c r="H162">
        <f t="shared" si="6"/>
        <v>61188281</v>
      </c>
      <c r="I162">
        <f t="shared" si="8"/>
        <v>34349646</v>
      </c>
    </row>
    <row r="163" spans="1:9" x14ac:dyDescent="0.25">
      <c r="A163" s="6">
        <v>44153</v>
      </c>
      <c r="B163" s="7">
        <v>448.35</v>
      </c>
      <c r="C163" s="7">
        <v>496</v>
      </c>
      <c r="D163" s="7">
        <v>443.50009999999997</v>
      </c>
      <c r="E163" s="7">
        <v>486.64</v>
      </c>
      <c r="F163" s="7">
        <v>78044024</v>
      </c>
      <c r="G163">
        <f t="shared" si="7"/>
        <v>1</v>
      </c>
      <c r="H163">
        <f t="shared" si="6"/>
        <v>78044024</v>
      </c>
      <c r="I163">
        <f t="shared" si="8"/>
        <v>139232305</v>
      </c>
    </row>
    <row r="164" spans="1:9" x14ac:dyDescent="0.25">
      <c r="A164" s="6">
        <v>44154</v>
      </c>
      <c r="B164" s="7">
        <v>492</v>
      </c>
      <c r="C164" s="7">
        <v>508.6112</v>
      </c>
      <c r="D164" s="7">
        <v>487.57</v>
      </c>
      <c r="E164" s="7">
        <v>499.27</v>
      </c>
      <c r="F164" s="7">
        <v>62475346</v>
      </c>
      <c r="G164">
        <f t="shared" si="7"/>
        <v>1</v>
      </c>
      <c r="H164">
        <f t="shared" si="6"/>
        <v>62475346</v>
      </c>
      <c r="I164">
        <f t="shared" si="8"/>
        <v>140519370</v>
      </c>
    </row>
    <row r="165" spans="1:9" x14ac:dyDescent="0.25">
      <c r="A165" s="6">
        <v>44155</v>
      </c>
      <c r="B165" s="7">
        <v>497.99</v>
      </c>
      <c r="C165" s="7">
        <v>502.5</v>
      </c>
      <c r="D165" s="7">
        <v>489.06</v>
      </c>
      <c r="E165" s="7">
        <v>489.61</v>
      </c>
      <c r="F165" s="7">
        <v>32911922</v>
      </c>
      <c r="G165">
        <f t="shared" si="7"/>
        <v>-1</v>
      </c>
      <c r="H165">
        <f t="shared" si="6"/>
        <v>-32911922</v>
      </c>
      <c r="I165">
        <f t="shared" si="8"/>
        <v>29563424</v>
      </c>
    </row>
    <row r="166" spans="1:9" x14ac:dyDescent="0.25">
      <c r="A166" s="6">
        <v>44158</v>
      </c>
      <c r="B166" s="7">
        <v>503.5</v>
      </c>
      <c r="C166" s="7">
        <v>526</v>
      </c>
      <c r="D166" s="7">
        <v>501.79</v>
      </c>
      <c r="E166" s="7">
        <v>521.85</v>
      </c>
      <c r="F166" s="7">
        <v>50260304</v>
      </c>
      <c r="G166">
        <f t="shared" si="7"/>
        <v>1</v>
      </c>
      <c r="H166">
        <f t="shared" si="6"/>
        <v>50260304</v>
      </c>
      <c r="I166">
        <f t="shared" si="8"/>
        <v>17348382</v>
      </c>
    </row>
    <row r="167" spans="1:9" x14ac:dyDescent="0.25">
      <c r="A167" s="6">
        <v>44159</v>
      </c>
      <c r="B167" s="7">
        <v>540.4</v>
      </c>
      <c r="C167" s="7">
        <v>559.99</v>
      </c>
      <c r="D167" s="7">
        <v>526.20000000000005</v>
      </c>
      <c r="E167" s="7">
        <v>555.38</v>
      </c>
      <c r="F167" s="7">
        <v>52058771</v>
      </c>
      <c r="G167">
        <f t="shared" si="7"/>
        <v>1</v>
      </c>
      <c r="H167">
        <f t="shared" si="6"/>
        <v>52058771</v>
      </c>
      <c r="I167">
        <f t="shared" si="8"/>
        <v>102319075</v>
      </c>
    </row>
    <row r="168" spans="1:9" x14ac:dyDescent="0.25">
      <c r="A168" s="6">
        <v>44160</v>
      </c>
      <c r="B168" s="7">
        <v>550.05999999999995</v>
      </c>
      <c r="C168" s="7">
        <v>574</v>
      </c>
      <c r="D168" s="7">
        <v>545.37</v>
      </c>
      <c r="E168" s="7">
        <v>574</v>
      </c>
      <c r="F168" s="7">
        <v>48930162</v>
      </c>
      <c r="G168">
        <f t="shared" si="7"/>
        <v>1</v>
      </c>
      <c r="H168">
        <f t="shared" si="6"/>
        <v>48930162</v>
      </c>
      <c r="I168">
        <f t="shared" si="8"/>
        <v>100988933</v>
      </c>
    </row>
    <row r="169" spans="1:9" x14ac:dyDescent="0.25">
      <c r="A169" s="6">
        <v>44162</v>
      </c>
      <c r="B169" s="7">
        <v>581.16</v>
      </c>
      <c r="C169" s="7">
        <v>598.78</v>
      </c>
      <c r="D169" s="7">
        <v>578.45000000000005</v>
      </c>
      <c r="E169" s="7">
        <v>585.76</v>
      </c>
      <c r="F169" s="7">
        <v>37561078</v>
      </c>
      <c r="G169">
        <f t="shared" si="7"/>
        <v>1</v>
      </c>
      <c r="H169">
        <f t="shared" si="6"/>
        <v>37561078</v>
      </c>
      <c r="I169">
        <f t="shared" si="8"/>
        <v>86491240</v>
      </c>
    </row>
    <row r="170" spans="1:9" x14ac:dyDescent="0.25">
      <c r="A170" s="6">
        <v>44165</v>
      </c>
      <c r="B170" s="7">
        <v>602.21</v>
      </c>
      <c r="C170" s="7">
        <v>607.79999999999995</v>
      </c>
      <c r="D170" s="7">
        <v>554.51</v>
      </c>
      <c r="E170" s="7">
        <v>567.6</v>
      </c>
      <c r="F170" s="7">
        <v>63003052</v>
      </c>
      <c r="G170">
        <f t="shared" si="7"/>
        <v>-1</v>
      </c>
      <c r="H170">
        <f t="shared" si="6"/>
        <v>-63003052</v>
      </c>
      <c r="I170">
        <f t="shared" si="8"/>
        <v>-25441974</v>
      </c>
    </row>
    <row r="171" spans="1:9" x14ac:dyDescent="0.25">
      <c r="A171" s="6">
        <v>44166</v>
      </c>
      <c r="B171" s="7">
        <v>597.59</v>
      </c>
      <c r="C171" s="7">
        <v>597.85</v>
      </c>
      <c r="D171" s="7">
        <v>572.04999999999995</v>
      </c>
      <c r="E171" s="7">
        <v>584.76</v>
      </c>
      <c r="F171" s="7">
        <v>39133346</v>
      </c>
      <c r="G171">
        <f t="shared" si="7"/>
        <v>1</v>
      </c>
      <c r="H171">
        <f t="shared" si="6"/>
        <v>39133346</v>
      </c>
      <c r="I171">
        <f t="shared" si="8"/>
        <v>-23869706</v>
      </c>
    </row>
    <row r="172" spans="1:9" x14ac:dyDescent="0.25">
      <c r="A172" s="6">
        <v>44167</v>
      </c>
      <c r="B172" s="7">
        <v>556.44000000000005</v>
      </c>
      <c r="C172" s="7">
        <v>571.54</v>
      </c>
      <c r="D172" s="7">
        <v>541.21</v>
      </c>
      <c r="E172" s="7">
        <v>568.82000000000005</v>
      </c>
      <c r="F172" s="7">
        <v>47775653</v>
      </c>
      <c r="G172">
        <f t="shared" si="7"/>
        <v>-1</v>
      </c>
      <c r="H172">
        <f t="shared" si="6"/>
        <v>-47775653</v>
      </c>
      <c r="I172">
        <f t="shared" si="8"/>
        <v>-8642307</v>
      </c>
    </row>
    <row r="173" spans="1:9" x14ac:dyDescent="0.25">
      <c r="A173" s="6">
        <v>44168</v>
      </c>
      <c r="B173" s="7">
        <v>590.02</v>
      </c>
      <c r="C173" s="7">
        <v>598.97</v>
      </c>
      <c r="D173" s="7">
        <v>582.42999999999995</v>
      </c>
      <c r="E173" s="7">
        <v>593.38</v>
      </c>
      <c r="F173" s="7">
        <v>42552003</v>
      </c>
      <c r="G173">
        <f t="shared" si="7"/>
        <v>1</v>
      </c>
      <c r="H173">
        <f t="shared" si="6"/>
        <v>42552003</v>
      </c>
      <c r="I173">
        <f t="shared" si="8"/>
        <v>-5223650</v>
      </c>
    </row>
    <row r="174" spans="1:9" x14ac:dyDescent="0.25">
      <c r="A174" s="6">
        <v>44169</v>
      </c>
      <c r="B174" s="7">
        <v>591.01</v>
      </c>
      <c r="C174" s="7">
        <v>599.04</v>
      </c>
      <c r="D174" s="7">
        <v>585.5</v>
      </c>
      <c r="E174" s="7">
        <v>599.04</v>
      </c>
      <c r="F174" s="7">
        <v>29401314</v>
      </c>
      <c r="G174">
        <f t="shared" si="7"/>
        <v>1</v>
      </c>
      <c r="H174">
        <f t="shared" si="6"/>
        <v>29401314</v>
      </c>
      <c r="I174">
        <f t="shared" si="8"/>
        <v>71953317</v>
      </c>
    </row>
    <row r="175" spans="1:9" x14ac:dyDescent="0.25">
      <c r="A175" s="6">
        <v>44172</v>
      </c>
      <c r="B175" s="7">
        <v>604.91970000000003</v>
      </c>
      <c r="C175" s="7">
        <v>648.78560000000004</v>
      </c>
      <c r="D175" s="7">
        <v>603.04999999999995</v>
      </c>
      <c r="E175" s="7">
        <v>641.76</v>
      </c>
      <c r="F175" s="7">
        <v>56309709</v>
      </c>
      <c r="G175">
        <f t="shared" si="7"/>
        <v>1</v>
      </c>
      <c r="H175">
        <f t="shared" si="6"/>
        <v>56309709</v>
      </c>
      <c r="I175">
        <f t="shared" si="8"/>
        <v>85711023</v>
      </c>
    </row>
    <row r="176" spans="1:9" x14ac:dyDescent="0.25">
      <c r="A176" s="6">
        <v>44173</v>
      </c>
      <c r="B176" s="7">
        <v>625.505</v>
      </c>
      <c r="C176" s="7">
        <v>651.28</v>
      </c>
      <c r="D176" s="7">
        <v>618.5</v>
      </c>
      <c r="E176" s="7">
        <v>649.88</v>
      </c>
      <c r="F176" s="7">
        <v>64265029</v>
      </c>
      <c r="G176">
        <f t="shared" si="7"/>
        <v>1</v>
      </c>
      <c r="H176">
        <f t="shared" si="6"/>
        <v>64265029</v>
      </c>
      <c r="I176">
        <f t="shared" si="8"/>
        <v>120574738</v>
      </c>
    </row>
    <row r="177" spans="1:9" x14ac:dyDescent="0.25">
      <c r="A177" s="6">
        <v>44174</v>
      </c>
      <c r="B177" s="7">
        <v>653.69000000000005</v>
      </c>
      <c r="C177" s="7">
        <v>654.32000000000005</v>
      </c>
      <c r="D177" s="7">
        <v>588</v>
      </c>
      <c r="E177" s="7">
        <v>604.48</v>
      </c>
      <c r="F177" s="7">
        <v>71291190</v>
      </c>
      <c r="G177">
        <f t="shared" si="7"/>
        <v>-1</v>
      </c>
      <c r="H177">
        <f t="shared" si="6"/>
        <v>-71291190</v>
      </c>
      <c r="I177">
        <f t="shared" si="8"/>
        <v>-7026161</v>
      </c>
    </row>
    <row r="178" spans="1:9" x14ac:dyDescent="0.25">
      <c r="A178" s="6">
        <v>44175</v>
      </c>
      <c r="B178" s="7">
        <v>574.37</v>
      </c>
      <c r="C178" s="7">
        <v>627.75</v>
      </c>
      <c r="D178" s="7">
        <v>566.34</v>
      </c>
      <c r="E178" s="7">
        <v>627.07000000000005</v>
      </c>
      <c r="F178" s="7">
        <v>67083153</v>
      </c>
      <c r="G178">
        <f t="shared" si="7"/>
        <v>1</v>
      </c>
      <c r="H178">
        <f t="shared" si="6"/>
        <v>67083153</v>
      </c>
      <c r="I178">
        <f t="shared" si="8"/>
        <v>-4208037</v>
      </c>
    </row>
    <row r="179" spans="1:9" x14ac:dyDescent="0.25">
      <c r="A179" s="6">
        <v>44176</v>
      </c>
      <c r="B179" s="7">
        <v>615.01</v>
      </c>
      <c r="C179" s="7">
        <v>624</v>
      </c>
      <c r="D179" s="7">
        <v>596.79999999999995</v>
      </c>
      <c r="E179" s="7">
        <v>609.99</v>
      </c>
      <c r="F179" s="7">
        <v>46474974</v>
      </c>
      <c r="G179">
        <f t="shared" si="7"/>
        <v>-1</v>
      </c>
      <c r="H179">
        <f t="shared" si="6"/>
        <v>-46474974</v>
      </c>
      <c r="I179">
        <f t="shared" si="8"/>
        <v>20608179</v>
      </c>
    </row>
    <row r="180" spans="1:9" x14ac:dyDescent="0.25">
      <c r="A180" s="6">
        <v>44179</v>
      </c>
      <c r="B180" s="7">
        <v>619</v>
      </c>
      <c r="C180" s="7">
        <v>642.74990000000003</v>
      </c>
      <c r="D180" s="7">
        <v>610.20010000000002</v>
      </c>
      <c r="E180" s="7">
        <v>639.83000000000004</v>
      </c>
      <c r="F180" s="7">
        <v>52040649</v>
      </c>
      <c r="G180">
        <f t="shared" si="7"/>
        <v>1</v>
      </c>
      <c r="H180">
        <f t="shared" si="6"/>
        <v>52040649</v>
      </c>
      <c r="I180">
        <f t="shared" si="8"/>
        <v>5565675</v>
      </c>
    </row>
    <row r="181" spans="1:9" x14ac:dyDescent="0.25">
      <c r="A181" s="6">
        <v>44180</v>
      </c>
      <c r="B181" s="7">
        <v>643.28</v>
      </c>
      <c r="C181" s="7">
        <v>646.9</v>
      </c>
      <c r="D181" s="7">
        <v>623.79999999999995</v>
      </c>
      <c r="E181" s="7">
        <v>633.25</v>
      </c>
      <c r="F181" s="7">
        <v>45223559</v>
      </c>
      <c r="G181">
        <f t="shared" si="7"/>
        <v>-1</v>
      </c>
      <c r="H181">
        <f t="shared" si="6"/>
        <v>-45223559</v>
      </c>
      <c r="I181">
        <f t="shared" si="8"/>
        <v>6817090</v>
      </c>
    </row>
    <row r="182" spans="1:9" x14ac:dyDescent="0.25">
      <c r="A182" s="6">
        <v>44181</v>
      </c>
      <c r="B182" s="7">
        <v>628.23</v>
      </c>
      <c r="C182" s="7">
        <v>632.5</v>
      </c>
      <c r="D182" s="7">
        <v>605</v>
      </c>
      <c r="E182" s="7">
        <v>622.77</v>
      </c>
      <c r="F182" s="7">
        <v>42095813</v>
      </c>
      <c r="G182">
        <f t="shared" si="7"/>
        <v>-1</v>
      </c>
      <c r="H182">
        <f t="shared" si="6"/>
        <v>-42095813</v>
      </c>
      <c r="I182">
        <f t="shared" si="8"/>
        <v>-87319372</v>
      </c>
    </row>
    <row r="183" spans="1:9" x14ac:dyDescent="0.25">
      <c r="A183" s="6">
        <v>44182</v>
      </c>
      <c r="B183" s="7">
        <v>628.19000000000005</v>
      </c>
      <c r="C183" s="7">
        <v>658.82</v>
      </c>
      <c r="D183" s="7">
        <v>619.5</v>
      </c>
      <c r="E183" s="7">
        <v>655.9</v>
      </c>
      <c r="F183" s="7">
        <v>56270144</v>
      </c>
      <c r="G183">
        <f t="shared" si="7"/>
        <v>1</v>
      </c>
      <c r="H183">
        <f t="shared" si="6"/>
        <v>56270144</v>
      </c>
      <c r="I183">
        <f t="shared" si="8"/>
        <v>14174331</v>
      </c>
    </row>
    <row r="184" spans="1:9" x14ac:dyDescent="0.25">
      <c r="A184" s="6">
        <v>44183</v>
      </c>
      <c r="B184" s="7">
        <v>668.9</v>
      </c>
      <c r="C184" s="7">
        <v>695</v>
      </c>
      <c r="D184" s="7">
        <v>628.54</v>
      </c>
      <c r="E184" s="7">
        <v>695</v>
      </c>
      <c r="F184" s="7">
        <v>222126194</v>
      </c>
      <c r="G184">
        <f t="shared" si="7"/>
        <v>1</v>
      </c>
      <c r="H184">
        <f t="shared" si="6"/>
        <v>222126194</v>
      </c>
      <c r="I184">
        <f t="shared" si="8"/>
        <v>278396338</v>
      </c>
    </row>
    <row r="185" spans="1:9" x14ac:dyDescent="0.25">
      <c r="A185" s="6">
        <v>44186</v>
      </c>
      <c r="B185" s="7">
        <v>666.24</v>
      </c>
      <c r="C185" s="7">
        <v>668.5</v>
      </c>
      <c r="D185" s="7">
        <v>646.07000000000005</v>
      </c>
      <c r="E185" s="7">
        <v>649.86</v>
      </c>
      <c r="F185" s="7">
        <v>58045264</v>
      </c>
      <c r="G185">
        <f t="shared" si="7"/>
        <v>-1</v>
      </c>
      <c r="H185">
        <f t="shared" si="6"/>
        <v>-58045264</v>
      </c>
      <c r="I185">
        <f t="shared" si="8"/>
        <v>164080930</v>
      </c>
    </row>
    <row r="186" spans="1:9" x14ac:dyDescent="0.25">
      <c r="A186" s="6">
        <v>44187</v>
      </c>
      <c r="B186" s="7">
        <v>648</v>
      </c>
      <c r="C186" s="7">
        <v>649.88</v>
      </c>
      <c r="D186" s="7">
        <v>614.23</v>
      </c>
      <c r="E186" s="7">
        <v>640.34</v>
      </c>
      <c r="F186" s="7">
        <v>51861644</v>
      </c>
      <c r="G186">
        <f t="shared" si="7"/>
        <v>-1</v>
      </c>
      <c r="H186">
        <f t="shared" si="6"/>
        <v>-51861644</v>
      </c>
      <c r="I186">
        <f t="shared" si="8"/>
        <v>-109906908</v>
      </c>
    </row>
    <row r="187" spans="1:9" x14ac:dyDescent="0.25">
      <c r="A187" s="6">
        <v>44188</v>
      </c>
      <c r="B187" s="7">
        <v>632.20000000000005</v>
      </c>
      <c r="C187" s="7">
        <v>651.49990000000003</v>
      </c>
      <c r="D187" s="7">
        <v>622.57010000000002</v>
      </c>
      <c r="E187" s="7">
        <v>645.98</v>
      </c>
      <c r="F187" s="7">
        <v>33172972</v>
      </c>
      <c r="G187">
        <f t="shared" si="7"/>
        <v>1</v>
      </c>
      <c r="H187">
        <f t="shared" si="6"/>
        <v>33172972</v>
      </c>
      <c r="I187">
        <f t="shared" si="8"/>
        <v>-18688672</v>
      </c>
    </row>
    <row r="188" spans="1:9" x14ac:dyDescent="0.25">
      <c r="A188" s="6">
        <v>44189</v>
      </c>
      <c r="B188" s="7">
        <v>642.99</v>
      </c>
      <c r="C188" s="7">
        <v>666.09</v>
      </c>
      <c r="D188" s="7">
        <v>641</v>
      </c>
      <c r="E188" s="7">
        <v>661.77</v>
      </c>
      <c r="F188" s="7">
        <v>22865568</v>
      </c>
      <c r="G188">
        <f t="shared" si="7"/>
        <v>1</v>
      </c>
      <c r="H188">
        <f t="shared" si="6"/>
        <v>22865568</v>
      </c>
      <c r="I188">
        <f t="shared" si="8"/>
        <v>56038540</v>
      </c>
    </row>
    <row r="189" spans="1:9" x14ac:dyDescent="0.25">
      <c r="A189" s="6">
        <v>44193</v>
      </c>
      <c r="B189" s="7">
        <v>674.51</v>
      </c>
      <c r="C189" s="7">
        <v>681.4</v>
      </c>
      <c r="D189" s="7">
        <v>660.8</v>
      </c>
      <c r="E189" s="7">
        <v>663.69</v>
      </c>
      <c r="F189" s="7">
        <v>31553561</v>
      </c>
      <c r="G189">
        <f t="shared" si="7"/>
        <v>1</v>
      </c>
      <c r="H189">
        <f t="shared" si="6"/>
        <v>31553561</v>
      </c>
      <c r="I189">
        <f t="shared" si="8"/>
        <v>54419129</v>
      </c>
    </row>
    <row r="190" spans="1:9" x14ac:dyDescent="0.25">
      <c r="A190" s="6">
        <v>44194</v>
      </c>
      <c r="B190" s="7">
        <v>661</v>
      </c>
      <c r="C190" s="7">
        <v>669.9</v>
      </c>
      <c r="D190" s="7">
        <v>655</v>
      </c>
      <c r="E190" s="7">
        <v>665.99</v>
      </c>
      <c r="F190" s="7">
        <v>22910811</v>
      </c>
      <c r="G190">
        <f t="shared" si="7"/>
        <v>1</v>
      </c>
      <c r="H190">
        <f t="shared" si="6"/>
        <v>22910811</v>
      </c>
      <c r="I190">
        <f t="shared" si="8"/>
        <v>54464372</v>
      </c>
    </row>
    <row r="191" spans="1:9" x14ac:dyDescent="0.25">
      <c r="A191" s="6">
        <v>44195</v>
      </c>
      <c r="B191" s="7">
        <v>672</v>
      </c>
      <c r="C191" s="7">
        <v>696.6</v>
      </c>
      <c r="D191" s="7">
        <v>668.36030000000005</v>
      </c>
      <c r="E191" s="7">
        <v>694.78</v>
      </c>
      <c r="F191" s="7">
        <v>42846021</v>
      </c>
      <c r="G191">
        <f t="shared" si="7"/>
        <v>1</v>
      </c>
      <c r="H191">
        <f t="shared" si="6"/>
        <v>42846021</v>
      </c>
      <c r="I191">
        <f t="shared" si="8"/>
        <v>65756832</v>
      </c>
    </row>
    <row r="192" spans="1:9" x14ac:dyDescent="0.25">
      <c r="A192" s="6">
        <v>44196</v>
      </c>
      <c r="B192" s="7">
        <v>699.99</v>
      </c>
      <c r="C192" s="7">
        <v>718.72</v>
      </c>
      <c r="D192" s="7">
        <v>691.12</v>
      </c>
      <c r="E192" s="7">
        <v>705.67</v>
      </c>
      <c r="F192" s="7">
        <v>49649928</v>
      </c>
      <c r="G192">
        <f t="shared" si="7"/>
        <v>1</v>
      </c>
      <c r="H192">
        <f t="shared" si="6"/>
        <v>49649928</v>
      </c>
      <c r="I192">
        <f t="shared" si="8"/>
        <v>92495949</v>
      </c>
    </row>
    <row r="193" spans="1:9" x14ac:dyDescent="0.25">
      <c r="A193" s="6">
        <v>44200</v>
      </c>
      <c r="B193" s="7">
        <v>719.46</v>
      </c>
      <c r="C193" s="7">
        <v>744.48990000000003</v>
      </c>
      <c r="D193" s="7">
        <v>717.18949999999995</v>
      </c>
      <c r="E193" s="7">
        <v>729.77</v>
      </c>
      <c r="F193" s="7">
        <v>48638189</v>
      </c>
      <c r="G193">
        <f t="shared" si="7"/>
        <v>1</v>
      </c>
      <c r="H193">
        <f t="shared" si="6"/>
        <v>48638189</v>
      </c>
      <c r="I193">
        <f t="shared" si="8"/>
        <v>98288117</v>
      </c>
    </row>
    <row r="194" spans="1:9" x14ac:dyDescent="0.25">
      <c r="A194" s="6">
        <v>44201</v>
      </c>
      <c r="B194" s="7">
        <v>723.66</v>
      </c>
      <c r="C194" s="7">
        <v>740.84</v>
      </c>
      <c r="D194" s="7">
        <v>719.2</v>
      </c>
      <c r="E194" s="7">
        <v>735.11</v>
      </c>
      <c r="F194" s="7">
        <v>32245165</v>
      </c>
      <c r="G194">
        <f t="shared" si="7"/>
        <v>1</v>
      </c>
      <c r="H194">
        <f t="shared" si="6"/>
        <v>32245165</v>
      </c>
      <c r="I194">
        <f t="shared" si="8"/>
        <v>80883354</v>
      </c>
    </row>
    <row r="195" spans="1:9" x14ac:dyDescent="0.25">
      <c r="A195" s="6">
        <v>44202</v>
      </c>
      <c r="B195" s="7">
        <v>758.49</v>
      </c>
      <c r="C195" s="7">
        <v>774</v>
      </c>
      <c r="D195" s="7">
        <v>749.1</v>
      </c>
      <c r="E195" s="7">
        <v>755.98</v>
      </c>
      <c r="F195" s="7">
        <v>44699965</v>
      </c>
      <c r="G195">
        <f t="shared" si="7"/>
        <v>1</v>
      </c>
      <c r="H195">
        <f t="shared" ref="H195:H250" si="9">F195*G195</f>
        <v>44699965</v>
      </c>
      <c r="I195">
        <f t="shared" si="8"/>
        <v>76945130</v>
      </c>
    </row>
    <row r="196" spans="1:9" x14ac:dyDescent="0.25">
      <c r="A196" s="6">
        <v>44203</v>
      </c>
      <c r="B196" s="7">
        <v>777.63</v>
      </c>
      <c r="C196" s="7">
        <v>816.99</v>
      </c>
      <c r="D196" s="7">
        <v>775.2</v>
      </c>
      <c r="E196" s="7">
        <v>816.04</v>
      </c>
      <c r="F196" s="7">
        <v>51498948</v>
      </c>
      <c r="G196">
        <f t="shared" ref="G196:G250" si="10">IF(E196&gt;E195,1,-1)</f>
        <v>1</v>
      </c>
      <c r="H196">
        <f t="shared" si="9"/>
        <v>51498948</v>
      </c>
      <c r="I196">
        <f t="shared" ref="I196:I250" si="11">SUM(H195:H196)</f>
        <v>96198913</v>
      </c>
    </row>
    <row r="197" spans="1:9" x14ac:dyDescent="0.25">
      <c r="A197" s="6">
        <v>44204</v>
      </c>
      <c r="B197" s="7">
        <v>856</v>
      </c>
      <c r="C197" s="7">
        <v>884.49</v>
      </c>
      <c r="D197" s="7">
        <v>838.39</v>
      </c>
      <c r="E197" s="7">
        <v>880.02</v>
      </c>
      <c r="F197" s="7">
        <v>75055528</v>
      </c>
      <c r="G197">
        <f t="shared" si="10"/>
        <v>1</v>
      </c>
      <c r="H197">
        <f t="shared" si="9"/>
        <v>75055528</v>
      </c>
      <c r="I197">
        <f t="shared" si="11"/>
        <v>126554476</v>
      </c>
    </row>
    <row r="198" spans="1:9" x14ac:dyDescent="0.25">
      <c r="A198" s="6">
        <v>44207</v>
      </c>
      <c r="B198" s="7">
        <v>849.4</v>
      </c>
      <c r="C198" s="7">
        <v>854.43</v>
      </c>
      <c r="D198" s="7">
        <v>803.62220000000002</v>
      </c>
      <c r="E198" s="7">
        <v>811.19</v>
      </c>
      <c r="F198" s="7">
        <v>59554146</v>
      </c>
      <c r="G198">
        <f t="shared" si="10"/>
        <v>-1</v>
      </c>
      <c r="H198">
        <f t="shared" si="9"/>
        <v>-59554146</v>
      </c>
      <c r="I198">
        <f t="shared" si="11"/>
        <v>15501382</v>
      </c>
    </row>
    <row r="199" spans="1:9" x14ac:dyDescent="0.25">
      <c r="A199" s="6">
        <v>44208</v>
      </c>
      <c r="B199" s="7">
        <v>831</v>
      </c>
      <c r="C199" s="7">
        <v>868</v>
      </c>
      <c r="D199" s="7">
        <v>827.34</v>
      </c>
      <c r="E199" s="7">
        <v>849.44</v>
      </c>
      <c r="F199" s="7">
        <v>45985569</v>
      </c>
      <c r="G199">
        <f t="shared" si="10"/>
        <v>1</v>
      </c>
      <c r="H199">
        <f t="shared" si="9"/>
        <v>45985569</v>
      </c>
      <c r="I199">
        <f t="shared" si="11"/>
        <v>-13568577</v>
      </c>
    </row>
    <row r="200" spans="1:9" x14ac:dyDescent="0.25">
      <c r="A200" s="6">
        <v>44209</v>
      </c>
      <c r="B200" s="7">
        <v>852.76</v>
      </c>
      <c r="C200" s="7">
        <v>860.47</v>
      </c>
      <c r="D200" s="7">
        <v>832</v>
      </c>
      <c r="E200" s="7">
        <v>854.41</v>
      </c>
      <c r="F200" s="7">
        <v>33312496</v>
      </c>
      <c r="G200">
        <f t="shared" si="10"/>
        <v>1</v>
      </c>
      <c r="H200">
        <f t="shared" si="9"/>
        <v>33312496</v>
      </c>
      <c r="I200">
        <f t="shared" si="11"/>
        <v>79298065</v>
      </c>
    </row>
    <row r="201" spans="1:9" x14ac:dyDescent="0.25">
      <c r="A201" s="6">
        <v>44210</v>
      </c>
      <c r="B201" s="7">
        <v>843.39</v>
      </c>
      <c r="C201" s="7">
        <v>863</v>
      </c>
      <c r="D201" s="7">
        <v>838.75</v>
      </c>
      <c r="E201" s="7">
        <v>845</v>
      </c>
      <c r="F201" s="7">
        <v>31266327</v>
      </c>
      <c r="G201">
        <f t="shared" si="10"/>
        <v>-1</v>
      </c>
      <c r="H201">
        <f t="shared" si="9"/>
        <v>-31266327</v>
      </c>
      <c r="I201">
        <f t="shared" si="11"/>
        <v>2046169</v>
      </c>
    </row>
    <row r="202" spans="1:9" x14ac:dyDescent="0.25">
      <c r="A202" s="6">
        <v>44211</v>
      </c>
      <c r="B202" s="7">
        <v>852</v>
      </c>
      <c r="C202" s="7">
        <v>859.9</v>
      </c>
      <c r="D202" s="7">
        <v>819.1</v>
      </c>
      <c r="E202" s="7">
        <v>826.16</v>
      </c>
      <c r="F202" s="7">
        <v>38777596</v>
      </c>
      <c r="G202">
        <f t="shared" si="10"/>
        <v>-1</v>
      </c>
      <c r="H202">
        <f t="shared" si="9"/>
        <v>-38777596</v>
      </c>
      <c r="I202">
        <f t="shared" si="11"/>
        <v>-70043923</v>
      </c>
    </row>
    <row r="203" spans="1:9" x14ac:dyDescent="0.25">
      <c r="A203" s="6">
        <v>44215</v>
      </c>
      <c r="B203" s="7">
        <v>837.8</v>
      </c>
      <c r="C203" s="7">
        <v>850</v>
      </c>
      <c r="D203" s="7">
        <v>833</v>
      </c>
      <c r="E203" s="7">
        <v>844.55</v>
      </c>
      <c r="F203" s="7">
        <v>25366980</v>
      </c>
      <c r="G203">
        <f t="shared" si="10"/>
        <v>1</v>
      </c>
      <c r="H203">
        <f t="shared" si="9"/>
        <v>25366980</v>
      </c>
      <c r="I203">
        <f t="shared" si="11"/>
        <v>-13410616</v>
      </c>
    </row>
    <row r="204" spans="1:9" x14ac:dyDescent="0.25">
      <c r="A204" s="6">
        <v>44216</v>
      </c>
      <c r="B204" s="7">
        <v>858.74</v>
      </c>
      <c r="C204" s="7">
        <v>859.5</v>
      </c>
      <c r="D204" s="7">
        <v>837.28</v>
      </c>
      <c r="E204" s="7">
        <v>850.45</v>
      </c>
      <c r="F204" s="7">
        <v>25665883</v>
      </c>
      <c r="G204">
        <f t="shared" si="10"/>
        <v>1</v>
      </c>
      <c r="H204">
        <f t="shared" si="9"/>
        <v>25665883</v>
      </c>
      <c r="I204">
        <f t="shared" si="11"/>
        <v>51032863</v>
      </c>
    </row>
    <row r="205" spans="1:9" x14ac:dyDescent="0.25">
      <c r="A205" s="6">
        <v>44217</v>
      </c>
      <c r="B205" s="7">
        <v>855</v>
      </c>
      <c r="C205" s="7">
        <v>855.71990000000005</v>
      </c>
      <c r="D205" s="7">
        <v>841.42010000000005</v>
      </c>
      <c r="E205" s="7">
        <v>844.99</v>
      </c>
      <c r="F205" s="7">
        <v>20598133</v>
      </c>
      <c r="G205">
        <f t="shared" si="10"/>
        <v>-1</v>
      </c>
      <c r="H205">
        <f t="shared" si="9"/>
        <v>-20598133</v>
      </c>
      <c r="I205">
        <f t="shared" si="11"/>
        <v>5067750</v>
      </c>
    </row>
    <row r="206" spans="1:9" x14ac:dyDescent="0.25">
      <c r="A206" s="6">
        <v>44218</v>
      </c>
      <c r="B206" s="7">
        <v>834.31</v>
      </c>
      <c r="C206" s="7">
        <v>848</v>
      </c>
      <c r="D206" s="7">
        <v>828.62</v>
      </c>
      <c r="E206" s="7">
        <v>846.64</v>
      </c>
      <c r="F206" s="7">
        <v>20066497</v>
      </c>
      <c r="G206">
        <f t="shared" si="10"/>
        <v>1</v>
      </c>
      <c r="H206">
        <f t="shared" si="9"/>
        <v>20066497</v>
      </c>
      <c r="I206">
        <f t="shared" si="11"/>
        <v>-531636</v>
      </c>
    </row>
    <row r="207" spans="1:9" x14ac:dyDescent="0.25">
      <c r="A207" s="6">
        <v>44221</v>
      </c>
      <c r="B207" s="7">
        <v>855</v>
      </c>
      <c r="C207" s="7">
        <v>900.4</v>
      </c>
      <c r="D207" s="7">
        <v>838.82010000000002</v>
      </c>
      <c r="E207" s="7">
        <v>880.8</v>
      </c>
      <c r="F207" s="7">
        <v>41173397</v>
      </c>
      <c r="G207">
        <f t="shared" si="10"/>
        <v>1</v>
      </c>
      <c r="H207">
        <f t="shared" si="9"/>
        <v>41173397</v>
      </c>
      <c r="I207">
        <f t="shared" si="11"/>
        <v>61239894</v>
      </c>
    </row>
    <row r="208" spans="1:9" x14ac:dyDescent="0.25">
      <c r="A208" s="6">
        <v>44222</v>
      </c>
      <c r="B208" s="7">
        <v>891.38</v>
      </c>
      <c r="C208" s="7">
        <v>895.9</v>
      </c>
      <c r="D208" s="7">
        <v>871.6</v>
      </c>
      <c r="E208" s="7">
        <v>883.09</v>
      </c>
      <c r="F208" s="7">
        <v>23131603</v>
      </c>
      <c r="G208">
        <f t="shared" si="10"/>
        <v>1</v>
      </c>
      <c r="H208">
        <f t="shared" si="9"/>
        <v>23131603</v>
      </c>
      <c r="I208">
        <f t="shared" si="11"/>
        <v>64305000</v>
      </c>
    </row>
    <row r="209" spans="1:9" x14ac:dyDescent="0.25">
      <c r="A209" s="6">
        <v>44223</v>
      </c>
      <c r="B209" s="7">
        <v>870.35</v>
      </c>
      <c r="C209" s="7">
        <v>891.5</v>
      </c>
      <c r="D209" s="7">
        <v>858.66</v>
      </c>
      <c r="E209" s="7">
        <v>864.16</v>
      </c>
      <c r="F209" s="7">
        <v>27333955</v>
      </c>
      <c r="G209">
        <f t="shared" si="10"/>
        <v>-1</v>
      </c>
      <c r="H209">
        <f t="shared" si="9"/>
        <v>-27333955</v>
      </c>
      <c r="I209">
        <f t="shared" si="11"/>
        <v>-4202352</v>
      </c>
    </row>
    <row r="210" spans="1:9" x14ac:dyDescent="0.25">
      <c r="A210" s="6">
        <v>44224</v>
      </c>
      <c r="B210" s="7">
        <v>820</v>
      </c>
      <c r="C210" s="7">
        <v>848</v>
      </c>
      <c r="D210" s="7">
        <v>801</v>
      </c>
      <c r="E210" s="7">
        <v>835.43</v>
      </c>
      <c r="F210" s="7">
        <v>26378048</v>
      </c>
      <c r="G210">
        <f t="shared" si="10"/>
        <v>-1</v>
      </c>
      <c r="H210">
        <f t="shared" si="9"/>
        <v>-26378048</v>
      </c>
      <c r="I210">
        <f t="shared" si="11"/>
        <v>-53712003</v>
      </c>
    </row>
    <row r="211" spans="1:9" x14ac:dyDescent="0.25">
      <c r="A211" s="6">
        <v>44225</v>
      </c>
      <c r="B211" s="7">
        <v>830.00030000000004</v>
      </c>
      <c r="C211" s="7">
        <v>842.41</v>
      </c>
      <c r="D211" s="7">
        <v>780.1</v>
      </c>
      <c r="E211" s="7">
        <v>793.53</v>
      </c>
      <c r="F211" s="7">
        <v>34990754</v>
      </c>
      <c r="G211">
        <f t="shared" si="10"/>
        <v>-1</v>
      </c>
      <c r="H211">
        <f t="shared" si="9"/>
        <v>-34990754</v>
      </c>
      <c r="I211">
        <f t="shared" si="11"/>
        <v>-61368802</v>
      </c>
    </row>
    <row r="212" spans="1:9" x14ac:dyDescent="0.25">
      <c r="A212" s="6">
        <v>44228</v>
      </c>
      <c r="B212" s="7">
        <v>814.29</v>
      </c>
      <c r="C212" s="7">
        <v>842</v>
      </c>
      <c r="D212" s="7">
        <v>795.56010000000003</v>
      </c>
      <c r="E212" s="7">
        <v>839.81</v>
      </c>
      <c r="F212" s="7">
        <v>25391385</v>
      </c>
      <c r="G212">
        <f t="shared" si="10"/>
        <v>1</v>
      </c>
      <c r="H212">
        <f t="shared" si="9"/>
        <v>25391385</v>
      </c>
      <c r="I212">
        <f t="shared" si="11"/>
        <v>-9599369</v>
      </c>
    </row>
    <row r="213" spans="1:9" x14ac:dyDescent="0.25">
      <c r="A213" s="6">
        <v>44229</v>
      </c>
      <c r="B213" s="7">
        <v>844.68</v>
      </c>
      <c r="C213" s="7">
        <v>880.5</v>
      </c>
      <c r="D213" s="7">
        <v>842.20060000000001</v>
      </c>
      <c r="E213" s="7">
        <v>872.79</v>
      </c>
      <c r="F213" s="7">
        <v>23998098</v>
      </c>
      <c r="G213">
        <f t="shared" si="10"/>
        <v>1</v>
      </c>
      <c r="H213">
        <f t="shared" si="9"/>
        <v>23998098</v>
      </c>
      <c r="I213">
        <f t="shared" si="11"/>
        <v>49389483</v>
      </c>
    </row>
    <row r="214" spans="1:9" x14ac:dyDescent="0.25">
      <c r="A214" s="6">
        <v>44230</v>
      </c>
      <c r="B214" s="7">
        <v>877.02</v>
      </c>
      <c r="C214" s="7">
        <v>878.08</v>
      </c>
      <c r="D214" s="7">
        <v>853.06460000000004</v>
      </c>
      <c r="E214" s="7">
        <v>854.69</v>
      </c>
      <c r="F214" s="7">
        <v>18343510</v>
      </c>
      <c r="G214">
        <f t="shared" si="10"/>
        <v>-1</v>
      </c>
      <c r="H214">
        <f t="shared" si="9"/>
        <v>-18343510</v>
      </c>
      <c r="I214">
        <f t="shared" si="11"/>
        <v>5654588</v>
      </c>
    </row>
    <row r="215" spans="1:9" x14ac:dyDescent="0.25">
      <c r="A215" s="6">
        <v>44231</v>
      </c>
      <c r="B215" s="7">
        <v>855</v>
      </c>
      <c r="C215" s="7">
        <v>856.5</v>
      </c>
      <c r="D215" s="7">
        <v>833.42</v>
      </c>
      <c r="E215" s="7">
        <v>849.99</v>
      </c>
      <c r="F215" s="7">
        <v>15812661</v>
      </c>
      <c r="G215">
        <f t="shared" si="10"/>
        <v>-1</v>
      </c>
      <c r="H215">
        <f t="shared" si="9"/>
        <v>-15812661</v>
      </c>
      <c r="I215">
        <f t="shared" si="11"/>
        <v>-34156171</v>
      </c>
    </row>
    <row r="216" spans="1:9" x14ac:dyDescent="0.25">
      <c r="A216" s="6">
        <v>44232</v>
      </c>
      <c r="B216" s="7">
        <v>845</v>
      </c>
      <c r="C216" s="7">
        <v>864.77</v>
      </c>
      <c r="D216" s="7">
        <v>838.97</v>
      </c>
      <c r="E216" s="7">
        <v>852.23</v>
      </c>
      <c r="F216" s="7">
        <v>18566637</v>
      </c>
      <c r="G216">
        <f t="shared" si="10"/>
        <v>1</v>
      </c>
      <c r="H216">
        <f t="shared" si="9"/>
        <v>18566637</v>
      </c>
      <c r="I216">
        <f t="shared" si="11"/>
        <v>2753976</v>
      </c>
    </row>
    <row r="217" spans="1:9" x14ac:dyDescent="0.25">
      <c r="A217" s="6">
        <v>44235</v>
      </c>
      <c r="B217" s="7">
        <v>869.67</v>
      </c>
      <c r="C217" s="7">
        <v>877.77</v>
      </c>
      <c r="D217" s="7">
        <v>854.75</v>
      </c>
      <c r="E217" s="7">
        <v>863.42</v>
      </c>
      <c r="F217" s="7">
        <v>20161719</v>
      </c>
      <c r="G217">
        <f t="shared" si="10"/>
        <v>1</v>
      </c>
      <c r="H217">
        <f t="shared" si="9"/>
        <v>20161719</v>
      </c>
      <c r="I217">
        <f t="shared" si="11"/>
        <v>38728356</v>
      </c>
    </row>
    <row r="218" spans="1:9" x14ac:dyDescent="0.25">
      <c r="A218" s="6">
        <v>44236</v>
      </c>
      <c r="B218" s="7">
        <v>855.12</v>
      </c>
      <c r="C218" s="7">
        <v>859.8</v>
      </c>
      <c r="D218" s="7">
        <v>841.75</v>
      </c>
      <c r="E218" s="7">
        <v>849.46</v>
      </c>
      <c r="F218" s="7">
        <v>15027305</v>
      </c>
      <c r="G218">
        <f t="shared" si="10"/>
        <v>-1</v>
      </c>
      <c r="H218">
        <f t="shared" si="9"/>
        <v>-15027305</v>
      </c>
      <c r="I218">
        <f t="shared" si="11"/>
        <v>5134414</v>
      </c>
    </row>
    <row r="219" spans="1:9" x14ac:dyDescent="0.25">
      <c r="A219" s="6">
        <v>44237</v>
      </c>
      <c r="B219" s="7">
        <v>843.63499999999999</v>
      </c>
      <c r="C219" s="7">
        <v>844.82</v>
      </c>
      <c r="D219" s="7">
        <v>800.02</v>
      </c>
      <c r="E219" s="7">
        <v>804.82</v>
      </c>
      <c r="F219" s="7">
        <v>35723444</v>
      </c>
      <c r="G219">
        <f t="shared" si="10"/>
        <v>-1</v>
      </c>
      <c r="H219">
        <f t="shared" si="9"/>
        <v>-35723444</v>
      </c>
      <c r="I219">
        <f t="shared" si="11"/>
        <v>-50750749</v>
      </c>
    </row>
    <row r="220" spans="1:9" x14ac:dyDescent="0.25">
      <c r="A220" s="6">
        <v>44238</v>
      </c>
      <c r="B220" s="7">
        <v>812.44</v>
      </c>
      <c r="C220" s="7">
        <v>829.87990000000002</v>
      </c>
      <c r="D220" s="7">
        <v>801.72500000000002</v>
      </c>
      <c r="E220" s="7">
        <v>811.66</v>
      </c>
      <c r="F220" s="7">
        <v>21622753</v>
      </c>
      <c r="G220">
        <f t="shared" si="10"/>
        <v>1</v>
      </c>
      <c r="H220">
        <f t="shared" si="9"/>
        <v>21622753</v>
      </c>
      <c r="I220">
        <f t="shared" si="11"/>
        <v>-14100691</v>
      </c>
    </row>
    <row r="221" spans="1:9" x14ac:dyDescent="0.25">
      <c r="A221" s="6">
        <v>44239</v>
      </c>
      <c r="B221" s="7">
        <v>801.26</v>
      </c>
      <c r="C221" s="7">
        <v>817.33</v>
      </c>
      <c r="D221" s="7">
        <v>785.3306</v>
      </c>
      <c r="E221" s="7">
        <v>816.12</v>
      </c>
      <c r="F221" s="7">
        <v>23768313</v>
      </c>
      <c r="G221">
        <f t="shared" si="10"/>
        <v>1</v>
      </c>
      <c r="H221">
        <f t="shared" si="9"/>
        <v>23768313</v>
      </c>
      <c r="I221">
        <f t="shared" si="11"/>
        <v>45391066</v>
      </c>
    </row>
    <row r="222" spans="1:9" x14ac:dyDescent="0.25">
      <c r="A222" s="6">
        <v>44243</v>
      </c>
      <c r="B222" s="7">
        <v>818</v>
      </c>
      <c r="C222" s="7">
        <v>821</v>
      </c>
      <c r="D222" s="7">
        <v>792.44</v>
      </c>
      <c r="E222" s="7">
        <v>796.22</v>
      </c>
      <c r="F222" s="7">
        <v>19802324</v>
      </c>
      <c r="G222">
        <f t="shared" si="10"/>
        <v>-1</v>
      </c>
      <c r="H222">
        <f t="shared" si="9"/>
        <v>-19802324</v>
      </c>
      <c r="I222">
        <f t="shared" si="11"/>
        <v>3965989</v>
      </c>
    </row>
    <row r="223" spans="1:9" x14ac:dyDescent="0.25">
      <c r="A223" s="6">
        <v>44244</v>
      </c>
      <c r="B223" s="7">
        <v>779.09</v>
      </c>
      <c r="C223" s="7">
        <v>799.84</v>
      </c>
      <c r="D223" s="7">
        <v>762.01</v>
      </c>
      <c r="E223" s="7">
        <v>798.15</v>
      </c>
      <c r="F223" s="7">
        <v>25878526</v>
      </c>
      <c r="G223">
        <f t="shared" si="10"/>
        <v>1</v>
      </c>
      <c r="H223">
        <f t="shared" si="9"/>
        <v>25878526</v>
      </c>
      <c r="I223">
        <f t="shared" si="11"/>
        <v>6076202</v>
      </c>
    </row>
    <row r="224" spans="1:9" x14ac:dyDescent="0.25">
      <c r="A224" s="6">
        <v>44245</v>
      </c>
      <c r="B224" s="7">
        <v>780.9</v>
      </c>
      <c r="C224" s="7">
        <v>794.69</v>
      </c>
      <c r="D224" s="7">
        <v>776.27</v>
      </c>
      <c r="E224" s="7">
        <v>787.38</v>
      </c>
      <c r="F224" s="7">
        <v>17957058</v>
      </c>
      <c r="G224">
        <f t="shared" si="10"/>
        <v>-1</v>
      </c>
      <c r="H224">
        <f t="shared" si="9"/>
        <v>-17957058</v>
      </c>
      <c r="I224">
        <f t="shared" si="11"/>
        <v>7921468</v>
      </c>
    </row>
    <row r="225" spans="1:9" x14ac:dyDescent="0.25">
      <c r="A225" s="6">
        <v>44246</v>
      </c>
      <c r="B225" s="7">
        <v>795</v>
      </c>
      <c r="C225" s="7">
        <v>796.78989999999999</v>
      </c>
      <c r="D225" s="7">
        <v>777.37</v>
      </c>
      <c r="E225" s="7">
        <v>781.3</v>
      </c>
      <c r="F225" s="7">
        <v>18958255</v>
      </c>
      <c r="G225">
        <f t="shared" si="10"/>
        <v>-1</v>
      </c>
      <c r="H225">
        <f t="shared" si="9"/>
        <v>-18958255</v>
      </c>
      <c r="I225">
        <f t="shared" si="11"/>
        <v>-36915313</v>
      </c>
    </row>
    <row r="226" spans="1:9" x14ac:dyDescent="0.25">
      <c r="A226" s="6">
        <v>44249</v>
      </c>
      <c r="B226" s="7">
        <v>762.64</v>
      </c>
      <c r="C226" s="7">
        <v>768.5</v>
      </c>
      <c r="D226" s="7">
        <v>710.2</v>
      </c>
      <c r="E226" s="7">
        <v>714.5</v>
      </c>
      <c r="F226" s="7">
        <v>36594555</v>
      </c>
      <c r="G226">
        <f t="shared" si="10"/>
        <v>-1</v>
      </c>
      <c r="H226">
        <f t="shared" si="9"/>
        <v>-36594555</v>
      </c>
      <c r="I226">
        <f t="shared" si="11"/>
        <v>-55552810</v>
      </c>
    </row>
    <row r="227" spans="1:9" x14ac:dyDescent="0.25">
      <c r="A227" s="6">
        <v>44250</v>
      </c>
      <c r="B227" s="7">
        <v>662.13</v>
      </c>
      <c r="C227" s="7">
        <v>713.60990000000004</v>
      </c>
      <c r="D227" s="7">
        <v>619</v>
      </c>
      <c r="E227" s="7">
        <v>698.84</v>
      </c>
      <c r="F227" s="7">
        <v>66606882</v>
      </c>
      <c r="G227">
        <f t="shared" si="10"/>
        <v>-1</v>
      </c>
      <c r="H227">
        <f t="shared" si="9"/>
        <v>-66606882</v>
      </c>
      <c r="I227">
        <f t="shared" si="11"/>
        <v>-103201437</v>
      </c>
    </row>
    <row r="228" spans="1:9" x14ac:dyDescent="0.25">
      <c r="A228" s="6">
        <v>44251</v>
      </c>
      <c r="B228" s="7">
        <v>711.85</v>
      </c>
      <c r="C228" s="7">
        <v>745</v>
      </c>
      <c r="D228" s="7">
        <v>694.17</v>
      </c>
      <c r="E228" s="7">
        <v>742.02</v>
      </c>
      <c r="F228" s="7">
        <v>36766950</v>
      </c>
      <c r="G228">
        <f t="shared" si="10"/>
        <v>1</v>
      </c>
      <c r="H228">
        <f t="shared" si="9"/>
        <v>36766950</v>
      </c>
      <c r="I228">
        <f t="shared" si="11"/>
        <v>-29839932</v>
      </c>
    </row>
    <row r="229" spans="1:9" x14ac:dyDescent="0.25">
      <c r="A229" s="6">
        <v>44252</v>
      </c>
      <c r="B229" s="7">
        <v>726.15</v>
      </c>
      <c r="C229" s="7">
        <v>737.20659999999998</v>
      </c>
      <c r="D229" s="7">
        <v>670.58</v>
      </c>
      <c r="E229" s="7">
        <v>682.22</v>
      </c>
      <c r="F229" s="7">
        <v>38126722</v>
      </c>
      <c r="G229">
        <f t="shared" si="10"/>
        <v>-1</v>
      </c>
      <c r="H229">
        <f t="shared" si="9"/>
        <v>-38126722</v>
      </c>
      <c r="I229">
        <f t="shared" si="11"/>
        <v>-1359772</v>
      </c>
    </row>
    <row r="230" spans="1:9" x14ac:dyDescent="0.25">
      <c r="A230" s="6">
        <v>44253</v>
      </c>
      <c r="B230" s="7">
        <v>700</v>
      </c>
      <c r="C230" s="7">
        <v>706.7</v>
      </c>
      <c r="D230" s="7">
        <v>659.51</v>
      </c>
      <c r="E230" s="7">
        <v>675.5</v>
      </c>
      <c r="F230" s="7">
        <v>39767316</v>
      </c>
      <c r="G230">
        <f t="shared" si="10"/>
        <v>-1</v>
      </c>
      <c r="H230">
        <f t="shared" si="9"/>
        <v>-39767316</v>
      </c>
      <c r="I230">
        <f t="shared" si="11"/>
        <v>-77894038</v>
      </c>
    </row>
    <row r="231" spans="1:9" x14ac:dyDescent="0.25">
      <c r="A231" s="6">
        <v>44256</v>
      </c>
      <c r="B231" s="7">
        <v>690.11</v>
      </c>
      <c r="C231" s="7">
        <v>719</v>
      </c>
      <c r="D231" s="7">
        <v>685.05</v>
      </c>
      <c r="E231" s="7">
        <v>718.43</v>
      </c>
      <c r="F231" s="7">
        <v>27136239</v>
      </c>
      <c r="G231">
        <f t="shared" si="10"/>
        <v>1</v>
      </c>
      <c r="H231">
        <f t="shared" si="9"/>
        <v>27136239</v>
      </c>
      <c r="I231">
        <f t="shared" si="11"/>
        <v>-12631077</v>
      </c>
    </row>
    <row r="232" spans="1:9" x14ac:dyDescent="0.25">
      <c r="A232" s="6">
        <v>44257</v>
      </c>
      <c r="B232" s="7">
        <v>718.28</v>
      </c>
      <c r="C232" s="7">
        <v>721.11</v>
      </c>
      <c r="D232" s="7">
        <v>685</v>
      </c>
      <c r="E232" s="7">
        <v>686.44</v>
      </c>
      <c r="F232" s="7">
        <v>23732158</v>
      </c>
      <c r="G232">
        <f t="shared" si="10"/>
        <v>-1</v>
      </c>
      <c r="H232">
        <f t="shared" si="9"/>
        <v>-23732158</v>
      </c>
      <c r="I232">
        <f t="shared" si="11"/>
        <v>3404081</v>
      </c>
    </row>
    <row r="233" spans="1:9" x14ac:dyDescent="0.25">
      <c r="A233" s="6">
        <v>44258</v>
      </c>
      <c r="B233" s="7">
        <v>687.99</v>
      </c>
      <c r="C233" s="7">
        <v>700.7</v>
      </c>
      <c r="D233" s="7">
        <v>651.70500000000004</v>
      </c>
      <c r="E233" s="7">
        <v>653.20000000000005</v>
      </c>
      <c r="F233" s="7">
        <v>30207960</v>
      </c>
      <c r="G233">
        <f t="shared" si="10"/>
        <v>-1</v>
      </c>
      <c r="H233">
        <f t="shared" si="9"/>
        <v>-30207960</v>
      </c>
      <c r="I233">
        <f t="shared" si="11"/>
        <v>-53940118</v>
      </c>
    </row>
    <row r="234" spans="1:9" x14ac:dyDescent="0.25">
      <c r="A234" s="6">
        <v>44259</v>
      </c>
      <c r="B234" s="7">
        <v>655.8</v>
      </c>
      <c r="C234" s="7">
        <v>668.45</v>
      </c>
      <c r="D234" s="7">
        <v>600</v>
      </c>
      <c r="E234" s="7">
        <v>621.44000000000005</v>
      </c>
      <c r="F234" s="7">
        <v>64799898</v>
      </c>
      <c r="G234">
        <f t="shared" si="10"/>
        <v>-1</v>
      </c>
      <c r="H234">
        <f t="shared" si="9"/>
        <v>-64799898</v>
      </c>
      <c r="I234">
        <f t="shared" si="11"/>
        <v>-95007858</v>
      </c>
    </row>
    <row r="235" spans="1:9" x14ac:dyDescent="0.25">
      <c r="A235" s="6">
        <v>44260</v>
      </c>
      <c r="B235" s="7">
        <v>626.05999999999995</v>
      </c>
      <c r="C235" s="7">
        <v>627.84190000000001</v>
      </c>
      <c r="D235" s="7">
        <v>539.49</v>
      </c>
      <c r="E235" s="7">
        <v>597.95000000000005</v>
      </c>
      <c r="F235" s="7">
        <v>89396459</v>
      </c>
      <c r="G235">
        <f t="shared" si="10"/>
        <v>-1</v>
      </c>
      <c r="H235">
        <f t="shared" si="9"/>
        <v>-89396459</v>
      </c>
      <c r="I235">
        <f t="shared" si="11"/>
        <v>-154196357</v>
      </c>
    </row>
    <row r="236" spans="1:9" x14ac:dyDescent="0.25">
      <c r="A236" s="6">
        <v>44263</v>
      </c>
      <c r="B236" s="7">
        <v>600.54999999999995</v>
      </c>
      <c r="C236" s="7">
        <v>620.125</v>
      </c>
      <c r="D236" s="7">
        <v>558.79</v>
      </c>
      <c r="E236" s="7">
        <v>563</v>
      </c>
      <c r="F236" s="7">
        <v>51786958</v>
      </c>
      <c r="G236">
        <f t="shared" si="10"/>
        <v>-1</v>
      </c>
      <c r="H236">
        <f t="shared" si="9"/>
        <v>-51786958</v>
      </c>
      <c r="I236">
        <f t="shared" si="11"/>
        <v>-141183417</v>
      </c>
    </row>
    <row r="237" spans="1:9" x14ac:dyDescent="0.25">
      <c r="A237" s="6">
        <v>44264</v>
      </c>
      <c r="B237" s="7">
        <v>608.17999999999995</v>
      </c>
      <c r="C237" s="7">
        <v>678.09</v>
      </c>
      <c r="D237" s="7">
        <v>595.21</v>
      </c>
      <c r="E237" s="7">
        <v>673.58</v>
      </c>
      <c r="F237" s="7">
        <v>67523328</v>
      </c>
      <c r="G237">
        <f t="shared" si="10"/>
        <v>1</v>
      </c>
      <c r="H237">
        <f t="shared" si="9"/>
        <v>67523328</v>
      </c>
      <c r="I237">
        <f t="shared" si="11"/>
        <v>15736370</v>
      </c>
    </row>
    <row r="238" spans="1:9" x14ac:dyDescent="0.25">
      <c r="A238" s="6">
        <v>44265</v>
      </c>
      <c r="B238" s="7">
        <v>700.3</v>
      </c>
      <c r="C238" s="7">
        <v>717.85</v>
      </c>
      <c r="D238" s="7">
        <v>655.05999999999995</v>
      </c>
      <c r="E238" s="7">
        <v>668.06</v>
      </c>
      <c r="F238" s="7">
        <v>60605672</v>
      </c>
      <c r="G238">
        <f t="shared" si="10"/>
        <v>-1</v>
      </c>
      <c r="H238">
        <f t="shared" si="9"/>
        <v>-60605672</v>
      </c>
      <c r="I238">
        <f t="shared" si="11"/>
        <v>6917656</v>
      </c>
    </row>
    <row r="239" spans="1:9" x14ac:dyDescent="0.25">
      <c r="A239" s="6">
        <v>44266</v>
      </c>
      <c r="B239" s="7">
        <v>699.4</v>
      </c>
      <c r="C239" s="7">
        <v>702.5</v>
      </c>
      <c r="D239" s="7">
        <v>677.18</v>
      </c>
      <c r="E239" s="7">
        <v>699.6</v>
      </c>
      <c r="F239" s="7">
        <v>36253892</v>
      </c>
      <c r="G239">
        <f t="shared" si="10"/>
        <v>1</v>
      </c>
      <c r="H239">
        <f t="shared" si="9"/>
        <v>36253892</v>
      </c>
      <c r="I239">
        <f t="shared" si="11"/>
        <v>-24351780</v>
      </c>
    </row>
    <row r="240" spans="1:9" x14ac:dyDescent="0.25">
      <c r="A240" s="6">
        <v>44267</v>
      </c>
      <c r="B240" s="7">
        <v>670</v>
      </c>
      <c r="C240" s="7">
        <v>694.88</v>
      </c>
      <c r="D240" s="7">
        <v>666.13940000000002</v>
      </c>
      <c r="E240" s="7">
        <v>693.73</v>
      </c>
      <c r="F240" s="7">
        <v>33583840</v>
      </c>
      <c r="G240">
        <f t="shared" si="10"/>
        <v>-1</v>
      </c>
      <c r="H240">
        <f t="shared" si="9"/>
        <v>-33583840</v>
      </c>
      <c r="I240">
        <f t="shared" si="11"/>
        <v>2670052</v>
      </c>
    </row>
    <row r="241" spans="1:9" x14ac:dyDescent="0.25">
      <c r="A241" s="6">
        <v>44270</v>
      </c>
      <c r="B241" s="7">
        <v>694.09</v>
      </c>
      <c r="C241" s="7">
        <v>713.18</v>
      </c>
      <c r="D241" s="7">
        <v>684.04</v>
      </c>
      <c r="E241" s="7">
        <v>707.94</v>
      </c>
      <c r="F241" s="7">
        <v>29423479</v>
      </c>
      <c r="G241">
        <f t="shared" si="10"/>
        <v>1</v>
      </c>
      <c r="H241">
        <f t="shared" si="9"/>
        <v>29423479</v>
      </c>
      <c r="I241">
        <f t="shared" si="11"/>
        <v>-4160361</v>
      </c>
    </row>
    <row r="242" spans="1:9" x14ac:dyDescent="0.25">
      <c r="A242" s="6">
        <v>44271</v>
      </c>
      <c r="B242" s="7">
        <v>703.35</v>
      </c>
      <c r="C242" s="7">
        <v>707.92</v>
      </c>
      <c r="D242" s="7">
        <v>671</v>
      </c>
      <c r="E242" s="7">
        <v>676.88</v>
      </c>
      <c r="F242" s="7">
        <v>32195672</v>
      </c>
      <c r="G242">
        <f t="shared" si="10"/>
        <v>-1</v>
      </c>
      <c r="H242">
        <f t="shared" si="9"/>
        <v>-32195672</v>
      </c>
      <c r="I242">
        <f t="shared" si="11"/>
        <v>-2772193</v>
      </c>
    </row>
    <row r="243" spans="1:9" x14ac:dyDescent="0.25">
      <c r="A243" s="6">
        <v>44272</v>
      </c>
      <c r="B243" s="7">
        <v>656.87</v>
      </c>
      <c r="C243" s="7">
        <v>703.73</v>
      </c>
      <c r="D243" s="7">
        <v>651.01</v>
      </c>
      <c r="E243" s="7">
        <v>701.81</v>
      </c>
      <c r="F243" s="7">
        <v>40372453</v>
      </c>
      <c r="G243">
        <f t="shared" si="10"/>
        <v>1</v>
      </c>
      <c r="H243">
        <f t="shared" si="9"/>
        <v>40372453</v>
      </c>
      <c r="I243">
        <f t="shared" si="11"/>
        <v>8176781</v>
      </c>
    </row>
    <row r="244" spans="1:9" x14ac:dyDescent="0.25">
      <c r="A244" s="6">
        <v>44273</v>
      </c>
      <c r="B244" s="7">
        <v>684.29</v>
      </c>
      <c r="C244" s="7">
        <v>689.23</v>
      </c>
      <c r="D244" s="7">
        <v>652</v>
      </c>
      <c r="E244" s="7">
        <v>653.16</v>
      </c>
      <c r="F244" s="7">
        <v>33369022</v>
      </c>
      <c r="G244">
        <f t="shared" si="10"/>
        <v>-1</v>
      </c>
      <c r="H244">
        <f t="shared" si="9"/>
        <v>-33369022</v>
      </c>
      <c r="I244">
        <f t="shared" si="11"/>
        <v>7003431</v>
      </c>
    </row>
    <row r="245" spans="1:9" x14ac:dyDescent="0.25">
      <c r="A245" s="6">
        <v>44274</v>
      </c>
      <c r="B245" s="7">
        <v>646.6</v>
      </c>
      <c r="C245" s="7">
        <v>657.23</v>
      </c>
      <c r="D245" s="7">
        <v>624.62009999999998</v>
      </c>
      <c r="E245" s="7">
        <v>654.87</v>
      </c>
      <c r="F245" s="7">
        <v>42893978</v>
      </c>
      <c r="G245">
        <f t="shared" si="10"/>
        <v>1</v>
      </c>
      <c r="H245">
        <f t="shared" si="9"/>
        <v>42893978</v>
      </c>
      <c r="I245">
        <f t="shared" si="11"/>
        <v>9524956</v>
      </c>
    </row>
    <row r="246" spans="1:9" x14ac:dyDescent="0.25">
      <c r="A246" s="6">
        <v>44277</v>
      </c>
      <c r="B246" s="7">
        <v>684.59</v>
      </c>
      <c r="C246" s="7">
        <v>699.62</v>
      </c>
      <c r="D246" s="7">
        <v>668.75</v>
      </c>
      <c r="E246" s="7">
        <v>670</v>
      </c>
      <c r="F246" s="7">
        <v>39512221</v>
      </c>
      <c r="G246">
        <f t="shared" si="10"/>
        <v>1</v>
      </c>
      <c r="H246">
        <f t="shared" si="9"/>
        <v>39512221</v>
      </c>
      <c r="I246">
        <f t="shared" si="11"/>
        <v>82406199</v>
      </c>
    </row>
    <row r="247" spans="1:9" x14ac:dyDescent="0.25">
      <c r="A247" s="6">
        <v>44278</v>
      </c>
      <c r="B247" s="7">
        <v>675.77</v>
      </c>
      <c r="C247" s="7">
        <v>677.8</v>
      </c>
      <c r="D247" s="7">
        <v>657.51</v>
      </c>
      <c r="E247" s="7">
        <v>662.16</v>
      </c>
      <c r="F247" s="7">
        <v>30491870</v>
      </c>
      <c r="G247">
        <f t="shared" si="10"/>
        <v>-1</v>
      </c>
      <c r="H247">
        <f t="shared" si="9"/>
        <v>-30491870</v>
      </c>
      <c r="I247">
        <f t="shared" si="11"/>
        <v>9020351</v>
      </c>
    </row>
    <row r="248" spans="1:9" x14ac:dyDescent="0.25">
      <c r="A248" s="6">
        <v>44279</v>
      </c>
      <c r="B248" s="7">
        <v>667.91</v>
      </c>
      <c r="C248" s="7">
        <v>668.02</v>
      </c>
      <c r="D248" s="7">
        <v>630.11</v>
      </c>
      <c r="E248" s="7">
        <v>630.27</v>
      </c>
      <c r="F248" s="7">
        <v>33795174</v>
      </c>
      <c r="G248">
        <f t="shared" si="10"/>
        <v>-1</v>
      </c>
      <c r="H248">
        <f t="shared" si="9"/>
        <v>-33795174</v>
      </c>
      <c r="I248">
        <f t="shared" si="11"/>
        <v>-64287044</v>
      </c>
    </row>
    <row r="249" spans="1:9" x14ac:dyDescent="0.25">
      <c r="A249" s="6">
        <v>44280</v>
      </c>
      <c r="B249" s="7">
        <v>613</v>
      </c>
      <c r="C249" s="7">
        <v>645.5</v>
      </c>
      <c r="D249" s="7">
        <v>609.5</v>
      </c>
      <c r="E249" s="7">
        <v>640.39</v>
      </c>
      <c r="F249" s="7">
        <v>39224850</v>
      </c>
      <c r="G249">
        <f t="shared" si="10"/>
        <v>1</v>
      </c>
      <c r="H249">
        <f t="shared" si="9"/>
        <v>39224850</v>
      </c>
      <c r="I249">
        <f t="shared" si="11"/>
        <v>5429676</v>
      </c>
    </row>
    <row r="250" spans="1:9" x14ac:dyDescent="0.25">
      <c r="A250" s="6">
        <v>44281</v>
      </c>
      <c r="B250" s="7">
        <v>641.87</v>
      </c>
      <c r="C250" s="7">
        <v>643.82000000000005</v>
      </c>
      <c r="D250" s="7">
        <v>599.89</v>
      </c>
      <c r="E250" s="7">
        <v>618.71</v>
      </c>
      <c r="F250" s="7">
        <v>33852827</v>
      </c>
      <c r="G250">
        <f t="shared" si="10"/>
        <v>-1</v>
      </c>
      <c r="H250">
        <f t="shared" si="9"/>
        <v>-33852827</v>
      </c>
      <c r="I250">
        <f t="shared" si="11"/>
        <v>5372023</v>
      </c>
    </row>
    <row r="251" spans="1:9" x14ac:dyDescent="0.25">
      <c r="A251" s="6">
        <v>44284</v>
      </c>
      <c r="B251" s="7">
        <v>615.64</v>
      </c>
      <c r="C251" s="7">
        <v>616.48</v>
      </c>
      <c r="D251" s="7">
        <v>596.02</v>
      </c>
      <c r="E251" s="7">
        <v>611.29</v>
      </c>
      <c r="F251" s="7">
        <v>28636985</v>
      </c>
    </row>
    <row r="252" spans="1:9" x14ac:dyDescent="0.25">
      <c r="A252" s="6">
        <v>44285</v>
      </c>
      <c r="B252" s="7">
        <v>601.75</v>
      </c>
      <c r="C252" s="7">
        <v>637.66</v>
      </c>
      <c r="D252" s="7">
        <v>591.01</v>
      </c>
      <c r="E252" s="7">
        <v>635.62</v>
      </c>
      <c r="F252" s="7">
        <v>39432359</v>
      </c>
    </row>
    <row r="253" spans="1:9" x14ac:dyDescent="0.25">
      <c r="A253" s="6">
        <v>44286</v>
      </c>
      <c r="B253" s="7">
        <v>646.62</v>
      </c>
      <c r="C253" s="7">
        <v>672</v>
      </c>
      <c r="D253" s="7">
        <v>641.11</v>
      </c>
      <c r="E253" s="7">
        <v>667.93</v>
      </c>
      <c r="F253" s="7">
        <v>33337288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RSI</vt:lpstr>
      <vt:lpstr>ADX</vt:lpstr>
      <vt:lpstr>OBV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Sudheendra Katikar</dc:creator>
  <cp:lastModifiedBy>Sudheendra Katikar</cp:lastModifiedBy>
  <dcterms:created xsi:type="dcterms:W3CDTF">2021-03-29T15:50:51Z</dcterms:created>
  <dcterms:modified xsi:type="dcterms:W3CDTF">2021-05-18T04:33:12Z</dcterms:modified>
</cp:coreProperties>
</file>