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120" yWindow="15" windowWidth="15180" windowHeight="9855" tabRatio="825" activeTab="2"/>
  </bookViews>
  <sheets>
    <sheet name="Dataset" sheetId="1" r:id="rId1"/>
    <sheet name="KMC_Output" sheetId="19" r:id="rId2"/>
    <sheet name="KMC_Clusters" sheetId="18" r:id="rId3"/>
    <sheet name="Ex Discriminant Analysis Report" sheetId="16" r:id="rId4"/>
    <sheet name="DA Dialog Explanation" sheetId="17" r:id="rId5"/>
  </sheets>
  <definedNames>
    <definedName name="solver_typ" localSheetId="0" hidden="1">2</definedName>
    <definedName name="solver_typ" localSheetId="3" hidden="1">2</definedName>
    <definedName name="solver_ver" localSheetId="0" hidden="1">13</definedName>
    <definedName name="solver_ver" localSheetId="3" hidden="1">11</definedName>
    <definedName name="xlm_20_1" localSheetId="0" hidden="1">"'{""wkbk"":""Wine(DA).xlsx"",""wksheet"":""Dataset"",""data_range"":""$B$12:$O$190"",""has_header"":true,""input_cols"":[{""varName"":""Alcohol""},{""varName"":""Malic_Acid""},{""varName"":""Ash""},{""varName"":""Ash_Alcalinity""},{""varName"":""Magnesium""},{""varName"":""Total_Phenols""},{""va"</definedName>
    <definedName name="xlm_20_2" localSheetId="0" hidden="1">"'rName"":""Flavanoids""},{""varName"":""Nonflavanoid_Phenols""},{""varName"":""Proanthocyanins""},{""varName"":""Color_Intensity""},{""varName"":""Hue""},{""varName"":""OD280_OD315""},{""varName"":""Proline""}],""cat_cols"":[],""firstRow"":12,""rows"":178,""isPartitionSheet"":false,""cluste"</definedName>
    <definedName name="xlm_20_3" localSheetId="0" hidden="1">"'ringTypeCode"":0,""normalizeData"":false,""numClusters"":8,""numIterations"":10,""startCode"":1,""setSeed"":true,""seedValue"":12345,""numStarts"":10,""showDataSummary"":true,""showClusterDistances"":true}"</definedName>
    <definedName name="XLMRasonModelRange" localSheetId="1" hidden="1">"CV1:CV1"</definedName>
  </definedNames>
  <calcPr calcId="144525"/>
</workbook>
</file>

<file path=xl/calcChain.xml><?xml version="1.0" encoding="utf-8"?>
<calcChain xmlns="http://schemas.openxmlformats.org/spreadsheetml/2006/main">
  <c r="E209" i="16" l="1"/>
  <c r="B17" i="16"/>
  <c r="D212" i="16"/>
  <c r="C212" i="16"/>
  <c r="B212" i="16"/>
  <c r="E211" i="16"/>
  <c r="B19" i="16"/>
  <c r="F211" i="16"/>
  <c r="E210" i="16"/>
  <c r="F210" i="16"/>
  <c r="D196" i="1"/>
  <c r="E196" i="1"/>
  <c r="F196" i="1"/>
  <c r="G196" i="1"/>
  <c r="H196" i="1"/>
  <c r="I196" i="1"/>
  <c r="J196" i="1"/>
  <c r="K196" i="1"/>
  <c r="L196" i="1"/>
  <c r="M196" i="1"/>
  <c r="N196" i="1"/>
  <c r="O196" i="1"/>
  <c r="D197" i="1"/>
  <c r="E197" i="1"/>
  <c r="F197" i="1"/>
  <c r="G197" i="1"/>
  <c r="H197" i="1"/>
  <c r="I197" i="1"/>
  <c r="J197" i="1"/>
  <c r="K197" i="1"/>
  <c r="L197" i="1"/>
  <c r="M197" i="1"/>
  <c r="N197" i="1"/>
  <c r="O197" i="1"/>
  <c r="D198" i="1"/>
  <c r="E198" i="1"/>
  <c r="F198" i="1"/>
  <c r="G198" i="1"/>
  <c r="H198" i="1"/>
  <c r="I198" i="1"/>
  <c r="J198" i="1"/>
  <c r="K198" i="1"/>
  <c r="L198" i="1"/>
  <c r="M198" i="1"/>
  <c r="N198" i="1"/>
  <c r="O198" i="1"/>
  <c r="C198" i="1"/>
  <c r="C197" i="1"/>
  <c r="C196" i="1"/>
  <c r="D192" i="1"/>
  <c r="E192" i="1"/>
  <c r="F192" i="1"/>
  <c r="G192" i="1"/>
  <c r="H192" i="1"/>
  <c r="I192" i="1"/>
  <c r="J192" i="1"/>
  <c r="K192" i="1"/>
  <c r="L192" i="1"/>
  <c r="M192" i="1"/>
  <c r="N192" i="1"/>
  <c r="O192" i="1"/>
  <c r="D193" i="1"/>
  <c r="E193" i="1"/>
  <c r="F193" i="1"/>
  <c r="G193" i="1"/>
  <c r="H193" i="1"/>
  <c r="I193" i="1"/>
  <c r="J193" i="1"/>
  <c r="K193" i="1"/>
  <c r="L193" i="1"/>
  <c r="M193" i="1"/>
  <c r="N193" i="1"/>
  <c r="O193" i="1"/>
  <c r="D194" i="1"/>
  <c r="E194" i="1"/>
  <c r="F194" i="1"/>
  <c r="G194" i="1"/>
  <c r="H194" i="1"/>
  <c r="I194" i="1"/>
  <c r="J194" i="1"/>
  <c r="K194" i="1"/>
  <c r="L194" i="1"/>
  <c r="M194" i="1"/>
  <c r="N194" i="1"/>
  <c r="O194" i="1"/>
  <c r="C194" i="1"/>
  <c r="C193" i="1"/>
  <c r="C192" i="1"/>
  <c r="F209" i="16"/>
  <c r="B18" i="16"/>
  <c r="F212" i="16"/>
</calcChain>
</file>

<file path=xl/sharedStrings.xml><?xml version="1.0" encoding="utf-8"?>
<sst xmlns="http://schemas.openxmlformats.org/spreadsheetml/2006/main" count="593" uniqueCount="291">
  <si>
    <t>Type</t>
  </si>
  <si>
    <t>Alcohol</t>
  </si>
  <si>
    <t>Malic_Acid</t>
  </si>
  <si>
    <t>Ash</t>
  </si>
  <si>
    <t>Ash_Alcalinity</t>
  </si>
  <si>
    <t>Magnesium</t>
  </si>
  <si>
    <t>Total_Phenols</t>
  </si>
  <si>
    <t>Flavanoids</t>
  </si>
  <si>
    <t>Nonflavanoid_Phenols</t>
  </si>
  <si>
    <t>Proanthocyanins</t>
  </si>
  <si>
    <t>Color_Intensity</t>
  </si>
  <si>
    <t>Hue</t>
  </si>
  <si>
    <t>Proline</t>
  </si>
  <si>
    <t>OD280_OD315</t>
  </si>
  <si>
    <t>Averages</t>
  </si>
  <si>
    <t>Group Variances</t>
  </si>
  <si>
    <t>Discriminant Analysis Report</t>
  </si>
  <si>
    <t>Unpooled Estimates of within-group Covariance matrices are used, assuming they are different.</t>
  </si>
  <si>
    <t xml:space="preserve">Group Centroids </t>
  </si>
  <si>
    <t>Group</t>
  </si>
  <si>
    <t>X1</t>
  </si>
  <si>
    <t>X2</t>
  </si>
  <si>
    <t>X3</t>
  </si>
  <si>
    <t>X4</t>
  </si>
  <si>
    <t>X5</t>
  </si>
  <si>
    <t>X6</t>
  </si>
  <si>
    <t>X7</t>
  </si>
  <si>
    <t>X8</t>
  </si>
  <si>
    <t>X9</t>
  </si>
  <si>
    <t>X10</t>
  </si>
  <si>
    <t>X11</t>
  </si>
  <si>
    <t>X12</t>
  </si>
  <si>
    <t>X13</t>
  </si>
  <si>
    <t>Group Frequencies</t>
  </si>
  <si>
    <t>Relative Frequency</t>
  </si>
  <si>
    <t>Training Sample Classification</t>
  </si>
  <si>
    <t>Mahalanobis Distances</t>
  </si>
  <si>
    <t>Observation</t>
  </si>
  <si>
    <t>Group1</t>
  </si>
  <si>
    <t>Group2</t>
  </si>
  <si>
    <t>Group3</t>
  </si>
  <si>
    <t>Predicted Group</t>
  </si>
  <si>
    <t>Actual Group</t>
  </si>
  <si>
    <t>Classification Matrix</t>
  </si>
  <si>
    <t>Actual / Predicted</t>
  </si>
  <si>
    <t>Total</t>
  </si>
  <si>
    <t>% correct</t>
  </si>
  <si>
    <t>Data Mining: K-Means Clustering - Predicted Clusters</t>
  </si>
  <si>
    <t>Date: 10-Jun-2018 10:12:28</t>
  </si>
  <si>
    <t>Output Navigator</t>
  </si>
  <si>
    <t>Elapsed Times in Milliseconds</t>
  </si>
  <si>
    <t>Data Reading Time</t>
  </si>
  <si>
    <t>Algorithm Time</t>
  </si>
  <si>
    <t>Report Time</t>
  </si>
  <si>
    <t>Cluster Labels</t>
  </si>
  <si>
    <t>Record ID</t>
  </si>
  <si>
    <t>Cluster</t>
  </si>
  <si>
    <t>Dist.Cluster-1</t>
  </si>
  <si>
    <t>Dist.Cluster-2</t>
  </si>
  <si>
    <t>Dist.Cluster-3</t>
  </si>
  <si>
    <t>Dist.Cluster-4</t>
  </si>
  <si>
    <t>Dist.Cluster-5</t>
  </si>
  <si>
    <t>Dist.Cluster-6</t>
  </si>
  <si>
    <t>Dist.Cluster-7</t>
  </si>
  <si>
    <t>Dist.Cluster-8</t>
  </si>
  <si>
    <t>Record 1</t>
  </si>
  <si>
    <t>Record 2</t>
  </si>
  <si>
    <t>Record 3</t>
  </si>
  <si>
    <t>Record 4</t>
  </si>
  <si>
    <t>Record 5</t>
  </si>
  <si>
    <t>Record 6</t>
  </si>
  <si>
    <t>Record 7</t>
  </si>
  <si>
    <t>Record 8</t>
  </si>
  <si>
    <t>Record 9</t>
  </si>
  <si>
    <t>Record 10</t>
  </si>
  <si>
    <t>Record 11</t>
  </si>
  <si>
    <t>Record 12</t>
  </si>
  <si>
    <t>Record 13</t>
  </si>
  <si>
    <t>Record 14</t>
  </si>
  <si>
    <t>Record 15</t>
  </si>
  <si>
    <t>Record 16</t>
  </si>
  <si>
    <t>Record 17</t>
  </si>
  <si>
    <t>Record 18</t>
  </si>
  <si>
    <t>Record 19</t>
  </si>
  <si>
    <t>Record 20</t>
  </si>
  <si>
    <t>Record 21</t>
  </si>
  <si>
    <t>Record 22</t>
  </si>
  <si>
    <t>Record 23</t>
  </si>
  <si>
    <t>Record 24</t>
  </si>
  <si>
    <t>Record 25</t>
  </si>
  <si>
    <t>Record 26</t>
  </si>
  <si>
    <t>Record 27</t>
  </si>
  <si>
    <t>Record 28</t>
  </si>
  <si>
    <t>Record 29</t>
  </si>
  <si>
    <t>Record 30</t>
  </si>
  <si>
    <t>Record 31</t>
  </si>
  <si>
    <t>Record 32</t>
  </si>
  <si>
    <t>Record 33</t>
  </si>
  <si>
    <t>Record 34</t>
  </si>
  <si>
    <t>Record 35</t>
  </si>
  <si>
    <t>Record 36</t>
  </si>
  <si>
    <t>Record 37</t>
  </si>
  <si>
    <t>Record 38</t>
  </si>
  <si>
    <t>Record 39</t>
  </si>
  <si>
    <t>Record 40</t>
  </si>
  <si>
    <t>Record 41</t>
  </si>
  <si>
    <t>Record 42</t>
  </si>
  <si>
    <t>Record 43</t>
  </si>
  <si>
    <t>Record 44</t>
  </si>
  <si>
    <t>Record 45</t>
  </si>
  <si>
    <t>Record 46</t>
  </si>
  <si>
    <t>Record 47</t>
  </si>
  <si>
    <t>Record 48</t>
  </si>
  <si>
    <t>Record 49</t>
  </si>
  <si>
    <t>Record 50</t>
  </si>
  <si>
    <t>Record 51</t>
  </si>
  <si>
    <t>Record 52</t>
  </si>
  <si>
    <t>Record 53</t>
  </si>
  <si>
    <t>Record 54</t>
  </si>
  <si>
    <t>Record 55</t>
  </si>
  <si>
    <t>Record 56</t>
  </si>
  <si>
    <t>Record 57</t>
  </si>
  <si>
    <t>Record 58</t>
  </si>
  <si>
    <t>Record 59</t>
  </si>
  <si>
    <t>Record 60</t>
  </si>
  <si>
    <t>Record 61</t>
  </si>
  <si>
    <t>Record 62</t>
  </si>
  <si>
    <t>Record 63</t>
  </si>
  <si>
    <t>Record 64</t>
  </si>
  <si>
    <t>Record 65</t>
  </si>
  <si>
    <t>Record 66</t>
  </si>
  <si>
    <t>Record 67</t>
  </si>
  <si>
    <t>Record 68</t>
  </si>
  <si>
    <t>Record 69</t>
  </si>
  <si>
    <t>Record 70</t>
  </si>
  <si>
    <t>Record 71</t>
  </si>
  <si>
    <t>Record 72</t>
  </si>
  <si>
    <t>Record 73</t>
  </si>
  <si>
    <t>Record 74</t>
  </si>
  <si>
    <t>Record 75</t>
  </si>
  <si>
    <t>Record 76</t>
  </si>
  <si>
    <t>Record 77</t>
  </si>
  <si>
    <t>Record 78</t>
  </si>
  <si>
    <t>Record 79</t>
  </si>
  <si>
    <t>Record 80</t>
  </si>
  <si>
    <t>Record 81</t>
  </si>
  <si>
    <t>Record 82</t>
  </si>
  <si>
    <t>Record 83</t>
  </si>
  <si>
    <t>Record 84</t>
  </si>
  <si>
    <t>Record 85</t>
  </si>
  <si>
    <t>Record 86</t>
  </si>
  <si>
    <t>Record 87</t>
  </si>
  <si>
    <t>Record 88</t>
  </si>
  <si>
    <t>Record 89</t>
  </si>
  <si>
    <t>Record 90</t>
  </si>
  <si>
    <t>Record 91</t>
  </si>
  <si>
    <t>Record 92</t>
  </si>
  <si>
    <t>Record 93</t>
  </si>
  <si>
    <t>Record 94</t>
  </si>
  <si>
    <t>Record 95</t>
  </si>
  <si>
    <t>Record 96</t>
  </si>
  <si>
    <t>Record 97</t>
  </si>
  <si>
    <t>Record 98</t>
  </si>
  <si>
    <t>Record 99</t>
  </si>
  <si>
    <t>Record 100</t>
  </si>
  <si>
    <t>Record 101</t>
  </si>
  <si>
    <t>Record 102</t>
  </si>
  <si>
    <t>Record 103</t>
  </si>
  <si>
    <t>Record 104</t>
  </si>
  <si>
    <t>Record 105</t>
  </si>
  <si>
    <t>Record 106</t>
  </si>
  <si>
    <t>Record 107</t>
  </si>
  <si>
    <t>Record 108</t>
  </si>
  <si>
    <t>Record 109</t>
  </si>
  <si>
    <t>Record 110</t>
  </si>
  <si>
    <t>Record 111</t>
  </si>
  <si>
    <t>Record 112</t>
  </si>
  <si>
    <t>Record 113</t>
  </si>
  <si>
    <t>Record 114</t>
  </si>
  <si>
    <t>Record 115</t>
  </si>
  <si>
    <t>Record 116</t>
  </si>
  <si>
    <t>Record 117</t>
  </si>
  <si>
    <t>Record 118</t>
  </si>
  <si>
    <t>Record 119</t>
  </si>
  <si>
    <t>Record 120</t>
  </si>
  <si>
    <t>Record 121</t>
  </si>
  <si>
    <t>Record 122</t>
  </si>
  <si>
    <t>Record 123</t>
  </si>
  <si>
    <t>Record 124</t>
  </si>
  <si>
    <t>Record 125</t>
  </si>
  <si>
    <t>Record 126</t>
  </si>
  <si>
    <t>Record 127</t>
  </si>
  <si>
    <t>Record 128</t>
  </si>
  <si>
    <t>Record 129</t>
  </si>
  <si>
    <t>Record 130</t>
  </si>
  <si>
    <t>Record 131</t>
  </si>
  <si>
    <t>Record 132</t>
  </si>
  <si>
    <t>Record 133</t>
  </si>
  <si>
    <t>Record 134</t>
  </si>
  <si>
    <t>Record 135</t>
  </si>
  <si>
    <t>Record 136</t>
  </si>
  <si>
    <t>Record 137</t>
  </si>
  <si>
    <t>Record 138</t>
  </si>
  <si>
    <t>Record 139</t>
  </si>
  <si>
    <t>Record 140</t>
  </si>
  <si>
    <t>Record 141</t>
  </si>
  <si>
    <t>Record 142</t>
  </si>
  <si>
    <t>Record 143</t>
  </si>
  <si>
    <t>Record 144</t>
  </si>
  <si>
    <t>Record 145</t>
  </si>
  <si>
    <t>Record 146</t>
  </si>
  <si>
    <t>Record 147</t>
  </si>
  <si>
    <t>Record 148</t>
  </si>
  <si>
    <t>Record 149</t>
  </si>
  <si>
    <t>Record 150</t>
  </si>
  <si>
    <t>Record 151</t>
  </si>
  <si>
    <t>Record 152</t>
  </si>
  <si>
    <t>Record 153</t>
  </si>
  <si>
    <t>Record 154</t>
  </si>
  <si>
    <t>Record 155</t>
  </si>
  <si>
    <t>Record 156</t>
  </si>
  <si>
    <t>Record 157</t>
  </si>
  <si>
    <t>Record 158</t>
  </si>
  <si>
    <t>Record 159</t>
  </si>
  <si>
    <t>Record 160</t>
  </si>
  <si>
    <t>Record 161</t>
  </si>
  <si>
    <t>Record 162</t>
  </si>
  <si>
    <t>Record 163</t>
  </si>
  <si>
    <t>Record 164</t>
  </si>
  <si>
    <t>Record 165</t>
  </si>
  <si>
    <t>Record 166</t>
  </si>
  <si>
    <t>Record 167</t>
  </si>
  <si>
    <t>Record 168</t>
  </si>
  <si>
    <t>Record 169</t>
  </si>
  <si>
    <t>Record 170</t>
  </si>
  <si>
    <t>Record 171</t>
  </si>
  <si>
    <t>Record 172</t>
  </si>
  <si>
    <t>Record 173</t>
  </si>
  <si>
    <t>Record 174</t>
  </si>
  <si>
    <t>Record 175</t>
  </si>
  <si>
    <t>Record 176</t>
  </si>
  <si>
    <t>Record 177</t>
  </si>
  <si>
    <t>Record 178</t>
  </si>
  <si>
    <t>Inputs</t>
  </si>
  <si>
    <t>Random Starts Summary</t>
  </si>
  <si>
    <t>Cluster Centers</t>
  </si>
  <si>
    <t>Inter-Cluster Distances</t>
  </si>
  <si>
    <t>Cluster Summary</t>
  </si>
  <si>
    <t>Data Mining: K-Means Clustering</t>
  </si>
  <si>
    <t>Data</t>
  </si>
  <si>
    <t>Workbook</t>
  </si>
  <si>
    <t>Wine(DA).xlsx</t>
  </si>
  <si>
    <t>Worksheet</t>
  </si>
  <si>
    <t>Dataset</t>
  </si>
  <si>
    <t>Range</t>
  </si>
  <si>
    <t>$B$12:$O$190</t>
  </si>
  <si>
    <t># Records in the input data</t>
  </si>
  <si>
    <t>Variables</t>
  </si>
  <si>
    <t># Selected Variables</t>
  </si>
  <si>
    <t>Selected Variables</t>
  </si>
  <si>
    <t>K-Means Clustering: Fitting Parameters</t>
  </si>
  <si>
    <t># Clusters</t>
  </si>
  <si>
    <t>Start type</t>
  </si>
  <si>
    <t>Random Start</t>
  </si>
  <si>
    <t># Iterations</t>
  </si>
  <si>
    <t>Random seed: initial centroids</t>
  </si>
  <si>
    <t>K-Means Clustering: Reporting Parameters</t>
  </si>
  <si>
    <t>Show data summary</t>
  </si>
  <si>
    <t>Show distance from each cluster</t>
  </si>
  <si>
    <t>Normalized?</t>
  </si>
  <si>
    <t>{"comment":"this RASON template was auto-generated by Analytic Solver Data Mining","datasources":{},"datasets":{},"estimator":{"kmeansClusteringEstimator":{"type":"clustering","algorithm":"kMeans","parameters":{"maxIterations":10,"numClusters":8,"numStarts":10,"randomSeed":12345}}},"actions":{}}</t>
  </si>
  <si>
    <t>Start 1. Sum of Squares: 1161251.563708</t>
  </si>
  <si>
    <t>Cluster 1</t>
  </si>
  <si>
    <t>Cluster 2</t>
  </si>
  <si>
    <t>Cluster 3</t>
  </si>
  <si>
    <t>Cluster 4</t>
  </si>
  <si>
    <t>Cluster 5</t>
  </si>
  <si>
    <t>Cluster 6</t>
  </si>
  <si>
    <t>Cluster 7</t>
  </si>
  <si>
    <t>Cluster 8</t>
  </si>
  <si>
    <t>Start 2. Sum of Squares: 1608524.373581</t>
  </si>
  <si>
    <t>Start 3. Sum of Squares: 1683266.649504</t>
  </si>
  <si>
    <t>Start 4. Sum of Squares: 2995293.411521</t>
  </si>
  <si>
    <t>Start 5. Sum of Squares: 2385663.752164</t>
  </si>
  <si>
    <t>Start 6. Sum of Squares: 1929152.373574</t>
  </si>
  <si>
    <t>Start 7. Sum of Squares: 901248.257426</t>
  </si>
  <si>
    <t>Best: Start 8. Sum of Squares: 859911.728376</t>
  </si>
  <si>
    <t>Start 9. Sum of Squares: 2630332.351621</t>
  </si>
  <si>
    <t>Start 10. Sum of Squares: 898124.155046</t>
  </si>
  <si>
    <t>Size</t>
  </si>
  <si>
    <t>Average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</si>
</sst>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409]mmmm\ d\,\ yyyy;@"/>
    <numFmt numFmtId="166" formatCode="[$-409]h:mm:ss\ AM/PM;@"/>
    <numFmt numFmtId="167" formatCode=";;;"/>
  </numFmts>
  <fonts count="12" x14ac:knownFonts="1">
    <font>
      <sz val="10"/>
      <name val="Arial"/>
    </font>
    <font>
      <sz val="8"/>
      <name val="Arial"/>
      <family val="2"/>
    </font>
    <font>
      <sz val="8"/>
      <color indexed="62"/>
      <name val="Arial"/>
      <family val="2"/>
    </font>
    <font>
      <b/>
      <sz val="8"/>
      <name val="Arial"/>
      <family val="2"/>
    </font>
    <font>
      <b/>
      <sz val="10"/>
      <name val="Arial"/>
      <family val="2"/>
    </font>
    <font>
      <b/>
      <sz val="10"/>
      <color indexed="18"/>
      <name val="Arial"/>
      <family val="2"/>
    </font>
    <font>
      <b/>
      <sz val="10"/>
      <color rgb="FF4169E1"/>
      <name val="Calibri"/>
      <family val="2"/>
    </font>
    <font>
      <sz val="10"/>
      <name val="Calibri"/>
      <family val="2"/>
    </font>
    <font>
      <b/>
      <sz val="14"/>
      <color rgb="FF4169E1"/>
      <name val="Calibri"/>
      <family val="2"/>
    </font>
    <font>
      <b/>
      <sz val="14"/>
      <name val="Calibri"/>
      <family val="2"/>
    </font>
    <font>
      <b/>
      <sz val="12"/>
      <name val="Calibri"/>
      <family val="2"/>
    </font>
    <font>
      <u/>
      <sz val="10"/>
      <color theme="10"/>
      <name val="Arial"/>
      <family val="2"/>
    </font>
  </fonts>
  <fills count="5">
    <fill>
      <patternFill patternType="none"/>
    </fill>
    <fill>
      <patternFill patternType="gray125"/>
    </fill>
    <fill>
      <patternFill patternType="solid">
        <fgColor indexed="42"/>
        <bgColor indexed="64"/>
      </patternFill>
    </fill>
    <fill>
      <patternFill patternType="solid">
        <fgColor rgb="FFD3D3D3"/>
        <bgColor indexed="64"/>
      </patternFill>
    </fill>
    <fill>
      <patternFill patternType="solid">
        <fgColor rgb="FFEBEBFA"/>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medium">
        <color indexed="23"/>
      </bottom>
      <diagonal/>
    </border>
    <border>
      <left/>
      <right/>
      <top style="medium">
        <color indexed="23"/>
      </top>
      <bottom style="medium">
        <color indexed="23"/>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s>
  <cellStyleXfs count="2">
    <xf numFmtId="0" fontId="0" fillId="0" borderId="0"/>
    <xf numFmtId="0" fontId="11" fillId="0" borderId="0" applyNumberFormat="0" applyFill="0" applyBorder="0" applyAlignment="0" applyProtection="0"/>
  </cellStyleXfs>
  <cellXfs count="43">
    <xf numFmtId="0" fontId="0" fillId="0" borderId="0" xfId="0"/>
    <xf numFmtId="0" fontId="1" fillId="0" borderId="0" xfId="0" applyFont="1"/>
    <xf numFmtId="0" fontId="1" fillId="0" borderId="0" xfId="0" applyFont="1" applyAlignment="1">
      <alignment horizontal="right"/>
    </xf>
    <xf numFmtId="0" fontId="2" fillId="0" borderId="0" xfId="0" applyFont="1"/>
    <xf numFmtId="0" fontId="1" fillId="2" borderId="1" xfId="0" applyFont="1" applyFill="1" applyBorder="1" applyAlignment="1">
      <alignment horizontal="right" vertical="center"/>
    </xf>
    <xf numFmtId="0" fontId="3" fillId="0" borderId="0" xfId="0" applyFont="1" applyAlignment="1">
      <alignment horizontal="right" vertical="center"/>
    </xf>
    <xf numFmtId="0" fontId="1" fillId="0" borderId="0" xfId="0" applyFont="1" applyAlignment="1">
      <alignment horizontal="right" vertical="center"/>
    </xf>
    <xf numFmtId="164" fontId="1" fillId="0" borderId="0" xfId="0" applyNumberFormat="1" applyFont="1"/>
    <xf numFmtId="0" fontId="0" fillId="0" borderId="2" xfId="0" applyFill="1" applyBorder="1" applyAlignment="1"/>
    <xf numFmtId="0" fontId="4" fillId="0" borderId="0" xfId="0" applyFont="1" applyAlignment="1"/>
    <xf numFmtId="0" fontId="0" fillId="0" borderId="0" xfId="0" applyAlignment="1"/>
    <xf numFmtId="165" fontId="4" fillId="0" borderId="0" xfId="0" applyNumberFormat="1" applyFont="1" applyAlignment="1"/>
    <xf numFmtId="166" fontId="4" fillId="0" borderId="0" xfId="0" applyNumberFormat="1" applyFont="1" applyAlignment="1"/>
    <xf numFmtId="0" fontId="4" fillId="0" borderId="3" xfId="0" applyFont="1" applyFill="1" applyBorder="1" applyAlignment="1"/>
    <xf numFmtId="10" fontId="0" fillId="0" borderId="0" xfId="0" applyNumberFormat="1" applyAlignment="1"/>
    <xf numFmtId="0" fontId="5" fillId="0" borderId="3" xfId="0" applyFont="1" applyFill="1" applyBorder="1" applyAlignment="1"/>
    <xf numFmtId="0" fontId="1" fillId="0" borderId="0" xfId="0" applyFont="1" applyAlignment="1">
      <alignment horizontal="center" textRotation="90"/>
    </xf>
    <xf numFmtId="0" fontId="1" fillId="0" borderId="0" xfId="0" applyFont="1" applyAlignment="1">
      <alignment horizontal="center" textRotation="90" wrapText="1"/>
    </xf>
    <xf numFmtId="0" fontId="5" fillId="0" borderId="3" xfId="0" applyFont="1" applyFill="1" applyBorder="1" applyAlignment="1"/>
    <xf numFmtId="0" fontId="0" fillId="0" borderId="0" xfId="0" quotePrefix="1"/>
    <xf numFmtId="0" fontId="8" fillId="0" borderId="0" xfId="0" applyFont="1" applyAlignment="1">
      <alignment horizontal="left"/>
    </xf>
    <xf numFmtId="0" fontId="9" fillId="0" borderId="0" xfId="0" applyFont="1" applyAlignment="1">
      <alignment horizontal="left"/>
    </xf>
    <xf numFmtId="0" fontId="0" fillId="0" borderId="0" xfId="0" applyAlignment="1">
      <alignment horizontal="right"/>
    </xf>
    <xf numFmtId="0" fontId="0" fillId="0" borderId="0" xfId="0" applyAlignment="1">
      <alignment horizontal="left"/>
    </xf>
    <xf numFmtId="0" fontId="7" fillId="0" borderId="4" xfId="0" applyFont="1" applyFill="1" applyBorder="1"/>
    <xf numFmtId="0" fontId="6" fillId="4" borderId="4" xfId="0" applyFont="1" applyFill="1" applyBorder="1" applyAlignment="1">
      <alignment horizontal="center"/>
    </xf>
    <xf numFmtId="0" fontId="7" fillId="0" borderId="5" xfId="0" applyFont="1" applyFill="1" applyBorder="1"/>
    <xf numFmtId="0" fontId="7" fillId="0" borderId="6" xfId="0" applyFont="1" applyFill="1" applyBorder="1"/>
    <xf numFmtId="0" fontId="10" fillId="3" borderId="5" xfId="0" applyFont="1" applyFill="1" applyBorder="1" applyAlignment="1">
      <alignment horizontal="left"/>
    </xf>
    <xf numFmtId="0" fontId="10" fillId="3" borderId="7" xfId="0" applyFont="1" applyFill="1" applyBorder="1" applyAlignment="1">
      <alignment horizontal="left"/>
    </xf>
    <xf numFmtId="0" fontId="10" fillId="3" borderId="6" xfId="0" applyFont="1" applyFill="1" applyBorder="1" applyAlignment="1">
      <alignment horizontal="left"/>
    </xf>
    <xf numFmtId="0" fontId="11" fillId="0" borderId="5" xfId="1" applyFill="1" applyBorder="1"/>
    <xf numFmtId="167" fontId="0" fillId="0" borderId="0" xfId="0" applyNumberFormat="1"/>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7" fillId="0" borderId="7" xfId="0" applyFont="1" applyFill="1" applyBorder="1"/>
    <xf numFmtId="0" fontId="7" fillId="0" borderId="5" xfId="0" applyFont="1" applyFill="1" applyBorder="1" applyAlignment="1">
      <alignment horizontal="left"/>
    </xf>
    <xf numFmtId="0" fontId="7" fillId="0" borderId="7" xfId="0" applyFont="1" applyFill="1" applyBorder="1" applyAlignment="1">
      <alignment horizontal="left"/>
    </xf>
    <xf numFmtId="0" fontId="7" fillId="0" borderId="6" xfId="0" applyFont="1" applyFill="1" applyBorder="1" applyAlignment="1">
      <alignment horizontal="left"/>
    </xf>
    <xf numFmtId="0" fontId="10" fillId="3" borderId="8" xfId="0" applyFont="1" applyFill="1" applyBorder="1" applyAlignment="1">
      <alignment horizontal="left"/>
    </xf>
    <xf numFmtId="0" fontId="10" fillId="3" borderId="9" xfId="0" applyFont="1" applyFill="1" applyBorder="1" applyAlignment="1">
      <alignment horizontal="left"/>
    </xf>
    <xf numFmtId="0" fontId="10" fillId="3" borderId="10" xfId="0" applyFont="1" applyFill="1" applyBorder="1" applyAlignment="1">
      <alignment horizontal="left"/>
    </xf>
  </cellXfs>
  <cellStyles count="2">
    <cellStyle name="Hyperlink" xfId="1" builtinId="8"/>
    <cellStyle name="Normal" xfId="0" builtinId="0"/>
  </cellStyles>
  <dxfs count="199">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border outline="0">
        <top style="thin">
          <color rgb="FF808080"/>
        </top>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161925</xdr:colOff>
      <xdr:row>1</xdr:row>
      <xdr:rowOff>9525</xdr:rowOff>
    </xdr:from>
    <xdr:to>
      <xdr:col>13</xdr:col>
      <xdr:colOff>476251</xdr:colOff>
      <xdr:row>9</xdr:row>
      <xdr:rowOff>85725</xdr:rowOff>
    </xdr:to>
    <xdr:sp macro="" textlink="">
      <xdr:nvSpPr>
        <xdr:cNvPr id="2" name="TextBox 1"/>
        <xdr:cNvSpPr txBox="1"/>
      </xdr:nvSpPr>
      <xdr:spPr>
        <a:xfrm>
          <a:off x="161925" y="171450"/>
          <a:ext cx="7886701" cy="137160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Arial" pitchFamily="34" charset="0"/>
              <a:cs typeface="Arial" pitchFamily="34" charset="0"/>
            </a:rPr>
            <a:t>Frontline Solvers </a:t>
          </a:r>
          <a:r>
            <a:rPr lang="en-US" sz="1800" b="1">
              <a:solidFill>
                <a:schemeClr val="tx2">
                  <a:lumMod val="75000"/>
                </a:schemeClr>
              </a:solidFill>
              <a:latin typeface="Arial" pitchFamily="34" charset="0"/>
              <a:cs typeface="Arial" pitchFamily="34" charset="0"/>
            </a:rPr>
            <a:t>Discriminant</a:t>
          </a:r>
          <a:r>
            <a:rPr lang="en-US" sz="1800" b="1" baseline="0">
              <a:solidFill>
                <a:schemeClr val="tx2">
                  <a:lumMod val="75000"/>
                </a:schemeClr>
              </a:solidFill>
              <a:latin typeface="Arial" pitchFamily="34" charset="0"/>
              <a:cs typeface="Arial" pitchFamily="34" charset="0"/>
            </a:rPr>
            <a:t> Analysis Example</a:t>
          </a:r>
          <a:endParaRPr lang="en-US" sz="1800" b="1">
            <a:solidFill>
              <a:schemeClr val="tx2">
                <a:lumMod val="75000"/>
              </a:schemeClr>
            </a:solidFill>
            <a:latin typeface="Arial" pitchFamily="34" charset="0"/>
            <a:cs typeface="Arial" pitchFamily="34" charset="0"/>
          </a:endParaRPr>
        </a:p>
        <a:p>
          <a:pPr algn="l">
            <a:lnSpc>
              <a:spcPts val="1200"/>
            </a:lnSpc>
            <a:spcBef>
              <a:spcPts val="300"/>
            </a:spcBef>
          </a:pPr>
          <a:r>
            <a:rPr lang="en-US" sz="1000" b="0" baseline="0">
              <a:solidFill>
                <a:sysClr val="windowText" lastClr="000000"/>
              </a:solidFill>
              <a:latin typeface="Arial" pitchFamily="34" charset="0"/>
              <a:cs typeface="Arial" pitchFamily="34" charset="0"/>
            </a:rPr>
            <a:t>The dataset below contains 13 variables describing various properties of three different types of wines classified as Type 1, 2, or 3 (in column B). Open the Discriminant Analysis Tool (Risk Solver Platform &gt; Reports &gt;Discriminant Analysis). Under Training Sample at the top of the dialog, select cells B13:B190 for the Grouping Variable Range and cells C13:O190 for the Predictor Variable Range, then click OK. A Discriminant Analysis Report will be inserted and opened.  Please see the </a:t>
          </a:r>
          <a:r>
            <a:rPr lang="en-US" sz="1000" b="0" i="1" baseline="0">
              <a:solidFill>
                <a:sysClr val="windowText" lastClr="000000"/>
              </a:solidFill>
              <a:latin typeface="Arial" pitchFamily="34" charset="0"/>
              <a:cs typeface="Arial" pitchFamily="34" charset="0"/>
            </a:rPr>
            <a:t>Ex Discriminant Analysis Report </a:t>
          </a:r>
          <a:r>
            <a:rPr lang="en-US" sz="1000" b="0" baseline="0">
              <a:solidFill>
                <a:sysClr val="windowText" lastClr="000000"/>
              </a:solidFill>
              <a:latin typeface="Arial" pitchFamily="34" charset="0"/>
              <a:cs typeface="Arial" pitchFamily="34" charset="0"/>
            </a:rPr>
            <a:t>on the next tab for an explanation of the report and the </a:t>
          </a:r>
          <a:r>
            <a:rPr lang="en-US" sz="1000" b="0" i="1" baseline="0">
              <a:solidFill>
                <a:sysClr val="windowText" lastClr="000000"/>
              </a:solidFill>
              <a:latin typeface="Arial" pitchFamily="34" charset="0"/>
              <a:cs typeface="Arial" pitchFamily="34" charset="0"/>
            </a:rPr>
            <a:t>DA Dialog Explanation </a:t>
          </a:r>
          <a:r>
            <a:rPr lang="en-US" sz="1000" b="0" baseline="0">
              <a:solidFill>
                <a:sysClr val="windowText" lastClr="000000"/>
              </a:solidFill>
              <a:latin typeface="Arial" pitchFamily="34" charset="0"/>
              <a:cs typeface="Arial" pitchFamily="34" charset="0"/>
            </a:rPr>
            <a:t>tab for an explanation of the dialog options.  </a:t>
          </a:r>
          <a:endParaRPr lang="en-US" sz="1000" b="0">
            <a:solidFill>
              <a:sysClr val="windowText" lastClr="000000"/>
            </a:solidFill>
            <a:latin typeface="Arial" pitchFamily="34" charset="0"/>
            <a:cs typeface="Arial" pitchFamily="34" charset="0"/>
          </a:endParaRPr>
        </a:p>
      </xdr:txBody>
    </xdr:sp>
    <xdr:clientData/>
  </xdr:twoCellAnchor>
  <xdr:twoCellAnchor>
    <xdr:from>
      <xdr:col>16</xdr:col>
      <xdr:colOff>0</xdr:colOff>
      <xdr:row>12</xdr:row>
      <xdr:rowOff>57150</xdr:rowOff>
    </xdr:from>
    <xdr:to>
      <xdr:col>21</xdr:col>
      <xdr:colOff>361950</xdr:colOff>
      <xdr:row>29</xdr:row>
      <xdr:rowOff>152398</xdr:rowOff>
    </xdr:to>
    <xdr:sp macro="" textlink="">
      <xdr:nvSpPr>
        <xdr:cNvPr id="3" name="Rounded Rectangle 2"/>
        <xdr:cNvSpPr/>
      </xdr:nvSpPr>
      <xdr:spPr>
        <a:xfrm>
          <a:off x="9334500" y="2000250"/>
          <a:ext cx="2743200" cy="2847973"/>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700"/>
            </a:lnSpc>
          </a:pPr>
          <a:endParaRPr lang="en-US" sz="1000" b="1">
            <a:solidFill>
              <a:sysClr val="windowText" lastClr="000000"/>
            </a:solidFill>
            <a:latin typeface="Arial" pitchFamily="34" charset="0"/>
            <a:cs typeface="Arial" pitchFamily="34" charset="0"/>
          </a:endParaRPr>
        </a:p>
        <a:p>
          <a:pPr algn="ctr">
            <a:lnSpc>
              <a:spcPts val="700"/>
            </a:lnSpc>
          </a:pPr>
          <a:r>
            <a:rPr lang="en-US" sz="1000" b="1">
              <a:solidFill>
                <a:sysClr val="windowText" lastClr="000000"/>
              </a:solidFill>
              <a:latin typeface="Arial" pitchFamily="34" charset="0"/>
              <a:cs typeface="Arial" pitchFamily="34" charset="0"/>
            </a:rPr>
            <a:t>What is Discriminant Analysis?</a:t>
          </a:r>
        </a:p>
        <a:p>
          <a:pPr algn="l">
            <a:lnSpc>
              <a:spcPts val="1000"/>
            </a:lnSpc>
            <a:spcBef>
              <a:spcPts val="300"/>
            </a:spcBef>
          </a:pPr>
          <a:r>
            <a:rPr lang="en-US" sz="1000" b="0" baseline="0">
              <a:solidFill>
                <a:sysClr val="windowText" lastClr="000000"/>
              </a:solidFill>
              <a:latin typeface="Arial" pitchFamily="34" charset="0"/>
              <a:cs typeface="Arial" pitchFamily="34" charset="0"/>
            </a:rPr>
            <a:t>Discriminant analysis (DA) is a statistical technique that uses the information available in a set of independent variables to predict the value of a discrete or categorical dependent variable. Typically, the dependent variable is coded as a series of integer values representing various groups to which the observations in the sample belong. The goal of DA is to use the data in the sample to develop a rule or method for predicting which group a new observation is most likely to belong based on the observed values of the independent variables.</a:t>
          </a:r>
        </a:p>
        <a:p>
          <a:pPr algn="l">
            <a:lnSpc>
              <a:spcPts val="700"/>
            </a:lnSpc>
          </a:pPr>
          <a:r>
            <a:rPr lang="en-US" sz="1000" b="0" baseline="-25000">
              <a:solidFill>
                <a:sysClr val="windowText" lastClr="000000"/>
              </a:solidFill>
              <a:latin typeface="Arial" pitchFamily="34" charset="0"/>
              <a:cs typeface="Arial" pitchFamily="34" charset="0"/>
            </a:rPr>
            <a:t>Source:  </a:t>
          </a:r>
          <a:r>
            <a:rPr lang="en-US" sz="1000" b="1" baseline="-25000">
              <a:solidFill>
                <a:sysClr val="windowText" lastClr="000000"/>
              </a:solidFill>
              <a:latin typeface="Arial" pitchFamily="34" charset="0"/>
              <a:cs typeface="Arial" pitchFamily="34" charset="0"/>
            </a:rPr>
            <a:t>Indroducing Discriminant Analysis to the Business Statistics Curriculum </a:t>
          </a:r>
          <a:r>
            <a:rPr lang="en-US" sz="1000" b="0" baseline="-25000">
              <a:solidFill>
                <a:sysClr val="windowText" lastClr="000000"/>
              </a:solidFill>
              <a:latin typeface="Arial" pitchFamily="34" charset="0"/>
              <a:cs typeface="Arial" pitchFamily="34" charset="0"/>
            </a:rPr>
            <a:t>by</a:t>
          </a:r>
          <a:r>
            <a:rPr lang="en-US" sz="1000" b="0" baseline="0">
              <a:solidFill>
                <a:sysClr val="windowText" lastClr="000000"/>
              </a:solidFill>
              <a:latin typeface="Arial" pitchFamily="34" charset="0"/>
              <a:cs typeface="Arial" pitchFamily="34" charset="0"/>
            </a:rPr>
            <a:t> </a:t>
          </a:r>
          <a:r>
            <a:rPr lang="en-US" sz="1000" b="0" baseline="-25000">
              <a:solidFill>
                <a:sysClr val="windowText" lastClr="000000"/>
              </a:solidFill>
              <a:latin typeface="Arial" pitchFamily="34" charset="0"/>
              <a:cs typeface="Arial" pitchFamily="34" charset="0"/>
            </a:rPr>
            <a:t>Ragsdale, Cliff T; Stam, Antonie </a:t>
          </a:r>
          <a:r>
            <a:rPr lang="en-US" sz="1000" b="0" i="1" baseline="-25000">
              <a:solidFill>
                <a:sysClr val="windowText" lastClr="000000"/>
              </a:solidFill>
              <a:latin typeface="Arial" pitchFamily="34" charset="0"/>
              <a:cs typeface="Arial" pitchFamily="34" charset="0"/>
            </a:rPr>
            <a:t>Decision Sciences</a:t>
          </a:r>
          <a:r>
            <a:rPr lang="en-US" sz="1000" b="0" baseline="-25000">
              <a:solidFill>
                <a:sysClr val="windowText" lastClr="000000"/>
              </a:solidFill>
              <a:latin typeface="Arial" pitchFamily="34" charset="0"/>
              <a:cs typeface="Arial" pitchFamily="34" charset="0"/>
            </a:rPr>
            <a:t>; May/Jun 1992; 23, 3; ABI/INFORM global pg 724.    </a:t>
          </a:r>
        </a:p>
        <a:p>
          <a:pPr algn="ctr">
            <a:lnSpc>
              <a:spcPts val="700"/>
            </a:lnSpc>
          </a:pPr>
          <a:endParaRPr lang="en-US" sz="900" b="0" baseline="0">
            <a:solidFill>
              <a:sysClr val="windowText" lastClr="000000"/>
            </a:solidFill>
            <a:latin typeface="Arial" pitchFamily="34" charset="0"/>
            <a:cs typeface="Arial" pitchFamily="34" charset="0"/>
          </a:endParaRPr>
        </a:p>
        <a:p>
          <a:pPr algn="ctr">
            <a:lnSpc>
              <a:spcPts val="800"/>
            </a:lnSpc>
          </a:pPr>
          <a:r>
            <a:rPr lang="en-US" sz="1000" b="1">
              <a:solidFill>
                <a:sysClr val="windowText" lastClr="000000"/>
              </a:solidFill>
              <a:latin typeface="Arial" pitchFamily="34" charset="0"/>
              <a:cs typeface="Arial" pitchFamily="34" charset="0"/>
            </a:rPr>
            <a:t> </a:t>
          </a:r>
          <a:endParaRPr lang="en-US" sz="1000" b="1" baseline="0">
            <a:solidFill>
              <a:sysClr val="windowText" lastClr="000000"/>
            </a:solidFill>
            <a:latin typeface="Arial" pitchFamily="34" charset="0"/>
            <a:cs typeface="Arial" pitchFamily="34" charset="0"/>
          </a:endParaRPr>
        </a:p>
        <a:p>
          <a:pPr algn="l">
            <a:lnSpc>
              <a:spcPts val="800"/>
            </a:lnSpc>
          </a:pPr>
          <a:endParaRPr lang="en-US" sz="1000" b="0">
            <a:solidFill>
              <a:sysClr val="windowText" lastClr="000000"/>
            </a:solidFill>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762000</xdr:colOff>
      <xdr:row>14</xdr:row>
      <xdr:rowOff>47623</xdr:rowOff>
    </xdr:from>
    <xdr:to>
      <xdr:col>6</xdr:col>
      <xdr:colOff>133350</xdr:colOff>
      <xdr:row>22</xdr:row>
      <xdr:rowOff>13333</xdr:rowOff>
    </xdr:to>
    <xdr:sp macro="" textlink="">
      <xdr:nvSpPr>
        <xdr:cNvPr id="2" name="Rounded Rectangle 1"/>
        <xdr:cNvSpPr/>
      </xdr:nvSpPr>
      <xdr:spPr>
        <a:xfrm>
          <a:off x="3276600" y="2333623"/>
          <a:ext cx="2743200" cy="128016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Relative Frequency</a:t>
          </a:r>
        </a:p>
        <a:p>
          <a:pPr algn="l">
            <a:lnSpc>
              <a:spcPts val="1000"/>
            </a:lnSpc>
            <a:spcBef>
              <a:spcPts val="300"/>
            </a:spcBef>
          </a:pPr>
          <a:r>
            <a:rPr lang="en-US" sz="1000" b="0" baseline="0">
              <a:solidFill>
                <a:sysClr val="windowText" lastClr="000000"/>
              </a:solidFill>
              <a:latin typeface="Arial" pitchFamily="34" charset="0"/>
              <a:cs typeface="Arial" pitchFamily="34" charset="0"/>
            </a:rPr>
            <a:t>The relative frequency of each wine type (1, 2, or 3) is found by dividing the number of each wine type by the total number of  wines.  For example, the Relative Frequency of Group 1 is 33.15% or the number of observations of type 1  (59) divided by the total number of observations (178).</a:t>
          </a:r>
          <a:endParaRPr lang="en-US" sz="1000" b="0" i="1" baseline="0">
            <a:solidFill>
              <a:sysClr val="windowText" lastClr="000000"/>
            </a:solidFill>
            <a:latin typeface="Arial" pitchFamily="34" charset="0"/>
            <a:cs typeface="Arial" pitchFamily="34" charset="0"/>
          </a:endParaRP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2</xdr:col>
      <xdr:colOff>123826</xdr:colOff>
      <xdr:row>17</xdr:row>
      <xdr:rowOff>19050</xdr:rowOff>
    </xdr:from>
    <xdr:to>
      <xdr:col>2</xdr:col>
      <xdr:colOff>762000</xdr:colOff>
      <xdr:row>18</xdr:row>
      <xdr:rowOff>20953</xdr:rowOff>
    </xdr:to>
    <xdr:cxnSp macro="">
      <xdr:nvCxnSpPr>
        <xdr:cNvPr id="4" name="Straight Arrow Connector 3"/>
        <xdr:cNvCxnSpPr>
          <a:stCxn id="2" idx="1"/>
        </xdr:cNvCxnSpPr>
      </xdr:nvCxnSpPr>
      <xdr:spPr>
        <a:xfrm flipH="1" flipV="1">
          <a:off x="2638426" y="2809875"/>
          <a:ext cx="638174" cy="1638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619125</xdr:colOff>
      <xdr:row>206</xdr:row>
      <xdr:rowOff>152400</xdr:rowOff>
    </xdr:from>
    <xdr:to>
      <xdr:col>10</xdr:col>
      <xdr:colOff>329141</xdr:colOff>
      <xdr:row>211</xdr:row>
      <xdr:rowOff>47625</xdr:rowOff>
    </xdr:to>
    <xdr:sp macro="" textlink="">
      <xdr:nvSpPr>
        <xdr:cNvPr id="5" name="Rounded Rectangle 4"/>
        <xdr:cNvSpPr/>
      </xdr:nvSpPr>
      <xdr:spPr>
        <a:xfrm>
          <a:off x="6505575" y="33575625"/>
          <a:ext cx="2910416" cy="7239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Classification Matrix</a:t>
          </a:r>
        </a:p>
        <a:p>
          <a:pPr algn="l"/>
          <a:r>
            <a:rPr lang="en-US" sz="1000" b="0" i="0" baseline="0">
              <a:solidFill>
                <a:sysClr val="windowText" lastClr="000000"/>
              </a:solidFill>
              <a:latin typeface="Arial" pitchFamily="34" charset="0"/>
              <a:cs typeface="Arial" pitchFamily="34" charset="0"/>
            </a:rPr>
            <a:t>The classification matrix displays the number of occurances for the three different groups of wine.</a:t>
          </a:r>
          <a:endParaRPr lang="en-US" sz="1000" b="0" i="1" baseline="0">
            <a:solidFill>
              <a:sysClr val="windowText" lastClr="000000"/>
            </a:solidFill>
            <a:latin typeface="Arial" pitchFamily="34" charset="0"/>
            <a:cs typeface="Arial" pitchFamily="34" charset="0"/>
          </a:endParaRP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7</xdr:col>
      <xdr:colOff>276225</xdr:colOff>
      <xdr:row>1</xdr:row>
      <xdr:rowOff>104775</xdr:rowOff>
    </xdr:from>
    <xdr:to>
      <xdr:col>10</xdr:col>
      <xdr:colOff>619125</xdr:colOff>
      <xdr:row>6</xdr:row>
      <xdr:rowOff>26670</xdr:rowOff>
    </xdr:to>
    <xdr:sp macro="" textlink="">
      <xdr:nvSpPr>
        <xdr:cNvPr id="6" name="Rounded Rectangle 5"/>
        <xdr:cNvSpPr/>
      </xdr:nvSpPr>
      <xdr:spPr>
        <a:xfrm>
          <a:off x="6962775" y="266700"/>
          <a:ext cx="2743200" cy="73152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ct val="100000"/>
            </a:lnSpc>
          </a:pPr>
          <a:r>
            <a:rPr lang="en-US" sz="1000" b="1" baseline="0">
              <a:solidFill>
                <a:sysClr val="windowText" lastClr="000000"/>
              </a:solidFill>
              <a:latin typeface="Arial" pitchFamily="34" charset="0"/>
              <a:cs typeface="Arial" pitchFamily="34" charset="0"/>
            </a:rPr>
            <a:t>Group Centroids</a:t>
          </a:r>
        </a:p>
        <a:p>
          <a:pPr algn="l">
            <a:lnSpc>
              <a:spcPts val="1000"/>
            </a:lnSpc>
            <a:spcBef>
              <a:spcPts val="300"/>
            </a:spcBef>
          </a:pPr>
          <a:r>
            <a:rPr lang="en-US" sz="1000" b="0" baseline="0">
              <a:solidFill>
                <a:sysClr val="windowText" lastClr="000000"/>
              </a:solidFill>
              <a:latin typeface="Arial" pitchFamily="34" charset="0"/>
              <a:cs typeface="Arial" pitchFamily="34" charset="0"/>
            </a:rPr>
            <a:t>A group centroid is the average of the independent variables for each group.  This value specifies where the group is "centered".  </a:t>
          </a:r>
          <a:endParaRPr lang="en-US" sz="1000" b="0" i="1" baseline="0">
            <a:solidFill>
              <a:sysClr val="windowText" lastClr="000000"/>
            </a:solidFill>
            <a:latin typeface="Arial" pitchFamily="34" charset="0"/>
            <a:cs typeface="Arial" pitchFamily="34" charset="0"/>
          </a:endParaRP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933450</xdr:colOff>
      <xdr:row>3</xdr:row>
      <xdr:rowOff>19052</xdr:rowOff>
    </xdr:from>
    <xdr:to>
      <xdr:col>6</xdr:col>
      <xdr:colOff>104775</xdr:colOff>
      <xdr:row>6</xdr:row>
      <xdr:rowOff>76201</xdr:rowOff>
    </xdr:to>
    <xdr:sp macro="" textlink="">
      <xdr:nvSpPr>
        <xdr:cNvPr id="7" name="Rounded Rectangle 6"/>
        <xdr:cNvSpPr/>
      </xdr:nvSpPr>
      <xdr:spPr>
        <a:xfrm>
          <a:off x="2190750" y="504827"/>
          <a:ext cx="3800475" cy="542924"/>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1000"/>
            </a:lnSpc>
          </a:pPr>
          <a:r>
            <a:rPr lang="en-US" sz="1000" b="1" baseline="0">
              <a:solidFill>
                <a:sysClr val="windowText" lastClr="000000"/>
              </a:solidFill>
              <a:latin typeface="Arial" pitchFamily="34" charset="0"/>
              <a:cs typeface="Arial" pitchFamily="34" charset="0"/>
            </a:rPr>
            <a:t>X1, X2, X3, ...</a:t>
          </a:r>
        </a:p>
        <a:p>
          <a:pPr algn="l">
            <a:lnSpc>
              <a:spcPts val="1000"/>
            </a:lnSpc>
            <a:spcBef>
              <a:spcPts val="300"/>
            </a:spcBef>
          </a:pPr>
          <a:r>
            <a:rPr lang="en-US" sz="1000" b="0" i="0" baseline="0">
              <a:solidFill>
                <a:sysClr val="windowText" lastClr="000000"/>
              </a:solidFill>
              <a:latin typeface="Arial" pitchFamily="34" charset="0"/>
              <a:cs typeface="Arial" pitchFamily="34" charset="0"/>
            </a:rPr>
            <a:t>X1 corresponds to the Alcohol variable, X2 corresponds to the Malic_Acid variable, X3 corresponds to the Ash variable, etc.  </a:t>
          </a:r>
          <a:endParaRPr lang="en-US" sz="1000" b="0" i="1" baseline="0">
            <a:solidFill>
              <a:sysClr val="windowText" lastClr="000000"/>
            </a:solidFill>
            <a:latin typeface="Arial" pitchFamily="34" charset="0"/>
            <a:cs typeface="Arial" pitchFamily="34" charset="0"/>
          </a:endParaRP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6</xdr:col>
      <xdr:colOff>781050</xdr:colOff>
      <xdr:row>3</xdr:row>
      <xdr:rowOff>146685</xdr:rowOff>
    </xdr:from>
    <xdr:to>
      <xdr:col>7</xdr:col>
      <xdr:colOff>276225</xdr:colOff>
      <xdr:row>6</xdr:row>
      <xdr:rowOff>47625</xdr:rowOff>
    </xdr:to>
    <xdr:cxnSp macro="">
      <xdr:nvCxnSpPr>
        <xdr:cNvPr id="9" name="Straight Arrow Connector 8"/>
        <xdr:cNvCxnSpPr>
          <a:stCxn id="6" idx="1"/>
        </xdr:cNvCxnSpPr>
      </xdr:nvCxnSpPr>
      <xdr:spPr>
        <a:xfrm flipH="1">
          <a:off x="6667500" y="632460"/>
          <a:ext cx="295275" cy="3867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733425</xdr:colOff>
      <xdr:row>25</xdr:row>
      <xdr:rowOff>76199</xdr:rowOff>
    </xdr:from>
    <xdr:to>
      <xdr:col>10</xdr:col>
      <xdr:colOff>276225</xdr:colOff>
      <xdr:row>31</xdr:row>
      <xdr:rowOff>110489</xdr:rowOff>
    </xdr:to>
    <xdr:sp macro="" textlink="">
      <xdr:nvSpPr>
        <xdr:cNvPr id="10" name="Rounded Rectangle 9"/>
        <xdr:cNvSpPr/>
      </xdr:nvSpPr>
      <xdr:spPr>
        <a:xfrm>
          <a:off x="6619875" y="4190999"/>
          <a:ext cx="2743200" cy="100584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Distances</a:t>
          </a:r>
        </a:p>
        <a:p>
          <a:pPr algn="l">
            <a:lnSpc>
              <a:spcPts val="1000"/>
            </a:lnSpc>
            <a:spcBef>
              <a:spcPts val="300"/>
            </a:spcBef>
          </a:pPr>
          <a:r>
            <a:rPr lang="en-US" sz="1000" b="0" baseline="0">
              <a:solidFill>
                <a:sysClr val="windowText" lastClr="000000"/>
              </a:solidFill>
              <a:latin typeface="Arial" pitchFamily="34" charset="0"/>
              <a:cs typeface="Arial" pitchFamily="34" charset="0"/>
            </a:rPr>
            <a:t>The values listed under Group1, Group2, and Group3 are the distance calculations from the individual observations to the group centroid or "center".  The minimum value of the three groups determines the group assignment.</a:t>
          </a: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6</xdr:col>
      <xdr:colOff>171451</xdr:colOff>
      <xdr:row>28</xdr:row>
      <xdr:rowOff>93344</xdr:rowOff>
    </xdr:from>
    <xdr:to>
      <xdr:col>6</xdr:col>
      <xdr:colOff>733425</xdr:colOff>
      <xdr:row>30</xdr:row>
      <xdr:rowOff>142875</xdr:rowOff>
    </xdr:to>
    <xdr:cxnSp macro="">
      <xdr:nvCxnSpPr>
        <xdr:cNvPr id="12" name="Straight Arrow Connector 11"/>
        <xdr:cNvCxnSpPr>
          <a:stCxn id="10" idx="1"/>
        </xdr:cNvCxnSpPr>
      </xdr:nvCxnSpPr>
      <xdr:spPr>
        <a:xfrm flipH="1">
          <a:off x="6057901" y="4693919"/>
          <a:ext cx="561974" cy="3733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180975</xdr:colOff>
      <xdr:row>209</xdr:row>
      <xdr:rowOff>9525</xdr:rowOff>
    </xdr:from>
    <xdr:to>
      <xdr:col>6</xdr:col>
      <xdr:colOff>619125</xdr:colOff>
      <xdr:row>209</xdr:row>
      <xdr:rowOff>85725</xdr:rowOff>
    </xdr:to>
    <xdr:cxnSp macro="">
      <xdr:nvCxnSpPr>
        <xdr:cNvPr id="18" name="Straight Arrow Connector 17"/>
        <xdr:cNvCxnSpPr>
          <a:stCxn id="5" idx="1"/>
        </xdr:cNvCxnSpPr>
      </xdr:nvCxnSpPr>
      <xdr:spPr>
        <a:xfrm flipH="1">
          <a:off x="6067425" y="33937575"/>
          <a:ext cx="438150"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114300</xdr:colOff>
      <xdr:row>7</xdr:row>
      <xdr:rowOff>57150</xdr:rowOff>
    </xdr:from>
    <xdr:to>
      <xdr:col>10</xdr:col>
      <xdr:colOff>561975</xdr:colOff>
      <xdr:row>31</xdr:row>
      <xdr:rowOff>57150</xdr:rowOff>
    </xdr:to>
    <xdr:pic>
      <xdr:nvPicPr>
        <xdr:cNvPr id="325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2300" y="1190625"/>
          <a:ext cx="3495675"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161925</xdr:colOff>
      <xdr:row>0</xdr:row>
      <xdr:rowOff>152400</xdr:rowOff>
    </xdr:from>
    <xdr:to>
      <xdr:col>9</xdr:col>
      <xdr:colOff>466725</xdr:colOff>
      <xdr:row>5</xdr:row>
      <xdr:rowOff>74295</xdr:rowOff>
    </xdr:to>
    <xdr:sp macro="" textlink="">
      <xdr:nvSpPr>
        <xdr:cNvPr id="3" name="Rounded Rectangle 2"/>
        <xdr:cNvSpPr/>
      </xdr:nvSpPr>
      <xdr:spPr>
        <a:xfrm>
          <a:off x="3209925" y="152400"/>
          <a:ext cx="2743200" cy="73152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Grouping Variable Range</a:t>
          </a:r>
        </a:p>
        <a:p>
          <a:pPr algn="l">
            <a:lnSpc>
              <a:spcPts val="1000"/>
            </a:lnSpc>
            <a:spcBef>
              <a:spcPts val="300"/>
            </a:spcBef>
          </a:pPr>
          <a:r>
            <a:rPr lang="en-US" sz="1000" b="0" i="0" baseline="0">
              <a:solidFill>
                <a:sysClr val="windowText" lastClr="000000"/>
              </a:solidFill>
              <a:latin typeface="Arial" pitchFamily="34" charset="0"/>
              <a:cs typeface="Arial" pitchFamily="34" charset="0"/>
            </a:rPr>
            <a:t>Enter the variable which specifies the various groups here. </a:t>
          </a:r>
          <a:r>
            <a:rPr lang="en-US" sz="1000" b="0" i="1" baseline="0">
              <a:solidFill>
                <a:sysClr val="windowText" lastClr="000000"/>
              </a:solidFill>
              <a:latin typeface="Arial" pitchFamily="34" charset="0"/>
              <a:cs typeface="Arial" pitchFamily="34" charset="0"/>
            </a:rPr>
            <a:t>In this example, the grouping variable is located in cells B13:B190</a:t>
          </a:r>
          <a:r>
            <a:rPr lang="en-US" sz="1000" b="0" i="0" baseline="0">
              <a:solidFill>
                <a:sysClr val="windowText" lastClr="000000"/>
              </a:solidFill>
              <a:latin typeface="Arial" pitchFamily="34" charset="0"/>
              <a:cs typeface="Arial" pitchFamily="34" charset="0"/>
            </a:rPr>
            <a:t>.</a:t>
          </a:r>
          <a:endParaRPr lang="en-US" sz="1000" b="0" i="1" baseline="0">
            <a:solidFill>
              <a:sysClr val="windowText" lastClr="000000"/>
            </a:solidFill>
            <a:latin typeface="Arial" pitchFamily="34" charset="0"/>
            <a:cs typeface="Arial" pitchFamily="34" charset="0"/>
          </a:endParaRP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11</xdr:col>
      <xdr:colOff>104775</xdr:colOff>
      <xdr:row>7</xdr:row>
      <xdr:rowOff>9525</xdr:rowOff>
    </xdr:from>
    <xdr:to>
      <xdr:col>15</xdr:col>
      <xdr:colOff>409575</xdr:colOff>
      <xdr:row>12</xdr:row>
      <xdr:rowOff>95250</xdr:rowOff>
    </xdr:to>
    <xdr:sp macro="" textlink="">
      <xdr:nvSpPr>
        <xdr:cNvPr id="4" name="Rounded Rectangle 3"/>
        <xdr:cNvSpPr/>
      </xdr:nvSpPr>
      <xdr:spPr>
        <a:xfrm>
          <a:off x="6810375" y="1143000"/>
          <a:ext cx="2743200" cy="89535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Predictor Variable Range</a:t>
          </a:r>
        </a:p>
        <a:p>
          <a:pPr algn="l">
            <a:lnSpc>
              <a:spcPts val="1000"/>
            </a:lnSpc>
            <a:spcBef>
              <a:spcPts val="300"/>
            </a:spcBef>
          </a:pPr>
          <a:r>
            <a:rPr lang="en-US" sz="1000" b="0" i="0" baseline="0">
              <a:solidFill>
                <a:sysClr val="windowText" lastClr="000000"/>
              </a:solidFill>
              <a:latin typeface="Arial" pitchFamily="34" charset="0"/>
              <a:cs typeface="Arial" pitchFamily="34" charset="0"/>
            </a:rPr>
            <a:t>Enter the remaining variables which hold the properties of the Grouping Variable here. </a:t>
          </a:r>
          <a:r>
            <a:rPr lang="en-US" sz="1000" b="0" i="1" baseline="0">
              <a:solidFill>
                <a:sysClr val="windowText" lastClr="000000"/>
              </a:solidFill>
              <a:latin typeface="Arial" pitchFamily="34" charset="0"/>
              <a:cs typeface="Arial" pitchFamily="34" charset="0"/>
            </a:rPr>
            <a:t>In this example, the predictor variables are located in cells C13:O190.</a:t>
          </a:r>
        </a:p>
        <a:p>
          <a:pPr algn="l">
            <a:lnSpc>
              <a:spcPts val="11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133350</xdr:colOff>
      <xdr:row>12</xdr:row>
      <xdr:rowOff>76198</xdr:rowOff>
    </xdr:from>
    <xdr:to>
      <xdr:col>4</xdr:col>
      <xdr:colOff>438150</xdr:colOff>
      <xdr:row>22</xdr:row>
      <xdr:rowOff>11428</xdr:rowOff>
    </xdr:to>
    <xdr:sp macro="" textlink="">
      <xdr:nvSpPr>
        <xdr:cNvPr id="5" name="Rounded Rectangle 4"/>
        <xdr:cNvSpPr/>
      </xdr:nvSpPr>
      <xdr:spPr>
        <a:xfrm>
          <a:off x="133350" y="2019298"/>
          <a:ext cx="2743200" cy="155448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1100"/>
            </a:lnSpc>
          </a:pPr>
          <a:r>
            <a:rPr lang="en-US" sz="1000" b="1" baseline="0">
              <a:solidFill>
                <a:sysClr val="windowText" lastClr="000000"/>
              </a:solidFill>
              <a:latin typeface="Arial" pitchFamily="34" charset="0"/>
              <a:cs typeface="Arial" pitchFamily="34" charset="0"/>
            </a:rPr>
            <a:t>Classification Method</a:t>
          </a:r>
          <a:endParaRPr lang="en-US" sz="500" b="0" i="1" baseline="0">
            <a:solidFill>
              <a:sysClr val="windowText" lastClr="000000"/>
            </a:solidFill>
            <a:latin typeface="Arial" pitchFamily="34" charset="0"/>
            <a:cs typeface="Arial" pitchFamily="34" charset="0"/>
          </a:endParaRPr>
        </a:p>
        <a:p>
          <a:pPr algn="l">
            <a:lnSpc>
              <a:spcPts val="1000"/>
            </a:lnSpc>
            <a:spcBef>
              <a:spcPts val="300"/>
            </a:spcBef>
          </a:pPr>
          <a:r>
            <a:rPr lang="en-US" sz="1000" b="1" i="0" baseline="0">
              <a:solidFill>
                <a:sysClr val="windowText" lastClr="000000"/>
              </a:solidFill>
              <a:latin typeface="Arial" pitchFamily="34" charset="0"/>
              <a:cs typeface="Arial" pitchFamily="34" charset="0"/>
            </a:rPr>
            <a:t>Mahalanobis Distance</a:t>
          </a:r>
          <a:r>
            <a:rPr lang="en-US" sz="1000" b="0" i="1" baseline="0">
              <a:solidFill>
                <a:sysClr val="windowText" lastClr="000000"/>
              </a:solidFill>
              <a:latin typeface="Arial" pitchFamily="34" charset="0"/>
              <a:cs typeface="Arial" pitchFamily="34" charset="0"/>
            </a:rPr>
            <a:t>  </a:t>
          </a:r>
          <a:r>
            <a:rPr lang="en-US" sz="1000" b="0" i="0" baseline="0">
              <a:solidFill>
                <a:sysClr val="windowText" lastClr="000000"/>
              </a:solidFill>
              <a:latin typeface="Arial" pitchFamily="34" charset="0"/>
              <a:cs typeface="Arial" pitchFamily="34" charset="0"/>
            </a:rPr>
            <a:t>This method </a:t>
          </a:r>
          <a:r>
            <a:rPr lang="en-US" sz="1000">
              <a:solidFill>
                <a:sysClr val="windowText" lastClr="000000"/>
              </a:solidFill>
              <a:latin typeface="Arial" pitchFamily="34" charset="0"/>
              <a:cs typeface="Arial" pitchFamily="34" charset="0"/>
            </a:rPr>
            <a:t>is based on variable correlations</a:t>
          </a:r>
          <a:r>
            <a:rPr lang="en-US" sz="1000" baseline="0">
              <a:solidFill>
                <a:sysClr val="windowText" lastClr="000000"/>
              </a:solidFill>
              <a:latin typeface="Arial" pitchFamily="34" charset="0"/>
              <a:cs typeface="Arial" pitchFamily="34" charset="0"/>
            </a:rPr>
            <a:t> and can be used to identify </a:t>
          </a:r>
          <a:r>
            <a:rPr lang="en-US" sz="1000">
              <a:solidFill>
                <a:sysClr val="windowText" lastClr="000000"/>
              </a:solidFill>
              <a:latin typeface="Arial" pitchFamily="34" charset="0"/>
              <a:cs typeface="Arial" pitchFamily="34" charset="0"/>
            </a:rPr>
            <a:t>patterns in the data.</a:t>
          </a:r>
          <a:r>
            <a:rPr lang="en-US" sz="1000" baseline="0">
              <a:solidFill>
                <a:sysClr val="windowText" lastClr="000000"/>
              </a:solidFill>
              <a:latin typeface="Arial" pitchFamily="34" charset="0"/>
              <a:cs typeface="Arial" pitchFamily="34" charset="0"/>
            </a:rPr>
            <a:t>  </a:t>
          </a:r>
          <a:r>
            <a:rPr lang="en-US" sz="1000" i="1" baseline="0">
              <a:solidFill>
                <a:sysClr val="windowText" lastClr="000000"/>
              </a:solidFill>
              <a:latin typeface="Arial" pitchFamily="34" charset="0"/>
              <a:cs typeface="Arial" pitchFamily="34" charset="0"/>
            </a:rPr>
            <a:t>This is the method used in this example.  </a:t>
          </a:r>
          <a:endParaRPr lang="en-US" sz="500" b="0" i="1" baseline="0">
            <a:solidFill>
              <a:sysClr val="windowText" lastClr="000000"/>
            </a:solidFill>
            <a:latin typeface="Arial" pitchFamily="34" charset="0"/>
            <a:cs typeface="Arial" pitchFamily="34" charset="0"/>
          </a:endParaRPr>
        </a:p>
        <a:p>
          <a:pPr algn="l">
            <a:lnSpc>
              <a:spcPts val="1000"/>
            </a:lnSpc>
            <a:spcBef>
              <a:spcPts val="300"/>
            </a:spcBef>
          </a:pPr>
          <a:r>
            <a:rPr lang="en-US" sz="1000" b="1" i="1" baseline="0">
              <a:solidFill>
                <a:sysClr val="windowText" lastClr="000000"/>
              </a:solidFill>
              <a:latin typeface="Arial" pitchFamily="34" charset="0"/>
              <a:cs typeface="Arial" pitchFamily="34" charset="0"/>
            </a:rPr>
            <a:t>Posterior Probabilities  </a:t>
          </a:r>
          <a:r>
            <a:rPr lang="en-US" sz="1000" b="0" i="0" baseline="0">
              <a:solidFill>
                <a:sysClr val="windowText" lastClr="000000"/>
              </a:solidFill>
              <a:latin typeface="Arial" pitchFamily="34" charset="0"/>
              <a:cs typeface="Arial" pitchFamily="34" charset="0"/>
            </a:rPr>
            <a:t>Uses Bayesian statistics to predict the probability distribution of a random variable by taking into account the prior probability distribution and the liklihood of the event.</a:t>
          </a:r>
          <a:endParaRPr lang="en-US" sz="1000" b="0" i="1" baseline="0">
            <a:solidFill>
              <a:sysClr val="windowText" lastClr="000000"/>
            </a:solidFill>
            <a:latin typeface="Arial" pitchFamily="34" charset="0"/>
            <a:cs typeface="Arial" pitchFamily="34" charset="0"/>
          </a:endParaRPr>
        </a:p>
        <a:p>
          <a:pPr algn="l">
            <a:lnSpc>
              <a:spcPts val="12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11</xdr:col>
      <xdr:colOff>285750</xdr:colOff>
      <xdr:row>17</xdr:row>
      <xdr:rowOff>123826</xdr:rowOff>
    </xdr:from>
    <xdr:to>
      <xdr:col>15</xdr:col>
      <xdr:colOff>590550</xdr:colOff>
      <xdr:row>22</xdr:row>
      <xdr:rowOff>45721</xdr:rowOff>
    </xdr:to>
    <xdr:sp macro="" textlink="">
      <xdr:nvSpPr>
        <xdr:cNvPr id="6" name="Rounded Rectangle 5"/>
        <xdr:cNvSpPr/>
      </xdr:nvSpPr>
      <xdr:spPr>
        <a:xfrm>
          <a:off x="6991350" y="2876551"/>
          <a:ext cx="2743200" cy="73152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baseline="0">
              <a:solidFill>
                <a:sysClr val="windowText" lastClr="000000"/>
              </a:solidFill>
              <a:latin typeface="Arial" pitchFamily="34" charset="0"/>
              <a:cs typeface="Arial" pitchFamily="34" charset="0"/>
            </a:rPr>
            <a:t>Prior Probabilities</a:t>
          </a:r>
        </a:p>
        <a:p>
          <a:pPr algn="l">
            <a:lnSpc>
              <a:spcPts val="1000"/>
            </a:lnSpc>
            <a:spcBef>
              <a:spcPts val="300"/>
            </a:spcBef>
          </a:pPr>
          <a:r>
            <a:rPr lang="en-US" sz="1000" b="0" baseline="0">
              <a:solidFill>
                <a:sysClr val="windowText" lastClr="000000"/>
              </a:solidFill>
              <a:latin typeface="Arial" pitchFamily="34" charset="0"/>
              <a:cs typeface="Arial" pitchFamily="34" charset="0"/>
            </a:rPr>
            <a:t>For use with Posterior Probabilities. Select a prior probability using either an empirical or uniform distribution.</a:t>
          </a:r>
        </a:p>
      </xdr:txBody>
    </xdr:sp>
    <xdr:clientData/>
  </xdr:twoCellAnchor>
  <xdr:twoCellAnchor>
    <xdr:from>
      <xdr:col>2</xdr:col>
      <xdr:colOff>609599</xdr:colOff>
      <xdr:row>32</xdr:row>
      <xdr:rowOff>152400</xdr:rowOff>
    </xdr:from>
    <xdr:to>
      <xdr:col>7</xdr:col>
      <xdr:colOff>304799</xdr:colOff>
      <xdr:row>39</xdr:row>
      <xdr:rowOff>116205</xdr:rowOff>
    </xdr:to>
    <xdr:sp macro="" textlink="">
      <xdr:nvSpPr>
        <xdr:cNvPr id="7" name="Rounded Rectangle 6"/>
        <xdr:cNvSpPr/>
      </xdr:nvSpPr>
      <xdr:spPr>
        <a:xfrm>
          <a:off x="1828799" y="5334000"/>
          <a:ext cx="2743200" cy="109728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lnSpc>
              <a:spcPts val="700"/>
            </a:lnSpc>
          </a:pPr>
          <a:endParaRPr lang="en-US" sz="1000" b="1" baseline="0">
            <a:solidFill>
              <a:sysClr val="windowText" lastClr="000000"/>
            </a:solidFill>
            <a:latin typeface="Arial" pitchFamily="34" charset="0"/>
            <a:cs typeface="Arial" pitchFamily="34" charset="0"/>
          </a:endParaRPr>
        </a:p>
        <a:p>
          <a:pPr algn="ctr">
            <a:lnSpc>
              <a:spcPts val="700"/>
            </a:lnSpc>
          </a:pPr>
          <a:r>
            <a:rPr lang="en-US" sz="1000" b="1" baseline="0">
              <a:solidFill>
                <a:sysClr val="windowText" lastClr="000000"/>
              </a:solidFill>
              <a:latin typeface="Arial" pitchFamily="34" charset="0"/>
              <a:cs typeface="Arial" pitchFamily="34" charset="0"/>
            </a:rPr>
            <a:t>Covariance Matrices</a:t>
          </a:r>
        </a:p>
        <a:p>
          <a:pPr algn="l">
            <a:lnSpc>
              <a:spcPts val="1000"/>
            </a:lnSpc>
            <a:spcBef>
              <a:spcPts val="300"/>
            </a:spcBef>
          </a:pPr>
          <a:r>
            <a:rPr lang="en-US" sz="1000" b="0" i="1" baseline="0">
              <a:solidFill>
                <a:sysClr val="windowText" lastClr="000000"/>
              </a:solidFill>
              <a:latin typeface="Arial" pitchFamily="34" charset="0"/>
              <a:cs typeface="Arial" pitchFamily="34" charset="0"/>
            </a:rPr>
            <a:t>Unpooled Estimates  </a:t>
          </a:r>
          <a:r>
            <a:rPr lang="en-US" sz="1000" b="0" i="0" baseline="0">
              <a:solidFill>
                <a:sysClr val="windowText" lastClr="000000"/>
              </a:solidFill>
              <a:latin typeface="Arial" pitchFamily="34" charset="0"/>
              <a:cs typeface="Arial" pitchFamily="34" charset="0"/>
            </a:rPr>
            <a:t>Using a quadratic discrimination function.  </a:t>
          </a:r>
          <a:r>
            <a:rPr lang="en-US" sz="1000" b="0" i="1" baseline="0">
              <a:solidFill>
                <a:sysClr val="windowText" lastClr="000000"/>
              </a:solidFill>
              <a:latin typeface="Arial" pitchFamily="34" charset="0"/>
              <a:cs typeface="Arial" pitchFamily="34" charset="0"/>
            </a:rPr>
            <a:t>This is the type of estimate used in this example.    </a:t>
          </a:r>
          <a:endParaRPr lang="en-US" sz="1000" i="1">
            <a:solidFill>
              <a:sysClr val="windowText" lastClr="000000"/>
            </a:solidFill>
            <a:latin typeface="Arial" pitchFamily="34" charset="0"/>
            <a:cs typeface="Arial" pitchFamily="34" charset="0"/>
          </a:endParaRPr>
        </a:p>
        <a:p>
          <a:pPr algn="l">
            <a:lnSpc>
              <a:spcPts val="1000"/>
            </a:lnSpc>
            <a:spcBef>
              <a:spcPts val="300"/>
            </a:spcBef>
          </a:pPr>
          <a:r>
            <a:rPr lang="en-US" sz="1000" b="0" i="1" baseline="0">
              <a:solidFill>
                <a:sysClr val="windowText" lastClr="000000"/>
              </a:solidFill>
              <a:latin typeface="Arial" pitchFamily="34" charset="0"/>
              <a:cs typeface="Arial" pitchFamily="34" charset="0"/>
            </a:rPr>
            <a:t>Pooled Estimates  </a:t>
          </a:r>
          <a:r>
            <a:rPr lang="en-US" sz="1000" b="0" i="0" baseline="0">
              <a:solidFill>
                <a:sysClr val="windowText" lastClr="000000"/>
              </a:solidFill>
              <a:latin typeface="Arial" pitchFamily="34" charset="0"/>
              <a:cs typeface="Arial" pitchFamily="34" charset="0"/>
            </a:rPr>
            <a:t>Uses a linear discrimination function.  </a:t>
          </a:r>
          <a:endParaRPr lang="en-US" sz="1000" b="0" i="1" baseline="0">
            <a:solidFill>
              <a:sysClr val="windowText" lastClr="000000"/>
            </a:solidFill>
            <a:latin typeface="Arial" pitchFamily="34" charset="0"/>
            <a:cs typeface="Arial" pitchFamily="34" charset="0"/>
          </a:endParaRPr>
        </a:p>
        <a:p>
          <a:pPr algn="l">
            <a:lnSpc>
              <a:spcPts val="1400"/>
            </a:lnSpc>
            <a:spcBef>
              <a:spcPts val="300"/>
            </a:spcBef>
          </a:pPr>
          <a:r>
            <a:rPr lang="en-US" sz="1000" baseline="0">
              <a:solidFill>
                <a:sysClr val="windowText" lastClr="000000"/>
              </a:solidFill>
              <a:latin typeface="Arial" pitchFamily="34" charset="0"/>
              <a:cs typeface="Arial" pitchFamily="34" charset="0"/>
            </a:rPr>
            <a:t> </a:t>
          </a:r>
          <a:endParaRPr lang="en-US" sz="1000" i="1">
            <a:solidFill>
              <a:sysClr val="windowText" lastClr="000000"/>
            </a:solidFill>
            <a:latin typeface="Arial" pitchFamily="34" charset="0"/>
            <a:cs typeface="Arial" pitchFamily="34" charset="0"/>
          </a:endParaRPr>
        </a:p>
      </xdr:txBody>
    </xdr:sp>
    <xdr:clientData/>
  </xdr:twoCellAnchor>
  <xdr:twoCellAnchor>
    <xdr:from>
      <xdr:col>4</xdr:col>
      <xdr:colOff>438150</xdr:colOff>
      <xdr:row>17</xdr:row>
      <xdr:rowOff>43813</xdr:rowOff>
    </xdr:from>
    <xdr:to>
      <xdr:col>5</xdr:col>
      <xdr:colOff>38100</xdr:colOff>
      <xdr:row>19</xdr:row>
      <xdr:rowOff>76200</xdr:rowOff>
    </xdr:to>
    <xdr:cxnSp macro="">
      <xdr:nvCxnSpPr>
        <xdr:cNvPr id="9" name="Straight Arrow Connector 8"/>
        <xdr:cNvCxnSpPr>
          <a:stCxn id="5" idx="3"/>
        </xdr:cNvCxnSpPr>
      </xdr:nvCxnSpPr>
      <xdr:spPr>
        <a:xfrm>
          <a:off x="2876550" y="2796538"/>
          <a:ext cx="209550" cy="35623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5</xdr:row>
      <xdr:rowOff>74295</xdr:rowOff>
    </xdr:from>
    <xdr:to>
      <xdr:col>8</xdr:col>
      <xdr:colOff>142875</xdr:colOff>
      <xdr:row>10</xdr:row>
      <xdr:rowOff>85725</xdr:rowOff>
    </xdr:to>
    <xdr:cxnSp macro="">
      <xdr:nvCxnSpPr>
        <xdr:cNvPr id="11" name="Straight Arrow Connector 10"/>
        <xdr:cNvCxnSpPr>
          <a:stCxn id="3" idx="2"/>
        </xdr:cNvCxnSpPr>
      </xdr:nvCxnSpPr>
      <xdr:spPr>
        <a:xfrm>
          <a:off x="4581525" y="883920"/>
          <a:ext cx="438150" cy="8210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352425</xdr:colOff>
      <xdr:row>9</xdr:row>
      <xdr:rowOff>133350</xdr:rowOff>
    </xdr:from>
    <xdr:to>
      <xdr:col>11</xdr:col>
      <xdr:colOff>104775</xdr:colOff>
      <xdr:row>13</xdr:row>
      <xdr:rowOff>28575</xdr:rowOff>
    </xdr:to>
    <xdr:cxnSp macro="">
      <xdr:nvCxnSpPr>
        <xdr:cNvPr id="13" name="Straight Arrow Connector 12"/>
        <xdr:cNvCxnSpPr>
          <a:stCxn id="4" idx="1"/>
        </xdr:cNvCxnSpPr>
      </xdr:nvCxnSpPr>
      <xdr:spPr>
        <a:xfrm flipH="1">
          <a:off x="6448425" y="1590675"/>
          <a:ext cx="361950" cy="542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123826</xdr:colOff>
      <xdr:row>20</xdr:row>
      <xdr:rowOff>3811</xdr:rowOff>
    </xdr:from>
    <xdr:to>
      <xdr:col>11</xdr:col>
      <xdr:colOff>285750</xdr:colOff>
      <xdr:row>21</xdr:row>
      <xdr:rowOff>9525</xdr:rowOff>
    </xdr:to>
    <xdr:cxnSp macro="">
      <xdr:nvCxnSpPr>
        <xdr:cNvPr id="15" name="Straight Arrow Connector 14"/>
        <xdr:cNvCxnSpPr>
          <a:stCxn id="6" idx="1"/>
        </xdr:cNvCxnSpPr>
      </xdr:nvCxnSpPr>
      <xdr:spPr>
        <a:xfrm flipH="1">
          <a:off x="6219826" y="3242311"/>
          <a:ext cx="771524" cy="1676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152399</xdr:colOff>
      <xdr:row>28</xdr:row>
      <xdr:rowOff>28576</xdr:rowOff>
    </xdr:from>
    <xdr:to>
      <xdr:col>6</xdr:col>
      <xdr:colOff>123825</xdr:colOff>
      <xdr:row>32</xdr:row>
      <xdr:rowOff>152400</xdr:rowOff>
    </xdr:to>
    <xdr:cxnSp macro="">
      <xdr:nvCxnSpPr>
        <xdr:cNvPr id="17" name="Straight Arrow Connector 16"/>
        <xdr:cNvCxnSpPr>
          <a:stCxn id="7" idx="0"/>
        </xdr:cNvCxnSpPr>
      </xdr:nvCxnSpPr>
      <xdr:spPr>
        <a:xfrm flipV="1">
          <a:off x="3200399" y="4562476"/>
          <a:ext cx="581026" cy="771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2" name="Start 1. Sum of Squares: 1161251.563708" displayName="Start_1._Sum_of_Squares__1161251.563708" ref="C36:P44" totalsRowShown="0" dataDxfId="172" tableBorderDxfId="187">
  <autoFilter ref="C36:P44"/>
  <tableColumns count="14">
    <tableColumn id="1" name="Cluster" dataDxfId="186"/>
    <tableColumn id="2" name="Alcohol" dataDxfId="185"/>
    <tableColumn id="3" name="Malic_Acid" dataDxfId="184"/>
    <tableColumn id="4" name="Ash" dataDxfId="183"/>
    <tableColumn id="5" name="Ash_Alcalinity" dataDxfId="182"/>
    <tableColumn id="6" name="Magnesium" dataDxfId="181"/>
    <tableColumn id="7" name="Total_Phenols" dataDxfId="180"/>
    <tableColumn id="8" name="Flavanoids" dataDxfId="179"/>
    <tableColumn id="9" name="Nonflavanoid_Phenols" dataDxfId="178"/>
    <tableColumn id="10" name="Proanthocyanins" dataDxfId="177"/>
    <tableColumn id="11" name="Color_Intensity" dataDxfId="176"/>
    <tableColumn id="12" name="Hue" dataDxfId="175"/>
    <tableColumn id="13" name="OD280_OD315" dataDxfId="174"/>
    <tableColumn id="14" name="Proline" dataDxfId="173"/>
  </tableColumns>
  <tableStyleInfo name="TableStyleMedium9" showFirstColumn="1" showLastColumn="0" showRowStripes="1" showColumnStripes="0"/>
</table>
</file>

<file path=xl/tables/table10.xml><?xml version="1.0" encoding="utf-8"?>
<table xmlns="http://schemas.openxmlformats.org/spreadsheetml/2006/main" id="11" name="Start 10. Sum of Squares: 898124.155046" displayName="Start_10._Sum_of_Squares__898124.155046" ref="C135:P143" totalsRowShown="0" dataDxfId="28" tableBorderDxfId="43">
  <autoFilter ref="C135:P143"/>
  <tableColumns count="14">
    <tableColumn id="1" name="Cluster" dataDxfId="42"/>
    <tableColumn id="2" name="Alcohol" dataDxfId="41"/>
    <tableColumn id="3" name="Malic_Acid" dataDxfId="40"/>
    <tableColumn id="4" name="Ash" dataDxfId="39"/>
    <tableColumn id="5" name="Ash_Alcalinity" dataDxfId="38"/>
    <tableColumn id="6" name="Magnesium" dataDxfId="37"/>
    <tableColumn id="7" name="Total_Phenols" dataDxfId="36"/>
    <tableColumn id="8" name="Flavanoids" dataDxfId="35"/>
    <tableColumn id="9" name="Nonflavanoid_Phenols" dataDxfId="34"/>
    <tableColumn id="10" name="Proanthocyanins" dataDxfId="33"/>
    <tableColumn id="11" name="Color_Intensity" dataDxfId="32"/>
    <tableColumn id="12" name="Hue" dataDxfId="31"/>
    <tableColumn id="13" name="OD280_OD315" dataDxfId="30"/>
    <tableColumn id="14" name="Proline" dataDxfId="29"/>
  </tableColumns>
  <tableStyleInfo name="TableStyleMedium10" showFirstColumn="1" showLastColumn="0" showRowStripes="1" showColumnStripes="0"/>
</table>
</file>

<file path=xl/tables/table11.xml><?xml version="1.0" encoding="utf-8"?>
<table xmlns="http://schemas.openxmlformats.org/spreadsheetml/2006/main" id="12" name="Cluster Centers" displayName="Cluster_Centers" ref="C147:P155" totalsRowShown="0" dataDxfId="13">
  <autoFilter ref="C147:P155"/>
  <tableColumns count="14">
    <tableColumn id="1" name="Cluster" dataDxfId="27"/>
    <tableColumn id="2" name="Alcohol" dataDxfId="26"/>
    <tableColumn id="3" name="Malic_Acid" dataDxfId="25"/>
    <tableColumn id="4" name="Ash" dataDxfId="24"/>
    <tableColumn id="5" name="Ash_Alcalinity" dataDxfId="23"/>
    <tableColumn id="6" name="Magnesium" dataDxfId="22"/>
    <tableColumn id="7" name="Total_Phenols" dataDxfId="21"/>
    <tableColumn id="8" name="Flavanoids" dataDxfId="20"/>
    <tableColumn id="9" name="Nonflavanoid_Phenols" dataDxfId="19"/>
    <tableColumn id="10" name="Proanthocyanins" dataDxfId="18"/>
    <tableColumn id="11" name="Color_Intensity" dataDxfId="17"/>
    <tableColumn id="12" name="Hue" dataDxfId="16"/>
    <tableColumn id="13" name="OD280_OD315" dataDxfId="15"/>
    <tableColumn id="14" name="Proline" dataDxfId="14"/>
  </tableColumns>
  <tableStyleInfo name="TableStyleMedium9" showFirstColumn="1" showLastColumn="0" showRowStripes="1" showColumnStripes="0"/>
</table>
</file>

<file path=xl/tables/table12.xml><?xml version="1.0" encoding="utf-8"?>
<table xmlns="http://schemas.openxmlformats.org/spreadsheetml/2006/main" id="13" name="Inter-Cluster Distances" displayName="Inter_Cluster_Distances" ref="C159:K167" totalsRowShown="0" dataDxfId="3">
  <autoFilter ref="C159:K167"/>
  <tableColumns count="9">
    <tableColumn id="1" name="Cluster" dataDxfId="12"/>
    <tableColumn id="2" name="Cluster 1" dataDxfId="11"/>
    <tableColumn id="3" name="Cluster 2" dataDxfId="10"/>
    <tableColumn id="4" name="Cluster 3" dataDxfId="9"/>
    <tableColumn id="5" name="Cluster 4" dataDxfId="8"/>
    <tableColumn id="6" name="Cluster 5" dataDxfId="7"/>
    <tableColumn id="7" name="Cluster 6" dataDxfId="6"/>
    <tableColumn id="8" name="Cluster 7" dataDxfId="5"/>
    <tableColumn id="9" name="Cluster 8" dataDxfId="4"/>
  </tableColumns>
  <tableStyleInfo name="TableStyleMedium9" showFirstColumn="1" showLastColumn="0" showRowStripes="1" showColumnStripes="0"/>
</table>
</file>

<file path=xl/tables/table13.xml><?xml version="1.0" encoding="utf-8"?>
<table xmlns="http://schemas.openxmlformats.org/spreadsheetml/2006/main" id="14" name="Cluster Summary" displayName="Cluster_Summary" ref="C171:E180" totalsRowShown="0">
  <autoFilter ref="C171:E180"/>
  <tableColumns count="3">
    <tableColumn id="1" name="Cluster" dataDxfId="2"/>
    <tableColumn id="2" name="Size" dataDxfId="1"/>
    <tableColumn id="3" name="Average Distance" dataDxfId="0"/>
  </tableColumns>
  <tableStyleInfo name="TableStyleMedium9" showFirstColumn="1" showLastColumn="0" showRowStripes="1" showColumnStripes="0"/>
</table>
</file>

<file path=xl/tables/table14.xml><?xml version="1.0" encoding="utf-8"?>
<table xmlns="http://schemas.openxmlformats.org/spreadsheetml/2006/main" id="1" name="Cluster Labels" displayName="Cluster_Labels" ref="C12:L190" totalsRowShown="0" dataDxfId="188">
  <autoFilter ref="C12:L190"/>
  <tableColumns count="10">
    <tableColumn id="1" name="Record ID" dataDxfId="198"/>
    <tableColumn id="2" name="Cluster" dataDxfId="197"/>
    <tableColumn id="3" name="Dist.Cluster-1" dataDxfId="196"/>
    <tableColumn id="4" name="Dist.Cluster-2" dataDxfId="195"/>
    <tableColumn id="5" name="Dist.Cluster-3" dataDxfId="194"/>
    <tableColumn id="6" name="Dist.Cluster-4" dataDxfId="193"/>
    <tableColumn id="7" name="Dist.Cluster-5" dataDxfId="192"/>
    <tableColumn id="8" name="Dist.Cluster-6" dataDxfId="191"/>
    <tableColumn id="9" name="Dist.Cluster-7" dataDxfId="190"/>
    <tableColumn id="10" name="Dist.Cluster-8" dataDxfId="189"/>
  </tableColumns>
  <tableStyleInfo name="TableStyleMedium9" showFirstColumn="1" showLastColumn="0" showRowStripes="1" showColumnStripes="0"/>
</table>
</file>

<file path=xl/tables/table2.xml><?xml version="1.0" encoding="utf-8"?>
<table xmlns="http://schemas.openxmlformats.org/spreadsheetml/2006/main" id="3" name="Start 2. Sum of Squares: 1608524.373581" displayName="Start_2._Sum_of_Squares__1608524.373581" ref="C47:P55" totalsRowShown="0" dataDxfId="156" tableBorderDxfId="171">
  <autoFilter ref="C47:P55"/>
  <tableColumns count="14">
    <tableColumn id="1" name="Cluster" dataDxfId="170"/>
    <tableColumn id="2" name="Alcohol" dataDxfId="169"/>
    <tableColumn id="3" name="Malic_Acid" dataDxfId="168"/>
    <tableColumn id="4" name="Ash" dataDxfId="167"/>
    <tableColumn id="5" name="Ash_Alcalinity" dataDxfId="166"/>
    <tableColumn id="6" name="Magnesium" dataDxfId="165"/>
    <tableColumn id="7" name="Total_Phenols" dataDxfId="164"/>
    <tableColumn id="8" name="Flavanoids" dataDxfId="163"/>
    <tableColumn id="9" name="Nonflavanoid_Phenols" dataDxfId="162"/>
    <tableColumn id="10" name="Proanthocyanins" dataDxfId="161"/>
    <tableColumn id="11" name="Color_Intensity" dataDxfId="160"/>
    <tableColumn id="12" name="Hue" dataDxfId="159"/>
    <tableColumn id="13" name="OD280_OD315" dataDxfId="158"/>
    <tableColumn id="14" name="Proline" dataDxfId="157"/>
  </tableColumns>
  <tableStyleInfo name="TableStyleMedium10" showFirstColumn="1" showLastColumn="0" showRowStripes="1" showColumnStripes="0"/>
</table>
</file>

<file path=xl/tables/table3.xml><?xml version="1.0" encoding="utf-8"?>
<table xmlns="http://schemas.openxmlformats.org/spreadsheetml/2006/main" id="4" name="Start 3. Sum of Squares: 1683266.649504" displayName="Start_3._Sum_of_Squares__1683266.649504" ref="C58:P66" totalsRowShown="0" dataDxfId="140" tableBorderDxfId="155">
  <autoFilter ref="C58:P66"/>
  <tableColumns count="14">
    <tableColumn id="1" name="Cluster" dataDxfId="154"/>
    <tableColumn id="2" name="Alcohol" dataDxfId="153"/>
    <tableColumn id="3" name="Malic_Acid" dataDxfId="152"/>
    <tableColumn id="4" name="Ash" dataDxfId="151"/>
    <tableColumn id="5" name="Ash_Alcalinity" dataDxfId="150"/>
    <tableColumn id="6" name="Magnesium" dataDxfId="149"/>
    <tableColumn id="7" name="Total_Phenols" dataDxfId="148"/>
    <tableColumn id="8" name="Flavanoids" dataDxfId="147"/>
    <tableColumn id="9" name="Nonflavanoid_Phenols" dataDxfId="146"/>
    <tableColumn id="10" name="Proanthocyanins" dataDxfId="145"/>
    <tableColumn id="11" name="Color_Intensity" dataDxfId="144"/>
    <tableColumn id="12" name="Hue" dataDxfId="143"/>
    <tableColumn id="13" name="OD280_OD315" dataDxfId="142"/>
    <tableColumn id="14" name="Proline" dataDxfId="141"/>
  </tableColumns>
  <tableStyleInfo name="TableStyleMedium9" showFirstColumn="1" showLastColumn="0" showRowStripes="1" showColumnStripes="0"/>
</table>
</file>

<file path=xl/tables/table4.xml><?xml version="1.0" encoding="utf-8"?>
<table xmlns="http://schemas.openxmlformats.org/spreadsheetml/2006/main" id="5" name="Start 4. Sum of Squares: 2995293.411521" displayName="Start_4._Sum_of_Squares__2995293.411521" ref="C69:P77" totalsRowShown="0" dataDxfId="124" tableBorderDxfId="139">
  <autoFilter ref="C69:P77"/>
  <tableColumns count="14">
    <tableColumn id="1" name="Cluster" dataDxfId="138"/>
    <tableColumn id="2" name="Alcohol" dataDxfId="137"/>
    <tableColumn id="3" name="Malic_Acid" dataDxfId="136"/>
    <tableColumn id="4" name="Ash" dataDxfId="135"/>
    <tableColumn id="5" name="Ash_Alcalinity" dataDxfId="134"/>
    <tableColumn id="6" name="Magnesium" dataDxfId="133"/>
    <tableColumn id="7" name="Total_Phenols" dataDxfId="132"/>
    <tableColumn id="8" name="Flavanoids" dataDxfId="131"/>
    <tableColumn id="9" name="Nonflavanoid_Phenols" dataDxfId="130"/>
    <tableColumn id="10" name="Proanthocyanins" dataDxfId="129"/>
    <tableColumn id="11" name="Color_Intensity" dataDxfId="128"/>
    <tableColumn id="12" name="Hue" dataDxfId="127"/>
    <tableColumn id="13" name="OD280_OD315" dataDxfId="126"/>
    <tableColumn id="14" name="Proline" dataDxfId="125"/>
  </tableColumns>
  <tableStyleInfo name="TableStyleMedium10" showFirstColumn="1" showLastColumn="0" showRowStripes="1" showColumnStripes="0"/>
</table>
</file>

<file path=xl/tables/table5.xml><?xml version="1.0" encoding="utf-8"?>
<table xmlns="http://schemas.openxmlformats.org/spreadsheetml/2006/main" id="6" name="Start 5. Sum of Squares: 2385663.752164" displayName="Start_5._Sum_of_Squares__2385663.752164" ref="C80:P88" totalsRowShown="0" dataDxfId="108" tableBorderDxfId="123">
  <autoFilter ref="C80:P88"/>
  <tableColumns count="14">
    <tableColumn id="1" name="Cluster" dataDxfId="122"/>
    <tableColumn id="2" name="Alcohol" dataDxfId="121"/>
    <tableColumn id="3" name="Malic_Acid" dataDxfId="120"/>
    <tableColumn id="4" name="Ash" dataDxfId="119"/>
    <tableColumn id="5" name="Ash_Alcalinity" dataDxfId="118"/>
    <tableColumn id="6" name="Magnesium" dataDxfId="117"/>
    <tableColumn id="7" name="Total_Phenols" dataDxfId="116"/>
    <tableColumn id="8" name="Flavanoids" dataDxfId="115"/>
    <tableColumn id="9" name="Nonflavanoid_Phenols" dataDxfId="114"/>
    <tableColumn id="10" name="Proanthocyanins" dataDxfId="113"/>
    <tableColumn id="11" name="Color_Intensity" dataDxfId="112"/>
    <tableColumn id="12" name="Hue" dataDxfId="111"/>
    <tableColumn id="13" name="OD280_OD315" dataDxfId="110"/>
    <tableColumn id="14" name="Proline" dataDxfId="109"/>
  </tableColumns>
  <tableStyleInfo name="TableStyleMedium9" showFirstColumn="1" showLastColumn="0" showRowStripes="1" showColumnStripes="0"/>
</table>
</file>

<file path=xl/tables/table6.xml><?xml version="1.0" encoding="utf-8"?>
<table xmlns="http://schemas.openxmlformats.org/spreadsheetml/2006/main" id="7" name="Start 6. Sum of Squares: 1929152.373574" displayName="Start_6._Sum_of_Squares__1929152.373574" ref="C91:P99" totalsRowShown="0" dataDxfId="92" tableBorderDxfId="107">
  <autoFilter ref="C91:P99"/>
  <tableColumns count="14">
    <tableColumn id="1" name="Cluster" dataDxfId="106"/>
    <tableColumn id="2" name="Alcohol" dataDxfId="105"/>
    <tableColumn id="3" name="Malic_Acid" dataDxfId="104"/>
    <tableColumn id="4" name="Ash" dataDxfId="103"/>
    <tableColumn id="5" name="Ash_Alcalinity" dataDxfId="102"/>
    <tableColumn id="6" name="Magnesium" dataDxfId="101"/>
    <tableColumn id="7" name="Total_Phenols" dataDxfId="100"/>
    <tableColumn id="8" name="Flavanoids" dataDxfId="99"/>
    <tableColumn id="9" name="Nonflavanoid_Phenols" dataDxfId="98"/>
    <tableColumn id="10" name="Proanthocyanins" dataDxfId="97"/>
    <tableColumn id="11" name="Color_Intensity" dataDxfId="96"/>
    <tableColumn id="12" name="Hue" dataDxfId="95"/>
    <tableColumn id="13" name="OD280_OD315" dataDxfId="94"/>
    <tableColumn id="14" name="Proline" dataDxfId="93"/>
  </tableColumns>
  <tableStyleInfo name="TableStyleMedium10" showFirstColumn="1" showLastColumn="0" showRowStripes="1" showColumnStripes="0"/>
</table>
</file>

<file path=xl/tables/table7.xml><?xml version="1.0" encoding="utf-8"?>
<table xmlns="http://schemas.openxmlformats.org/spreadsheetml/2006/main" id="8" name="Start 7. Sum of Squares: 901248.257426" displayName="Start_7._Sum_of_Squares__901248.257426" ref="C102:P110" totalsRowShown="0" dataDxfId="76" tableBorderDxfId="91">
  <autoFilter ref="C102:P110"/>
  <tableColumns count="14">
    <tableColumn id="1" name="Cluster" dataDxfId="90"/>
    <tableColumn id="2" name="Alcohol" dataDxfId="89"/>
    <tableColumn id="3" name="Malic_Acid" dataDxfId="88"/>
    <tableColumn id="4" name="Ash" dataDxfId="87"/>
    <tableColumn id="5" name="Ash_Alcalinity" dataDxfId="86"/>
    <tableColumn id="6" name="Magnesium" dataDxfId="85"/>
    <tableColumn id="7" name="Total_Phenols" dataDxfId="84"/>
    <tableColumn id="8" name="Flavanoids" dataDxfId="83"/>
    <tableColumn id="9" name="Nonflavanoid_Phenols" dataDxfId="82"/>
    <tableColumn id="10" name="Proanthocyanins" dataDxfId="81"/>
    <tableColumn id="11" name="Color_Intensity" dataDxfId="80"/>
    <tableColumn id="12" name="Hue" dataDxfId="79"/>
    <tableColumn id="13" name="OD280_OD315" dataDxfId="78"/>
    <tableColumn id="14" name="Proline" dataDxfId="77"/>
  </tableColumns>
  <tableStyleInfo name="TableStyleMedium9" showFirstColumn="1" showLastColumn="0" showRowStripes="1" showColumnStripes="0"/>
</table>
</file>

<file path=xl/tables/table8.xml><?xml version="1.0" encoding="utf-8"?>
<table xmlns="http://schemas.openxmlformats.org/spreadsheetml/2006/main" id="9" name="Best: Start 8. Sum of Squares: 859911.728376" displayName="Best__Start_8._Sum_of_Squares__859911.728376" ref="C113:P121" totalsRowShown="0" dataDxfId="60" tableBorderDxfId="75">
  <autoFilter ref="C113:P121"/>
  <tableColumns count="14">
    <tableColumn id="1" name="Cluster" dataDxfId="74"/>
    <tableColumn id="2" name="Alcohol" dataDxfId="73"/>
    <tableColumn id="3" name="Malic_Acid" dataDxfId="72"/>
    <tableColumn id="4" name="Ash" dataDxfId="71"/>
    <tableColumn id="5" name="Ash_Alcalinity" dataDxfId="70"/>
    <tableColumn id="6" name="Magnesium" dataDxfId="69"/>
    <tableColumn id="7" name="Total_Phenols" dataDxfId="68"/>
    <tableColumn id="8" name="Flavanoids" dataDxfId="67"/>
    <tableColumn id="9" name="Nonflavanoid_Phenols" dataDxfId="66"/>
    <tableColumn id="10" name="Proanthocyanins" dataDxfId="65"/>
    <tableColumn id="11" name="Color_Intensity" dataDxfId="64"/>
    <tableColumn id="12" name="Hue" dataDxfId="63"/>
    <tableColumn id="13" name="OD280_OD315" dataDxfId="62"/>
    <tableColumn id="14" name="Proline" dataDxfId="61"/>
  </tableColumns>
  <tableStyleInfo name="TableStyleMedium10" showFirstColumn="1" showLastColumn="0" showRowStripes="1" showColumnStripes="0"/>
</table>
</file>

<file path=xl/tables/table9.xml><?xml version="1.0" encoding="utf-8"?>
<table xmlns="http://schemas.openxmlformats.org/spreadsheetml/2006/main" id="10" name="Start 9. Sum of Squares: 2630332.351621" displayName="Start_9._Sum_of_Squares__2630332.351621" ref="C124:P132" totalsRowShown="0" dataDxfId="44" tableBorderDxfId="59">
  <autoFilter ref="C124:P132"/>
  <tableColumns count="14">
    <tableColumn id="1" name="Cluster" dataDxfId="58"/>
    <tableColumn id="2" name="Alcohol" dataDxfId="57"/>
    <tableColumn id="3" name="Malic_Acid" dataDxfId="56"/>
    <tableColumn id="4" name="Ash" dataDxfId="55"/>
    <tableColumn id="5" name="Ash_Alcalinity" dataDxfId="54"/>
    <tableColumn id="6" name="Magnesium" dataDxfId="53"/>
    <tableColumn id="7" name="Total_Phenols" dataDxfId="52"/>
    <tableColumn id="8" name="Flavanoids" dataDxfId="51"/>
    <tableColumn id="9" name="Nonflavanoid_Phenols" dataDxfId="50"/>
    <tableColumn id="10" name="Proanthocyanins" dataDxfId="49"/>
    <tableColumn id="11" name="Color_Intensity" dataDxfId="48"/>
    <tableColumn id="12" name="Hue" dataDxfId="47"/>
    <tableColumn id="13" name="OD280_OD315" dataDxfId="46"/>
    <tableColumn id="14" name="Proline" dataDxfId="45"/>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2:AH1278"/>
  <sheetViews>
    <sheetView zoomScaleNormal="100" workbookViewId="0">
      <pane ySplit="12" topLeftCell="A13" activePane="bottomLeft" state="frozen"/>
      <selection pane="bottomLeft" activeCell="B12" sqref="B12"/>
    </sheetView>
  </sheetViews>
  <sheetFormatPr defaultColWidth="7.140625" defaultRowHeight="12.75" customHeight="1" x14ac:dyDescent="0.2"/>
  <cols>
    <col min="1" max="1" width="2.85546875" style="1" customWidth="1"/>
    <col min="2" max="2" width="4.42578125" style="1" bestFit="1" customWidth="1"/>
    <col min="3" max="3" width="6.5703125" style="1" bestFit="1" customWidth="1"/>
    <col min="4" max="4" width="8.5703125" style="1" bestFit="1" customWidth="1"/>
    <col min="5" max="5" width="5.7109375" style="1" bestFit="1" customWidth="1"/>
    <col min="6" max="6" width="11" style="1" bestFit="1" customWidth="1"/>
    <col min="7" max="7" width="8.85546875" style="1" bestFit="1" customWidth="1"/>
    <col min="8" max="8" width="10.7109375" style="1" bestFit="1" customWidth="1"/>
    <col min="9" max="9" width="8.5703125" style="1" bestFit="1" customWidth="1"/>
    <col min="10" max="10" width="16.5703125" style="1" bestFit="1" customWidth="1"/>
    <col min="11" max="11" width="12.7109375" style="1" bestFit="1" customWidth="1"/>
    <col min="12" max="12" width="11.28515625" style="1" bestFit="1" customWidth="1"/>
    <col min="13" max="13" width="5.7109375" style="1" bestFit="1" customWidth="1"/>
    <col min="14" max="14" width="11" style="1" bestFit="1" customWidth="1"/>
    <col min="15" max="15" width="8.28515625" style="1" bestFit="1" customWidth="1"/>
    <col min="16" max="16384" width="7.140625" style="1"/>
  </cols>
  <sheetData>
    <row r="12" spans="2:16" s="6" customFormat="1" ht="12.75" customHeight="1" x14ac:dyDescent="0.2">
      <c r="B12" s="4" t="s">
        <v>0</v>
      </c>
      <c r="C12" s="4" t="s">
        <v>1</v>
      </c>
      <c r="D12" s="4" t="s">
        <v>2</v>
      </c>
      <c r="E12" s="4" t="s">
        <v>3</v>
      </c>
      <c r="F12" s="4" t="s">
        <v>4</v>
      </c>
      <c r="G12" s="4" t="s">
        <v>5</v>
      </c>
      <c r="H12" s="4" t="s">
        <v>6</v>
      </c>
      <c r="I12" s="4" t="s">
        <v>7</v>
      </c>
      <c r="J12" s="4" t="s">
        <v>8</v>
      </c>
      <c r="K12" s="4" t="s">
        <v>9</v>
      </c>
      <c r="L12" s="4" t="s">
        <v>10</v>
      </c>
      <c r="M12" s="4" t="s">
        <v>11</v>
      </c>
      <c r="N12" s="4" t="s">
        <v>13</v>
      </c>
      <c r="O12" s="4" t="s">
        <v>12</v>
      </c>
      <c r="P12" s="5"/>
    </row>
    <row r="13" spans="2:16" ht="12.75" customHeight="1" x14ac:dyDescent="0.2">
      <c r="B13" s="2">
        <v>1</v>
      </c>
      <c r="C13" s="1">
        <v>14.23</v>
      </c>
      <c r="D13" s="1">
        <v>1.71</v>
      </c>
      <c r="E13" s="1">
        <v>2.4300000000000002</v>
      </c>
      <c r="F13" s="1">
        <v>15.6</v>
      </c>
      <c r="G13" s="1">
        <v>127</v>
      </c>
      <c r="H13" s="1">
        <v>2.8</v>
      </c>
      <c r="I13" s="1">
        <v>3.06</v>
      </c>
      <c r="J13" s="1">
        <v>0.28000000000000003</v>
      </c>
      <c r="K13" s="1">
        <v>2.29</v>
      </c>
      <c r="L13" s="1">
        <v>5.64</v>
      </c>
      <c r="M13" s="1">
        <v>1.04</v>
      </c>
      <c r="N13" s="1">
        <v>3.92</v>
      </c>
      <c r="O13" s="1">
        <v>1065</v>
      </c>
      <c r="P13" s="2"/>
    </row>
    <row r="14" spans="2:16" ht="12.75" customHeight="1" x14ac:dyDescent="0.2">
      <c r="B14" s="2">
        <v>1</v>
      </c>
      <c r="C14" s="1">
        <v>13.2</v>
      </c>
      <c r="D14" s="1">
        <v>1.78</v>
      </c>
      <c r="E14" s="1">
        <v>2.14</v>
      </c>
      <c r="F14" s="1">
        <v>11.2</v>
      </c>
      <c r="G14" s="1">
        <v>100</v>
      </c>
      <c r="H14" s="1">
        <v>2.65</v>
      </c>
      <c r="I14" s="1">
        <v>2.76</v>
      </c>
      <c r="J14" s="1">
        <v>0.26</v>
      </c>
      <c r="K14" s="1">
        <v>1.28</v>
      </c>
      <c r="L14" s="1">
        <v>4.38</v>
      </c>
      <c r="M14" s="1">
        <v>1.05</v>
      </c>
      <c r="N14" s="1">
        <v>3.4</v>
      </c>
      <c r="O14" s="1">
        <v>1050</v>
      </c>
      <c r="P14" s="2"/>
    </row>
    <row r="15" spans="2:16" ht="12.75" customHeight="1" x14ac:dyDescent="0.2">
      <c r="B15" s="2">
        <v>1</v>
      </c>
      <c r="C15" s="1">
        <v>13.16</v>
      </c>
      <c r="D15" s="1">
        <v>2.36</v>
      </c>
      <c r="E15" s="1">
        <v>2.67</v>
      </c>
      <c r="F15" s="1">
        <v>18.600000000000001</v>
      </c>
      <c r="G15" s="1">
        <v>101</v>
      </c>
      <c r="H15" s="1">
        <v>2.8</v>
      </c>
      <c r="I15" s="1">
        <v>3.24</v>
      </c>
      <c r="J15" s="1">
        <v>0.3</v>
      </c>
      <c r="K15" s="1">
        <v>2.81</v>
      </c>
      <c r="L15" s="1">
        <v>5.68</v>
      </c>
      <c r="M15" s="1">
        <v>1.03</v>
      </c>
      <c r="N15" s="1">
        <v>3.17</v>
      </c>
      <c r="O15" s="1">
        <v>1185</v>
      </c>
      <c r="P15" s="2"/>
    </row>
    <row r="16" spans="2:16" ht="12.75" customHeight="1" x14ac:dyDescent="0.2">
      <c r="B16" s="2">
        <v>1</v>
      </c>
      <c r="C16" s="1">
        <v>14.37</v>
      </c>
      <c r="D16" s="1">
        <v>1.95</v>
      </c>
      <c r="E16" s="1">
        <v>2.5</v>
      </c>
      <c r="F16" s="1">
        <v>16.8</v>
      </c>
      <c r="G16" s="1">
        <v>113</v>
      </c>
      <c r="H16" s="1">
        <v>3.85</v>
      </c>
      <c r="I16" s="1">
        <v>3.49</v>
      </c>
      <c r="J16" s="1">
        <v>0.24</v>
      </c>
      <c r="K16" s="1">
        <v>2.1800000000000002</v>
      </c>
      <c r="L16" s="1">
        <v>7.8</v>
      </c>
      <c r="M16" s="1">
        <v>0.86</v>
      </c>
      <c r="N16" s="1">
        <v>3.45</v>
      </c>
      <c r="O16" s="1">
        <v>1480</v>
      </c>
      <c r="P16" s="2"/>
    </row>
    <row r="17" spans="2:16" ht="12.75" customHeight="1" x14ac:dyDescent="0.2">
      <c r="B17" s="2">
        <v>1</v>
      </c>
      <c r="C17" s="1">
        <v>13.24</v>
      </c>
      <c r="D17" s="1">
        <v>2.59</v>
      </c>
      <c r="E17" s="1">
        <v>2.87</v>
      </c>
      <c r="F17" s="1">
        <v>21</v>
      </c>
      <c r="G17" s="1">
        <v>118</v>
      </c>
      <c r="H17" s="1">
        <v>2.8</v>
      </c>
      <c r="I17" s="1">
        <v>2.69</v>
      </c>
      <c r="J17" s="1">
        <v>0.39</v>
      </c>
      <c r="K17" s="1">
        <v>1.82</v>
      </c>
      <c r="L17" s="1">
        <v>4.32</v>
      </c>
      <c r="M17" s="1">
        <v>1.04</v>
      </c>
      <c r="N17" s="1">
        <v>2.93</v>
      </c>
      <c r="O17" s="1">
        <v>735</v>
      </c>
      <c r="P17" s="2"/>
    </row>
    <row r="18" spans="2:16" ht="12.75" customHeight="1" x14ac:dyDescent="0.2">
      <c r="B18" s="2">
        <v>1</v>
      </c>
      <c r="C18" s="1">
        <v>14.2</v>
      </c>
      <c r="D18" s="1">
        <v>1.76</v>
      </c>
      <c r="E18" s="1">
        <v>2.4500000000000002</v>
      </c>
      <c r="F18" s="1">
        <v>15.2</v>
      </c>
      <c r="G18" s="1">
        <v>112</v>
      </c>
      <c r="H18" s="1">
        <v>3.27</v>
      </c>
      <c r="I18" s="1">
        <v>3.39</v>
      </c>
      <c r="J18" s="1">
        <v>0.34</v>
      </c>
      <c r="K18" s="1">
        <v>1.97</v>
      </c>
      <c r="L18" s="1">
        <v>6.75</v>
      </c>
      <c r="M18" s="1">
        <v>1.05</v>
      </c>
      <c r="N18" s="1">
        <v>2.85</v>
      </c>
      <c r="O18" s="1">
        <v>1450</v>
      </c>
      <c r="P18" s="2"/>
    </row>
    <row r="19" spans="2:16" ht="12.75" customHeight="1" x14ac:dyDescent="0.2">
      <c r="B19" s="2">
        <v>1</v>
      </c>
      <c r="C19" s="1">
        <v>14.39</v>
      </c>
      <c r="D19" s="1">
        <v>1.87</v>
      </c>
      <c r="E19" s="1">
        <v>2.4500000000000002</v>
      </c>
      <c r="F19" s="1">
        <v>14.6</v>
      </c>
      <c r="G19" s="1">
        <v>96</v>
      </c>
      <c r="H19" s="1">
        <v>2.5</v>
      </c>
      <c r="I19" s="1">
        <v>2.52</v>
      </c>
      <c r="J19" s="1">
        <v>0.3</v>
      </c>
      <c r="K19" s="1">
        <v>1.98</v>
      </c>
      <c r="L19" s="1">
        <v>5.25</v>
      </c>
      <c r="M19" s="1">
        <v>1.02</v>
      </c>
      <c r="N19" s="1">
        <v>3.58</v>
      </c>
      <c r="O19" s="1">
        <v>1290</v>
      </c>
      <c r="P19" s="2"/>
    </row>
    <row r="20" spans="2:16" ht="12.75" customHeight="1" x14ac:dyDescent="0.2">
      <c r="B20" s="2">
        <v>1</v>
      </c>
      <c r="C20" s="1">
        <v>14.06</v>
      </c>
      <c r="D20" s="1">
        <v>2.15</v>
      </c>
      <c r="E20" s="1">
        <v>2.61</v>
      </c>
      <c r="F20" s="1">
        <v>17.600000000000001</v>
      </c>
      <c r="G20" s="1">
        <v>121</v>
      </c>
      <c r="H20" s="1">
        <v>2.6</v>
      </c>
      <c r="I20" s="1">
        <v>2.5099999999999998</v>
      </c>
      <c r="J20" s="1">
        <v>0.31</v>
      </c>
      <c r="K20" s="1">
        <v>1.25</v>
      </c>
      <c r="L20" s="1">
        <v>5.05</v>
      </c>
      <c r="M20" s="1">
        <v>1.06</v>
      </c>
      <c r="N20" s="1">
        <v>3.58</v>
      </c>
      <c r="O20" s="1">
        <v>1295</v>
      </c>
      <c r="P20" s="2"/>
    </row>
    <row r="21" spans="2:16" ht="12.75" customHeight="1" x14ac:dyDescent="0.2">
      <c r="B21" s="2">
        <v>1</v>
      </c>
      <c r="C21" s="1">
        <v>14.83</v>
      </c>
      <c r="D21" s="1">
        <v>1.64</v>
      </c>
      <c r="E21" s="1">
        <v>2.17</v>
      </c>
      <c r="F21" s="1">
        <v>14</v>
      </c>
      <c r="G21" s="1">
        <v>97</v>
      </c>
      <c r="H21" s="1">
        <v>2.8</v>
      </c>
      <c r="I21" s="1">
        <v>2.98</v>
      </c>
      <c r="J21" s="1">
        <v>0.28999999999999998</v>
      </c>
      <c r="K21" s="1">
        <v>1.98</v>
      </c>
      <c r="L21" s="1">
        <v>5.2</v>
      </c>
      <c r="M21" s="1">
        <v>1.08</v>
      </c>
      <c r="N21" s="1">
        <v>2.85</v>
      </c>
      <c r="O21" s="1">
        <v>1045</v>
      </c>
      <c r="P21" s="2"/>
    </row>
    <row r="22" spans="2:16" ht="12.75" customHeight="1" x14ac:dyDescent="0.2">
      <c r="B22" s="2">
        <v>1</v>
      </c>
      <c r="C22" s="1">
        <v>13.86</v>
      </c>
      <c r="D22" s="1">
        <v>1.35</v>
      </c>
      <c r="E22" s="1">
        <v>2.27</v>
      </c>
      <c r="F22" s="1">
        <v>16</v>
      </c>
      <c r="G22" s="1">
        <v>98</v>
      </c>
      <c r="H22" s="1">
        <v>2.98</v>
      </c>
      <c r="I22" s="1">
        <v>3.15</v>
      </c>
      <c r="J22" s="1">
        <v>0.22</v>
      </c>
      <c r="K22" s="1">
        <v>1.85</v>
      </c>
      <c r="L22" s="1">
        <v>7.22</v>
      </c>
      <c r="M22" s="1">
        <v>1.01</v>
      </c>
      <c r="N22" s="1">
        <v>3.55</v>
      </c>
      <c r="O22" s="1">
        <v>1045</v>
      </c>
      <c r="P22" s="2"/>
    </row>
    <row r="23" spans="2:16" ht="12.75" customHeight="1" x14ac:dyDescent="0.2">
      <c r="B23" s="2">
        <v>1</v>
      </c>
      <c r="C23" s="1">
        <v>14.1</v>
      </c>
      <c r="D23" s="1">
        <v>2.16</v>
      </c>
      <c r="E23" s="1">
        <v>2.2999999999999998</v>
      </c>
      <c r="F23" s="1">
        <v>18</v>
      </c>
      <c r="G23" s="1">
        <v>105</v>
      </c>
      <c r="H23" s="1">
        <v>2.95</v>
      </c>
      <c r="I23" s="1">
        <v>3.32</v>
      </c>
      <c r="J23" s="1">
        <v>0.22</v>
      </c>
      <c r="K23" s="1">
        <v>2.38</v>
      </c>
      <c r="L23" s="1">
        <v>5.75</v>
      </c>
      <c r="M23" s="1">
        <v>1.25</v>
      </c>
      <c r="N23" s="1">
        <v>3.17</v>
      </c>
      <c r="O23" s="1">
        <v>1510</v>
      </c>
      <c r="P23" s="2"/>
    </row>
    <row r="24" spans="2:16" ht="12.75" customHeight="1" x14ac:dyDescent="0.2">
      <c r="B24" s="2">
        <v>1</v>
      </c>
      <c r="C24" s="1">
        <v>14.12</v>
      </c>
      <c r="D24" s="1">
        <v>1.48</v>
      </c>
      <c r="E24" s="1">
        <v>2.3199999999999998</v>
      </c>
      <c r="F24" s="1">
        <v>16.8</v>
      </c>
      <c r="G24" s="1">
        <v>95</v>
      </c>
      <c r="H24" s="1">
        <v>2.2000000000000002</v>
      </c>
      <c r="I24" s="1">
        <v>2.4300000000000002</v>
      </c>
      <c r="J24" s="1">
        <v>0.26</v>
      </c>
      <c r="K24" s="1">
        <v>1.57</v>
      </c>
      <c r="L24" s="1">
        <v>5</v>
      </c>
      <c r="M24" s="1">
        <v>1.17</v>
      </c>
      <c r="N24" s="1">
        <v>2.82</v>
      </c>
      <c r="O24" s="1">
        <v>1280</v>
      </c>
      <c r="P24" s="2"/>
    </row>
    <row r="25" spans="2:16" ht="12.75" customHeight="1" x14ac:dyDescent="0.2">
      <c r="B25" s="2">
        <v>1</v>
      </c>
      <c r="C25" s="1">
        <v>13.75</v>
      </c>
      <c r="D25" s="1">
        <v>1.73</v>
      </c>
      <c r="E25" s="1">
        <v>2.41</v>
      </c>
      <c r="F25" s="1">
        <v>16</v>
      </c>
      <c r="G25" s="1">
        <v>89</v>
      </c>
      <c r="H25" s="1">
        <v>2.6</v>
      </c>
      <c r="I25" s="1">
        <v>2.76</v>
      </c>
      <c r="J25" s="1">
        <v>0.28999999999999998</v>
      </c>
      <c r="K25" s="1">
        <v>1.81</v>
      </c>
      <c r="L25" s="1">
        <v>5.6</v>
      </c>
      <c r="M25" s="1">
        <v>1.1499999999999999</v>
      </c>
      <c r="N25" s="1">
        <v>2.9</v>
      </c>
      <c r="O25" s="1">
        <v>1320</v>
      </c>
      <c r="P25" s="2"/>
    </row>
    <row r="26" spans="2:16" ht="12.75" customHeight="1" x14ac:dyDescent="0.2">
      <c r="B26" s="2">
        <v>1</v>
      </c>
      <c r="C26" s="1">
        <v>14.75</v>
      </c>
      <c r="D26" s="1">
        <v>1.73</v>
      </c>
      <c r="E26" s="1">
        <v>2.39</v>
      </c>
      <c r="F26" s="1">
        <v>11.4</v>
      </c>
      <c r="G26" s="1">
        <v>91</v>
      </c>
      <c r="H26" s="1">
        <v>3.1</v>
      </c>
      <c r="I26" s="1">
        <v>3.69</v>
      </c>
      <c r="J26" s="1">
        <v>0.43</v>
      </c>
      <c r="K26" s="1">
        <v>2.81</v>
      </c>
      <c r="L26" s="1">
        <v>5.4</v>
      </c>
      <c r="M26" s="1">
        <v>1.25</v>
      </c>
      <c r="N26" s="1">
        <v>2.73</v>
      </c>
      <c r="O26" s="1">
        <v>1150</v>
      </c>
      <c r="P26" s="2"/>
    </row>
    <row r="27" spans="2:16" ht="12.75" customHeight="1" x14ac:dyDescent="0.2">
      <c r="B27" s="2">
        <v>1</v>
      </c>
      <c r="C27" s="1">
        <v>14.38</v>
      </c>
      <c r="D27" s="1">
        <v>1.87</v>
      </c>
      <c r="E27" s="1">
        <v>2.38</v>
      </c>
      <c r="F27" s="1">
        <v>12</v>
      </c>
      <c r="G27" s="1">
        <v>102</v>
      </c>
      <c r="H27" s="1">
        <v>3.3</v>
      </c>
      <c r="I27" s="1">
        <v>3.64</v>
      </c>
      <c r="J27" s="1">
        <v>0.28999999999999998</v>
      </c>
      <c r="K27" s="1">
        <v>2.96</v>
      </c>
      <c r="L27" s="1">
        <v>7.5</v>
      </c>
      <c r="M27" s="1">
        <v>1.2</v>
      </c>
      <c r="N27" s="1">
        <v>3</v>
      </c>
      <c r="O27" s="1">
        <v>1547</v>
      </c>
      <c r="P27" s="2"/>
    </row>
    <row r="28" spans="2:16" ht="12.75" customHeight="1" x14ac:dyDescent="0.2">
      <c r="B28" s="2">
        <v>1</v>
      </c>
      <c r="C28" s="1">
        <v>13.63</v>
      </c>
      <c r="D28" s="1">
        <v>1.81</v>
      </c>
      <c r="E28" s="1">
        <v>2.7</v>
      </c>
      <c r="F28" s="1">
        <v>17.2</v>
      </c>
      <c r="G28" s="1">
        <v>112</v>
      </c>
      <c r="H28" s="1">
        <v>2.85</v>
      </c>
      <c r="I28" s="1">
        <v>2.91</v>
      </c>
      <c r="J28" s="1">
        <v>0.3</v>
      </c>
      <c r="K28" s="1">
        <v>1.46</v>
      </c>
      <c r="L28" s="1">
        <v>7.3</v>
      </c>
      <c r="M28" s="1">
        <v>1.28</v>
      </c>
      <c r="N28" s="1">
        <v>2.88</v>
      </c>
      <c r="O28" s="1">
        <v>1310</v>
      </c>
      <c r="P28" s="2"/>
    </row>
    <row r="29" spans="2:16" ht="12.75" customHeight="1" x14ac:dyDescent="0.2">
      <c r="B29" s="2">
        <v>1</v>
      </c>
      <c r="C29" s="1">
        <v>14.3</v>
      </c>
      <c r="D29" s="1">
        <v>1.92</v>
      </c>
      <c r="E29" s="1">
        <v>2.72</v>
      </c>
      <c r="F29" s="1">
        <v>20</v>
      </c>
      <c r="G29" s="1">
        <v>120</v>
      </c>
      <c r="H29" s="1">
        <v>2.8</v>
      </c>
      <c r="I29" s="1">
        <v>3.14</v>
      </c>
      <c r="J29" s="1">
        <v>0.33</v>
      </c>
      <c r="K29" s="1">
        <v>1.97</v>
      </c>
      <c r="L29" s="1">
        <v>6.2</v>
      </c>
      <c r="M29" s="1">
        <v>1.07</v>
      </c>
      <c r="N29" s="1">
        <v>2.65</v>
      </c>
      <c r="O29" s="1">
        <v>1280</v>
      </c>
      <c r="P29" s="2"/>
    </row>
    <row r="30" spans="2:16" ht="12.75" customHeight="1" x14ac:dyDescent="0.2">
      <c r="B30" s="2">
        <v>1</v>
      </c>
      <c r="C30" s="1">
        <v>13.83</v>
      </c>
      <c r="D30" s="1">
        <v>1.57</v>
      </c>
      <c r="E30" s="1">
        <v>2.62</v>
      </c>
      <c r="F30" s="1">
        <v>20</v>
      </c>
      <c r="G30" s="1">
        <v>115</v>
      </c>
      <c r="H30" s="1">
        <v>2.95</v>
      </c>
      <c r="I30" s="1">
        <v>3.4</v>
      </c>
      <c r="J30" s="1">
        <v>0.4</v>
      </c>
      <c r="K30" s="1">
        <v>1.72</v>
      </c>
      <c r="L30" s="1">
        <v>6.6</v>
      </c>
      <c r="M30" s="1">
        <v>1.1299999999999999</v>
      </c>
      <c r="N30" s="1">
        <v>2.57</v>
      </c>
      <c r="O30" s="1">
        <v>1130</v>
      </c>
      <c r="P30" s="2"/>
    </row>
    <row r="31" spans="2:16" ht="12.75" customHeight="1" x14ac:dyDescent="0.2">
      <c r="B31" s="2">
        <v>1</v>
      </c>
      <c r="C31" s="1">
        <v>14.19</v>
      </c>
      <c r="D31" s="1">
        <v>1.59</v>
      </c>
      <c r="E31" s="1">
        <v>2.48</v>
      </c>
      <c r="F31" s="1">
        <v>16.5</v>
      </c>
      <c r="G31" s="1">
        <v>108</v>
      </c>
      <c r="H31" s="1">
        <v>3.3</v>
      </c>
      <c r="I31" s="1">
        <v>3.93</v>
      </c>
      <c r="J31" s="1">
        <v>0.32</v>
      </c>
      <c r="K31" s="1">
        <v>1.86</v>
      </c>
      <c r="L31" s="1">
        <v>8.6999999999999993</v>
      </c>
      <c r="M31" s="1">
        <v>1.23</v>
      </c>
      <c r="N31" s="1">
        <v>2.82</v>
      </c>
      <c r="O31" s="1">
        <v>1680</v>
      </c>
      <c r="P31" s="2"/>
    </row>
    <row r="32" spans="2:16" ht="12.75" customHeight="1" x14ac:dyDescent="0.2">
      <c r="B32" s="2">
        <v>1</v>
      </c>
      <c r="C32" s="1">
        <v>13.64</v>
      </c>
      <c r="D32" s="1">
        <v>3.1</v>
      </c>
      <c r="E32" s="1">
        <v>2.56</v>
      </c>
      <c r="F32" s="1">
        <v>15.2</v>
      </c>
      <c r="G32" s="1">
        <v>116</v>
      </c>
      <c r="H32" s="1">
        <v>2.7</v>
      </c>
      <c r="I32" s="1">
        <v>3.03</v>
      </c>
      <c r="J32" s="1">
        <v>0.17</v>
      </c>
      <c r="K32" s="1">
        <v>1.66</v>
      </c>
      <c r="L32" s="1">
        <v>5.0999999999999996</v>
      </c>
      <c r="M32" s="1">
        <v>0.96</v>
      </c>
      <c r="N32" s="1">
        <v>3.36</v>
      </c>
      <c r="O32" s="1">
        <v>845</v>
      </c>
      <c r="P32" s="2"/>
    </row>
    <row r="33" spans="2:16" ht="12.75" customHeight="1" x14ac:dyDescent="0.2">
      <c r="B33" s="2">
        <v>1</v>
      </c>
      <c r="C33" s="1">
        <v>14.06</v>
      </c>
      <c r="D33" s="1">
        <v>1.63</v>
      </c>
      <c r="E33" s="1">
        <v>2.2799999999999998</v>
      </c>
      <c r="F33" s="1">
        <v>16</v>
      </c>
      <c r="G33" s="1">
        <v>126</v>
      </c>
      <c r="H33" s="1">
        <v>3</v>
      </c>
      <c r="I33" s="1">
        <v>3.17</v>
      </c>
      <c r="J33" s="1">
        <v>0.24</v>
      </c>
      <c r="K33" s="1">
        <v>2.1</v>
      </c>
      <c r="L33" s="1">
        <v>5.65</v>
      </c>
      <c r="M33" s="1">
        <v>1.0900000000000001</v>
      </c>
      <c r="N33" s="1">
        <v>3.71</v>
      </c>
      <c r="O33" s="1">
        <v>780</v>
      </c>
      <c r="P33" s="2"/>
    </row>
    <row r="34" spans="2:16" ht="12.75" customHeight="1" x14ac:dyDescent="0.2">
      <c r="B34" s="2">
        <v>1</v>
      </c>
      <c r="C34" s="1">
        <v>12.93</v>
      </c>
      <c r="D34" s="1">
        <v>3.8</v>
      </c>
      <c r="E34" s="1">
        <v>2.65</v>
      </c>
      <c r="F34" s="1">
        <v>18.600000000000001</v>
      </c>
      <c r="G34" s="1">
        <v>102</v>
      </c>
      <c r="H34" s="1">
        <v>2.41</v>
      </c>
      <c r="I34" s="1">
        <v>2.41</v>
      </c>
      <c r="J34" s="1">
        <v>0.25</v>
      </c>
      <c r="K34" s="1">
        <v>1.98</v>
      </c>
      <c r="L34" s="1">
        <v>4.5</v>
      </c>
      <c r="M34" s="1">
        <v>1.03</v>
      </c>
      <c r="N34" s="1">
        <v>3.52</v>
      </c>
      <c r="O34" s="1">
        <v>770</v>
      </c>
      <c r="P34" s="2"/>
    </row>
    <row r="35" spans="2:16" ht="12.75" customHeight="1" x14ac:dyDescent="0.2">
      <c r="B35" s="2">
        <v>1</v>
      </c>
      <c r="C35" s="1">
        <v>13.71</v>
      </c>
      <c r="D35" s="1">
        <v>1.86</v>
      </c>
      <c r="E35" s="1">
        <v>2.36</v>
      </c>
      <c r="F35" s="1">
        <v>16.600000000000001</v>
      </c>
      <c r="G35" s="1">
        <v>101</v>
      </c>
      <c r="H35" s="1">
        <v>2.61</v>
      </c>
      <c r="I35" s="1">
        <v>2.88</v>
      </c>
      <c r="J35" s="1">
        <v>0.27</v>
      </c>
      <c r="K35" s="1">
        <v>1.69</v>
      </c>
      <c r="L35" s="1">
        <v>3.8</v>
      </c>
      <c r="M35" s="1">
        <v>1.1100000000000001</v>
      </c>
      <c r="N35" s="1">
        <v>4</v>
      </c>
      <c r="O35" s="1">
        <v>1035</v>
      </c>
      <c r="P35" s="2"/>
    </row>
    <row r="36" spans="2:16" ht="12.75" customHeight="1" x14ac:dyDescent="0.2">
      <c r="B36" s="2">
        <v>1</v>
      </c>
      <c r="C36" s="1">
        <v>12.85</v>
      </c>
      <c r="D36" s="1">
        <v>1.6</v>
      </c>
      <c r="E36" s="1">
        <v>2.52</v>
      </c>
      <c r="F36" s="1">
        <v>17.8</v>
      </c>
      <c r="G36" s="1">
        <v>95</v>
      </c>
      <c r="H36" s="1">
        <v>2.48</v>
      </c>
      <c r="I36" s="1">
        <v>2.37</v>
      </c>
      <c r="J36" s="1">
        <v>0.26</v>
      </c>
      <c r="K36" s="1">
        <v>1.46</v>
      </c>
      <c r="L36" s="1">
        <v>3.93</v>
      </c>
      <c r="M36" s="1">
        <v>1.0900000000000001</v>
      </c>
      <c r="N36" s="1">
        <v>3.63</v>
      </c>
      <c r="O36" s="1">
        <v>1015</v>
      </c>
      <c r="P36" s="2"/>
    </row>
    <row r="37" spans="2:16" ht="12.75" customHeight="1" x14ac:dyDescent="0.2">
      <c r="B37" s="2">
        <v>1</v>
      </c>
      <c r="C37" s="1">
        <v>13.5</v>
      </c>
      <c r="D37" s="1">
        <v>1.81</v>
      </c>
      <c r="E37" s="1">
        <v>2.61</v>
      </c>
      <c r="F37" s="1">
        <v>20</v>
      </c>
      <c r="G37" s="1">
        <v>96</v>
      </c>
      <c r="H37" s="1">
        <v>2.5299999999999998</v>
      </c>
      <c r="I37" s="1">
        <v>2.61</v>
      </c>
      <c r="J37" s="1">
        <v>0.28000000000000003</v>
      </c>
      <c r="K37" s="1">
        <v>1.66</v>
      </c>
      <c r="L37" s="1">
        <v>3.52</v>
      </c>
      <c r="M37" s="1">
        <v>1.1200000000000001</v>
      </c>
      <c r="N37" s="1">
        <v>3.82</v>
      </c>
      <c r="O37" s="1">
        <v>845</v>
      </c>
      <c r="P37" s="2"/>
    </row>
    <row r="38" spans="2:16" ht="12.75" customHeight="1" x14ac:dyDescent="0.2">
      <c r="B38" s="2">
        <v>1</v>
      </c>
      <c r="C38" s="1">
        <v>13.05</v>
      </c>
      <c r="D38" s="1">
        <v>2.0499999999999998</v>
      </c>
      <c r="E38" s="1">
        <v>3.22</v>
      </c>
      <c r="F38" s="1">
        <v>25</v>
      </c>
      <c r="G38" s="1">
        <v>124</v>
      </c>
      <c r="H38" s="1">
        <v>2.63</v>
      </c>
      <c r="I38" s="1">
        <v>2.68</v>
      </c>
      <c r="J38" s="1">
        <v>0.47</v>
      </c>
      <c r="K38" s="1">
        <v>1.92</v>
      </c>
      <c r="L38" s="1">
        <v>3.58</v>
      </c>
      <c r="M38" s="1">
        <v>1.1299999999999999</v>
      </c>
      <c r="N38" s="1">
        <v>3.2</v>
      </c>
      <c r="O38" s="1">
        <v>830</v>
      </c>
      <c r="P38" s="2"/>
    </row>
    <row r="39" spans="2:16" ht="12.75" customHeight="1" x14ac:dyDescent="0.2">
      <c r="B39" s="2">
        <v>1</v>
      </c>
      <c r="C39" s="1">
        <v>13.39</v>
      </c>
      <c r="D39" s="1">
        <v>1.77</v>
      </c>
      <c r="E39" s="1">
        <v>2.62</v>
      </c>
      <c r="F39" s="1">
        <v>16.100000000000001</v>
      </c>
      <c r="G39" s="1">
        <v>93</v>
      </c>
      <c r="H39" s="1">
        <v>2.85</v>
      </c>
      <c r="I39" s="1">
        <v>2.94</v>
      </c>
      <c r="J39" s="1">
        <v>0.34</v>
      </c>
      <c r="K39" s="1">
        <v>1.45</v>
      </c>
      <c r="L39" s="1">
        <v>4.8</v>
      </c>
      <c r="M39" s="1">
        <v>0.92</v>
      </c>
      <c r="N39" s="1">
        <v>3.22</v>
      </c>
      <c r="O39" s="1">
        <v>1195</v>
      </c>
      <c r="P39" s="2"/>
    </row>
    <row r="40" spans="2:16" ht="12.75" customHeight="1" x14ac:dyDescent="0.2">
      <c r="B40" s="2">
        <v>1</v>
      </c>
      <c r="C40" s="1">
        <v>13.3</v>
      </c>
      <c r="D40" s="1">
        <v>1.72</v>
      </c>
      <c r="E40" s="1">
        <v>2.14</v>
      </c>
      <c r="F40" s="1">
        <v>17</v>
      </c>
      <c r="G40" s="1">
        <v>94</v>
      </c>
      <c r="H40" s="1">
        <v>2.4</v>
      </c>
      <c r="I40" s="1">
        <v>2.19</v>
      </c>
      <c r="J40" s="1">
        <v>0.27</v>
      </c>
      <c r="K40" s="1">
        <v>1.35</v>
      </c>
      <c r="L40" s="1">
        <v>3.95</v>
      </c>
      <c r="M40" s="1">
        <v>1.02</v>
      </c>
      <c r="N40" s="1">
        <v>2.77</v>
      </c>
      <c r="O40" s="1">
        <v>1285</v>
      </c>
      <c r="P40" s="2"/>
    </row>
    <row r="41" spans="2:16" ht="12.75" customHeight="1" x14ac:dyDescent="0.2">
      <c r="B41" s="2">
        <v>1</v>
      </c>
      <c r="C41" s="1">
        <v>13.87</v>
      </c>
      <c r="D41" s="1">
        <v>1.9</v>
      </c>
      <c r="E41" s="1">
        <v>2.8</v>
      </c>
      <c r="F41" s="1">
        <v>19.399999999999999</v>
      </c>
      <c r="G41" s="1">
        <v>107</v>
      </c>
      <c r="H41" s="1">
        <v>2.95</v>
      </c>
      <c r="I41" s="1">
        <v>2.97</v>
      </c>
      <c r="J41" s="1">
        <v>0.37</v>
      </c>
      <c r="K41" s="1">
        <v>1.76</v>
      </c>
      <c r="L41" s="1">
        <v>4.5</v>
      </c>
      <c r="M41" s="1">
        <v>1.25</v>
      </c>
      <c r="N41" s="1">
        <v>3.4</v>
      </c>
      <c r="O41" s="1">
        <v>915</v>
      </c>
      <c r="P41" s="2"/>
    </row>
    <row r="42" spans="2:16" ht="12.75" customHeight="1" x14ac:dyDescent="0.2">
      <c r="B42" s="2">
        <v>1</v>
      </c>
      <c r="C42" s="1">
        <v>14.02</v>
      </c>
      <c r="D42" s="1">
        <v>1.68</v>
      </c>
      <c r="E42" s="1">
        <v>2.21</v>
      </c>
      <c r="F42" s="1">
        <v>16</v>
      </c>
      <c r="G42" s="1">
        <v>96</v>
      </c>
      <c r="H42" s="1">
        <v>2.65</v>
      </c>
      <c r="I42" s="1">
        <v>2.33</v>
      </c>
      <c r="J42" s="1">
        <v>0.26</v>
      </c>
      <c r="K42" s="1">
        <v>1.98</v>
      </c>
      <c r="L42" s="1">
        <v>4.7</v>
      </c>
      <c r="M42" s="1">
        <v>1.04</v>
      </c>
      <c r="N42" s="1">
        <v>3.59</v>
      </c>
      <c r="O42" s="1">
        <v>1035</v>
      </c>
      <c r="P42" s="2"/>
    </row>
    <row r="43" spans="2:16" ht="12.75" customHeight="1" x14ac:dyDescent="0.2">
      <c r="B43" s="2">
        <v>1</v>
      </c>
      <c r="C43" s="1">
        <v>13.73</v>
      </c>
      <c r="D43" s="1">
        <v>1.5</v>
      </c>
      <c r="E43" s="1">
        <v>2.7</v>
      </c>
      <c r="F43" s="1">
        <v>22.5</v>
      </c>
      <c r="G43" s="1">
        <v>101</v>
      </c>
      <c r="H43" s="1">
        <v>3</v>
      </c>
      <c r="I43" s="1">
        <v>3.25</v>
      </c>
      <c r="J43" s="1">
        <v>0.28999999999999998</v>
      </c>
      <c r="K43" s="1">
        <v>2.38</v>
      </c>
      <c r="L43" s="1">
        <v>5.7</v>
      </c>
      <c r="M43" s="1">
        <v>1.19</v>
      </c>
      <c r="N43" s="1">
        <v>2.71</v>
      </c>
      <c r="O43" s="1">
        <v>1285</v>
      </c>
      <c r="P43" s="2"/>
    </row>
    <row r="44" spans="2:16" ht="12.75" customHeight="1" x14ac:dyDescent="0.2">
      <c r="B44" s="2">
        <v>1</v>
      </c>
      <c r="C44" s="1">
        <v>13.58</v>
      </c>
      <c r="D44" s="1">
        <v>1.66</v>
      </c>
      <c r="E44" s="1">
        <v>2.36</v>
      </c>
      <c r="F44" s="1">
        <v>19.100000000000001</v>
      </c>
      <c r="G44" s="1">
        <v>106</v>
      </c>
      <c r="H44" s="1">
        <v>2.86</v>
      </c>
      <c r="I44" s="1">
        <v>3.19</v>
      </c>
      <c r="J44" s="1">
        <v>0.22</v>
      </c>
      <c r="K44" s="1">
        <v>1.95</v>
      </c>
      <c r="L44" s="1">
        <v>6.9</v>
      </c>
      <c r="M44" s="1">
        <v>1.0900000000000001</v>
      </c>
      <c r="N44" s="1">
        <v>2.88</v>
      </c>
      <c r="O44" s="1">
        <v>1515</v>
      </c>
      <c r="P44" s="2"/>
    </row>
    <row r="45" spans="2:16" ht="12.75" customHeight="1" x14ac:dyDescent="0.2">
      <c r="B45" s="2">
        <v>1</v>
      </c>
      <c r="C45" s="1">
        <v>13.68</v>
      </c>
      <c r="D45" s="1">
        <v>1.83</v>
      </c>
      <c r="E45" s="1">
        <v>2.36</v>
      </c>
      <c r="F45" s="1">
        <v>17.2</v>
      </c>
      <c r="G45" s="1">
        <v>104</v>
      </c>
      <c r="H45" s="1">
        <v>2.42</v>
      </c>
      <c r="I45" s="1">
        <v>2.69</v>
      </c>
      <c r="J45" s="1">
        <v>0.42</v>
      </c>
      <c r="K45" s="1">
        <v>1.97</v>
      </c>
      <c r="L45" s="1">
        <v>3.84</v>
      </c>
      <c r="M45" s="1">
        <v>1.23</v>
      </c>
      <c r="N45" s="1">
        <v>2.87</v>
      </c>
      <c r="O45" s="1">
        <v>990</v>
      </c>
      <c r="P45" s="2"/>
    </row>
    <row r="46" spans="2:16" ht="12.75" customHeight="1" x14ac:dyDescent="0.2">
      <c r="B46" s="2">
        <v>1</v>
      </c>
      <c r="C46" s="1">
        <v>13.76</v>
      </c>
      <c r="D46" s="1">
        <v>1.53</v>
      </c>
      <c r="E46" s="1">
        <v>2.7</v>
      </c>
      <c r="F46" s="1">
        <v>19.5</v>
      </c>
      <c r="G46" s="1">
        <v>132</v>
      </c>
      <c r="H46" s="1">
        <v>2.95</v>
      </c>
      <c r="I46" s="1">
        <v>2.74</v>
      </c>
      <c r="J46" s="1">
        <v>0.5</v>
      </c>
      <c r="K46" s="1">
        <v>1.35</v>
      </c>
      <c r="L46" s="1">
        <v>5.4</v>
      </c>
      <c r="M46" s="1">
        <v>1.25</v>
      </c>
      <c r="N46" s="1">
        <v>3</v>
      </c>
      <c r="O46" s="1">
        <v>1235</v>
      </c>
      <c r="P46" s="2"/>
    </row>
    <row r="47" spans="2:16" ht="12.75" customHeight="1" x14ac:dyDescent="0.2">
      <c r="B47" s="2">
        <v>1</v>
      </c>
      <c r="C47" s="1">
        <v>13.51</v>
      </c>
      <c r="D47" s="1">
        <v>1.8</v>
      </c>
      <c r="E47" s="1">
        <v>2.65</v>
      </c>
      <c r="F47" s="1">
        <v>19</v>
      </c>
      <c r="G47" s="1">
        <v>110</v>
      </c>
      <c r="H47" s="1">
        <v>2.35</v>
      </c>
      <c r="I47" s="1">
        <v>2.5299999999999998</v>
      </c>
      <c r="J47" s="1">
        <v>0.28999999999999998</v>
      </c>
      <c r="K47" s="1">
        <v>1.54</v>
      </c>
      <c r="L47" s="1">
        <v>4.2</v>
      </c>
      <c r="M47" s="1">
        <v>1.1000000000000001</v>
      </c>
      <c r="N47" s="1">
        <v>2.87</v>
      </c>
      <c r="O47" s="1">
        <v>1095</v>
      </c>
      <c r="P47" s="2"/>
    </row>
    <row r="48" spans="2:16" ht="12.75" customHeight="1" x14ac:dyDescent="0.2">
      <c r="B48" s="2">
        <v>1</v>
      </c>
      <c r="C48" s="1">
        <v>13.48</v>
      </c>
      <c r="D48" s="1">
        <v>1.81</v>
      </c>
      <c r="E48" s="1">
        <v>2.41</v>
      </c>
      <c r="F48" s="1">
        <v>20.5</v>
      </c>
      <c r="G48" s="1">
        <v>100</v>
      </c>
      <c r="H48" s="1">
        <v>2.7</v>
      </c>
      <c r="I48" s="1">
        <v>2.98</v>
      </c>
      <c r="J48" s="1">
        <v>0.26</v>
      </c>
      <c r="K48" s="1">
        <v>1.86</v>
      </c>
      <c r="L48" s="1">
        <v>5.0999999999999996</v>
      </c>
      <c r="M48" s="1">
        <v>1.04</v>
      </c>
      <c r="N48" s="1">
        <v>3.47</v>
      </c>
      <c r="O48" s="1">
        <v>920</v>
      </c>
      <c r="P48" s="2"/>
    </row>
    <row r="49" spans="2:16" ht="12.75" customHeight="1" x14ac:dyDescent="0.2">
      <c r="B49" s="2">
        <v>1</v>
      </c>
      <c r="C49" s="1">
        <v>13.28</v>
      </c>
      <c r="D49" s="1">
        <v>1.64</v>
      </c>
      <c r="E49" s="1">
        <v>2.84</v>
      </c>
      <c r="F49" s="1">
        <v>15.5</v>
      </c>
      <c r="G49" s="1">
        <v>110</v>
      </c>
      <c r="H49" s="1">
        <v>2.6</v>
      </c>
      <c r="I49" s="1">
        <v>2.68</v>
      </c>
      <c r="J49" s="1">
        <v>0.34</v>
      </c>
      <c r="K49" s="1">
        <v>1.36</v>
      </c>
      <c r="L49" s="1">
        <v>4.5999999999999996</v>
      </c>
      <c r="M49" s="1">
        <v>1.0900000000000001</v>
      </c>
      <c r="N49" s="1">
        <v>2.78</v>
      </c>
      <c r="O49" s="1">
        <v>880</v>
      </c>
      <c r="P49" s="2"/>
    </row>
    <row r="50" spans="2:16" ht="12.75" customHeight="1" x14ac:dyDescent="0.2">
      <c r="B50" s="2">
        <v>1</v>
      </c>
      <c r="C50" s="1">
        <v>13.05</v>
      </c>
      <c r="D50" s="1">
        <v>1.65</v>
      </c>
      <c r="E50" s="1">
        <v>2.5499999999999998</v>
      </c>
      <c r="F50" s="1">
        <v>18</v>
      </c>
      <c r="G50" s="1">
        <v>98</v>
      </c>
      <c r="H50" s="1">
        <v>2.4500000000000002</v>
      </c>
      <c r="I50" s="1">
        <v>2.4300000000000002</v>
      </c>
      <c r="J50" s="1">
        <v>0.28999999999999998</v>
      </c>
      <c r="K50" s="1">
        <v>1.44</v>
      </c>
      <c r="L50" s="1">
        <v>4.25</v>
      </c>
      <c r="M50" s="1">
        <v>1.1200000000000001</v>
      </c>
      <c r="N50" s="1">
        <v>2.5099999999999998</v>
      </c>
      <c r="O50" s="1">
        <v>1105</v>
      </c>
      <c r="P50" s="2"/>
    </row>
    <row r="51" spans="2:16" ht="12.75" customHeight="1" x14ac:dyDescent="0.2">
      <c r="B51" s="2">
        <v>1</v>
      </c>
      <c r="C51" s="1">
        <v>13.07</v>
      </c>
      <c r="D51" s="1">
        <v>1.5</v>
      </c>
      <c r="E51" s="1">
        <v>2.1</v>
      </c>
      <c r="F51" s="1">
        <v>15.5</v>
      </c>
      <c r="G51" s="1">
        <v>98</v>
      </c>
      <c r="H51" s="1">
        <v>2.4</v>
      </c>
      <c r="I51" s="1">
        <v>2.64</v>
      </c>
      <c r="J51" s="1">
        <v>0.28000000000000003</v>
      </c>
      <c r="K51" s="1">
        <v>1.37</v>
      </c>
      <c r="L51" s="1">
        <v>3.7</v>
      </c>
      <c r="M51" s="1">
        <v>1.18</v>
      </c>
      <c r="N51" s="1">
        <v>2.69</v>
      </c>
      <c r="O51" s="1">
        <v>1020</v>
      </c>
      <c r="P51" s="2"/>
    </row>
    <row r="52" spans="2:16" ht="12.75" customHeight="1" x14ac:dyDescent="0.2">
      <c r="B52" s="2">
        <v>1</v>
      </c>
      <c r="C52" s="1">
        <v>14.22</v>
      </c>
      <c r="D52" s="1">
        <v>3.99</v>
      </c>
      <c r="E52" s="1">
        <v>2.5099999999999998</v>
      </c>
      <c r="F52" s="1">
        <v>13.2</v>
      </c>
      <c r="G52" s="1">
        <v>128</v>
      </c>
      <c r="H52" s="1">
        <v>3</v>
      </c>
      <c r="I52" s="1">
        <v>3.04</v>
      </c>
      <c r="J52" s="1">
        <v>0.2</v>
      </c>
      <c r="K52" s="1">
        <v>2.08</v>
      </c>
      <c r="L52" s="1">
        <v>5.0999999999999996</v>
      </c>
      <c r="M52" s="1">
        <v>0.89</v>
      </c>
      <c r="N52" s="1">
        <v>3.53</v>
      </c>
      <c r="O52" s="1">
        <v>760</v>
      </c>
      <c r="P52" s="2"/>
    </row>
    <row r="53" spans="2:16" ht="12.75" customHeight="1" x14ac:dyDescent="0.2">
      <c r="B53" s="2">
        <v>1</v>
      </c>
      <c r="C53" s="1">
        <v>13.56</v>
      </c>
      <c r="D53" s="1">
        <v>1.71</v>
      </c>
      <c r="E53" s="1">
        <v>2.31</v>
      </c>
      <c r="F53" s="1">
        <v>16.2</v>
      </c>
      <c r="G53" s="1">
        <v>117</v>
      </c>
      <c r="H53" s="1">
        <v>3.15</v>
      </c>
      <c r="I53" s="1">
        <v>3.29</v>
      </c>
      <c r="J53" s="1">
        <v>0.34</v>
      </c>
      <c r="K53" s="1">
        <v>2.34</v>
      </c>
      <c r="L53" s="1">
        <v>6.13</v>
      </c>
      <c r="M53" s="1">
        <v>0.95</v>
      </c>
      <c r="N53" s="1">
        <v>3.38</v>
      </c>
      <c r="O53" s="1">
        <v>795</v>
      </c>
      <c r="P53" s="2"/>
    </row>
    <row r="54" spans="2:16" ht="12.75" customHeight="1" x14ac:dyDescent="0.2">
      <c r="B54" s="2">
        <v>1</v>
      </c>
      <c r="C54" s="1">
        <v>13.41</v>
      </c>
      <c r="D54" s="1">
        <v>3.84</v>
      </c>
      <c r="E54" s="1">
        <v>2.12</v>
      </c>
      <c r="F54" s="1">
        <v>18.8</v>
      </c>
      <c r="G54" s="1">
        <v>90</v>
      </c>
      <c r="H54" s="1">
        <v>2.4500000000000002</v>
      </c>
      <c r="I54" s="1">
        <v>2.68</v>
      </c>
      <c r="J54" s="1">
        <v>0.27</v>
      </c>
      <c r="K54" s="1">
        <v>1.48</v>
      </c>
      <c r="L54" s="1">
        <v>4.28</v>
      </c>
      <c r="M54" s="1">
        <v>0.91</v>
      </c>
      <c r="N54" s="1">
        <v>3</v>
      </c>
      <c r="O54" s="1">
        <v>1035</v>
      </c>
      <c r="P54" s="2"/>
    </row>
    <row r="55" spans="2:16" ht="12.75" customHeight="1" x14ac:dyDescent="0.2">
      <c r="B55" s="1">
        <v>1</v>
      </c>
      <c r="C55" s="1">
        <v>13.88</v>
      </c>
      <c r="D55" s="1">
        <v>1.89</v>
      </c>
      <c r="E55" s="1">
        <v>2.59</v>
      </c>
      <c r="F55" s="1">
        <v>15</v>
      </c>
      <c r="G55" s="1">
        <v>101</v>
      </c>
      <c r="H55" s="1">
        <v>3.25</v>
      </c>
      <c r="I55" s="1">
        <v>3.56</v>
      </c>
      <c r="J55" s="1">
        <v>0.17</v>
      </c>
      <c r="K55" s="1">
        <v>1.7</v>
      </c>
      <c r="L55" s="1">
        <v>5.43</v>
      </c>
      <c r="M55" s="1">
        <v>0.88</v>
      </c>
      <c r="N55" s="1">
        <v>3.56</v>
      </c>
      <c r="O55" s="1">
        <v>1095</v>
      </c>
    </row>
    <row r="56" spans="2:16" ht="12.75" customHeight="1" x14ac:dyDescent="0.2">
      <c r="B56" s="1">
        <v>1</v>
      </c>
      <c r="C56" s="1">
        <v>13.24</v>
      </c>
      <c r="D56" s="1">
        <v>3.98</v>
      </c>
      <c r="E56" s="1">
        <v>2.29</v>
      </c>
      <c r="F56" s="1">
        <v>17.5</v>
      </c>
      <c r="G56" s="1">
        <v>103</v>
      </c>
      <c r="H56" s="1">
        <v>2.64</v>
      </c>
      <c r="I56" s="1">
        <v>2.63</v>
      </c>
      <c r="J56" s="1">
        <v>0.32</v>
      </c>
      <c r="K56" s="1">
        <v>1.66</v>
      </c>
      <c r="L56" s="1">
        <v>4.3600000000000003</v>
      </c>
      <c r="M56" s="1">
        <v>0.82</v>
      </c>
      <c r="N56" s="1">
        <v>3</v>
      </c>
      <c r="O56" s="1">
        <v>680</v>
      </c>
    </row>
    <row r="57" spans="2:16" ht="12.75" customHeight="1" x14ac:dyDescent="0.2">
      <c r="B57" s="1">
        <v>1</v>
      </c>
      <c r="C57" s="1">
        <v>13.05</v>
      </c>
      <c r="D57" s="1">
        <v>1.77</v>
      </c>
      <c r="E57" s="1">
        <v>2.1</v>
      </c>
      <c r="F57" s="1">
        <v>17</v>
      </c>
      <c r="G57" s="1">
        <v>107</v>
      </c>
      <c r="H57" s="1">
        <v>3</v>
      </c>
      <c r="I57" s="1">
        <v>3</v>
      </c>
      <c r="J57" s="1">
        <v>0.28000000000000003</v>
      </c>
      <c r="K57" s="1">
        <v>2.0299999999999998</v>
      </c>
      <c r="L57" s="1">
        <v>5.04</v>
      </c>
      <c r="M57" s="1">
        <v>0.88</v>
      </c>
      <c r="N57" s="1">
        <v>3.35</v>
      </c>
      <c r="O57" s="1">
        <v>885</v>
      </c>
    </row>
    <row r="58" spans="2:16" ht="12.75" customHeight="1" x14ac:dyDescent="0.2">
      <c r="B58" s="1">
        <v>1</v>
      </c>
      <c r="C58" s="1">
        <v>14.21</v>
      </c>
      <c r="D58" s="1">
        <v>4.04</v>
      </c>
      <c r="E58" s="1">
        <v>2.44</v>
      </c>
      <c r="F58" s="1">
        <v>18.899999999999999</v>
      </c>
      <c r="G58" s="1">
        <v>111</v>
      </c>
      <c r="H58" s="1">
        <v>2.85</v>
      </c>
      <c r="I58" s="1">
        <v>2.65</v>
      </c>
      <c r="J58" s="1">
        <v>0.3</v>
      </c>
      <c r="K58" s="1">
        <v>1.25</v>
      </c>
      <c r="L58" s="1">
        <v>5.24</v>
      </c>
      <c r="M58" s="1">
        <v>0.87</v>
      </c>
      <c r="N58" s="1">
        <v>3.33</v>
      </c>
      <c r="O58" s="1">
        <v>1080</v>
      </c>
    </row>
    <row r="59" spans="2:16" ht="12.75" customHeight="1" x14ac:dyDescent="0.2">
      <c r="B59" s="1">
        <v>1</v>
      </c>
      <c r="C59" s="1">
        <v>14.38</v>
      </c>
      <c r="D59" s="1">
        <v>3.59</v>
      </c>
      <c r="E59" s="1">
        <v>2.2799999999999998</v>
      </c>
      <c r="F59" s="1">
        <v>16</v>
      </c>
      <c r="G59" s="1">
        <v>102</v>
      </c>
      <c r="H59" s="1">
        <v>3.25</v>
      </c>
      <c r="I59" s="1">
        <v>3.17</v>
      </c>
      <c r="J59" s="1">
        <v>0.27</v>
      </c>
      <c r="K59" s="1">
        <v>2.19</v>
      </c>
      <c r="L59" s="1">
        <v>4.9000000000000004</v>
      </c>
      <c r="M59" s="1">
        <v>1.04</v>
      </c>
      <c r="N59" s="1">
        <v>3.44</v>
      </c>
      <c r="O59" s="1">
        <v>1065</v>
      </c>
    </row>
    <row r="60" spans="2:16" ht="12.75" customHeight="1" x14ac:dyDescent="0.2">
      <c r="B60" s="1">
        <v>1</v>
      </c>
      <c r="C60" s="1">
        <v>13.9</v>
      </c>
      <c r="D60" s="1">
        <v>1.68</v>
      </c>
      <c r="E60" s="1">
        <v>2.12</v>
      </c>
      <c r="F60" s="1">
        <v>16</v>
      </c>
      <c r="G60" s="1">
        <v>101</v>
      </c>
      <c r="H60" s="1">
        <v>3.1</v>
      </c>
      <c r="I60" s="1">
        <v>3.39</v>
      </c>
      <c r="J60" s="1">
        <v>0.21</v>
      </c>
      <c r="K60" s="1">
        <v>2.14</v>
      </c>
      <c r="L60" s="1">
        <v>6.1</v>
      </c>
      <c r="M60" s="1">
        <v>0.91</v>
      </c>
      <c r="N60" s="1">
        <v>3.33</v>
      </c>
      <c r="O60" s="1">
        <v>985</v>
      </c>
    </row>
    <row r="61" spans="2:16" ht="12.75" customHeight="1" x14ac:dyDescent="0.2">
      <c r="B61" s="1">
        <v>1</v>
      </c>
      <c r="C61" s="1">
        <v>14.1</v>
      </c>
      <c r="D61" s="1">
        <v>2.02</v>
      </c>
      <c r="E61" s="1">
        <v>2.4</v>
      </c>
      <c r="F61" s="1">
        <v>18.8</v>
      </c>
      <c r="G61" s="1">
        <v>103</v>
      </c>
      <c r="H61" s="1">
        <v>2.75</v>
      </c>
      <c r="I61" s="1">
        <v>2.92</v>
      </c>
      <c r="J61" s="1">
        <v>0.32</v>
      </c>
      <c r="K61" s="1">
        <v>2.38</v>
      </c>
      <c r="L61" s="1">
        <v>6.2</v>
      </c>
      <c r="M61" s="1">
        <v>1.07</v>
      </c>
      <c r="N61" s="1">
        <v>2.75</v>
      </c>
      <c r="O61" s="1">
        <v>1060</v>
      </c>
    </row>
    <row r="62" spans="2:16" ht="12.75" customHeight="1" x14ac:dyDescent="0.2">
      <c r="B62" s="1">
        <v>1</v>
      </c>
      <c r="C62" s="1">
        <v>13.94</v>
      </c>
      <c r="D62" s="1">
        <v>1.73</v>
      </c>
      <c r="E62" s="1">
        <v>2.27</v>
      </c>
      <c r="F62" s="1">
        <v>17.399999999999999</v>
      </c>
      <c r="G62" s="1">
        <v>108</v>
      </c>
      <c r="H62" s="1">
        <v>2.88</v>
      </c>
      <c r="I62" s="1">
        <v>3.54</v>
      </c>
      <c r="J62" s="1">
        <v>0.32</v>
      </c>
      <c r="K62" s="1">
        <v>2.08</v>
      </c>
      <c r="L62" s="1">
        <v>8.9</v>
      </c>
      <c r="M62" s="1">
        <v>1.1200000000000001</v>
      </c>
      <c r="N62" s="1">
        <v>3.1</v>
      </c>
      <c r="O62" s="1">
        <v>1260</v>
      </c>
    </row>
    <row r="63" spans="2:16" ht="12.75" customHeight="1" x14ac:dyDescent="0.2">
      <c r="B63" s="1">
        <v>1</v>
      </c>
      <c r="C63" s="1">
        <v>13.05</v>
      </c>
      <c r="D63" s="1">
        <v>1.73</v>
      </c>
      <c r="E63" s="1">
        <v>2.04</v>
      </c>
      <c r="F63" s="1">
        <v>12.4</v>
      </c>
      <c r="G63" s="1">
        <v>92</v>
      </c>
      <c r="H63" s="1">
        <v>2.72</v>
      </c>
      <c r="I63" s="1">
        <v>3.27</v>
      </c>
      <c r="J63" s="1">
        <v>0.17</v>
      </c>
      <c r="K63" s="1">
        <v>2.91</v>
      </c>
      <c r="L63" s="1">
        <v>7.2</v>
      </c>
      <c r="M63" s="1">
        <v>1.1200000000000001</v>
      </c>
      <c r="N63" s="1">
        <v>2.91</v>
      </c>
      <c r="O63" s="1">
        <v>1150</v>
      </c>
    </row>
    <row r="64" spans="2:16" ht="12.75" customHeight="1" x14ac:dyDescent="0.2">
      <c r="B64" s="1">
        <v>1</v>
      </c>
      <c r="C64" s="1">
        <v>13.83</v>
      </c>
      <c r="D64" s="1">
        <v>1.65</v>
      </c>
      <c r="E64" s="1">
        <v>2.6</v>
      </c>
      <c r="F64" s="1">
        <v>17.2</v>
      </c>
      <c r="G64" s="1">
        <v>94</v>
      </c>
      <c r="H64" s="1">
        <v>2.4500000000000002</v>
      </c>
      <c r="I64" s="1">
        <v>2.99</v>
      </c>
      <c r="J64" s="1">
        <v>0.22</v>
      </c>
      <c r="K64" s="1">
        <v>2.29</v>
      </c>
      <c r="L64" s="1">
        <v>5.6</v>
      </c>
      <c r="M64" s="1">
        <v>1.24</v>
      </c>
      <c r="N64" s="1">
        <v>3.37</v>
      </c>
      <c r="O64" s="1">
        <v>1265</v>
      </c>
    </row>
    <row r="65" spans="2:15" ht="12.75" customHeight="1" x14ac:dyDescent="0.2">
      <c r="B65" s="1">
        <v>1</v>
      </c>
      <c r="C65" s="1">
        <v>13.82</v>
      </c>
      <c r="D65" s="1">
        <v>1.75</v>
      </c>
      <c r="E65" s="1">
        <v>2.42</v>
      </c>
      <c r="F65" s="1">
        <v>14</v>
      </c>
      <c r="G65" s="1">
        <v>111</v>
      </c>
      <c r="H65" s="1">
        <v>3.88</v>
      </c>
      <c r="I65" s="1">
        <v>3.74</v>
      </c>
      <c r="J65" s="1">
        <v>0.32</v>
      </c>
      <c r="K65" s="1">
        <v>1.87</v>
      </c>
      <c r="L65" s="1">
        <v>7.05</v>
      </c>
      <c r="M65" s="1">
        <v>1.01</v>
      </c>
      <c r="N65" s="1">
        <v>3.26</v>
      </c>
      <c r="O65" s="1">
        <v>1190</v>
      </c>
    </row>
    <row r="66" spans="2:15" ht="12.75" customHeight="1" x14ac:dyDescent="0.2">
      <c r="B66" s="1">
        <v>1</v>
      </c>
      <c r="C66" s="1">
        <v>13.77</v>
      </c>
      <c r="D66" s="1">
        <v>1.9</v>
      </c>
      <c r="E66" s="1">
        <v>2.68</v>
      </c>
      <c r="F66" s="1">
        <v>17.100000000000001</v>
      </c>
      <c r="G66" s="1">
        <v>115</v>
      </c>
      <c r="H66" s="1">
        <v>3</v>
      </c>
      <c r="I66" s="1">
        <v>2.79</v>
      </c>
      <c r="J66" s="1">
        <v>0.39</v>
      </c>
      <c r="K66" s="1">
        <v>1.68</v>
      </c>
      <c r="L66" s="1">
        <v>6.3</v>
      </c>
      <c r="M66" s="1">
        <v>1.1299999999999999</v>
      </c>
      <c r="N66" s="1">
        <v>2.93</v>
      </c>
      <c r="O66" s="1">
        <v>1375</v>
      </c>
    </row>
    <row r="67" spans="2:15" ht="12.75" customHeight="1" x14ac:dyDescent="0.2">
      <c r="B67" s="1">
        <v>1</v>
      </c>
      <c r="C67" s="1">
        <v>13.74</v>
      </c>
      <c r="D67" s="1">
        <v>1.67</v>
      </c>
      <c r="E67" s="1">
        <v>2.25</v>
      </c>
      <c r="F67" s="1">
        <v>16.399999999999999</v>
      </c>
      <c r="G67" s="1">
        <v>118</v>
      </c>
      <c r="H67" s="1">
        <v>2.6</v>
      </c>
      <c r="I67" s="1">
        <v>2.9</v>
      </c>
      <c r="J67" s="1">
        <v>0.21</v>
      </c>
      <c r="K67" s="1">
        <v>1.62</v>
      </c>
      <c r="L67" s="1">
        <v>5.85</v>
      </c>
      <c r="M67" s="1">
        <v>0.92</v>
      </c>
      <c r="N67" s="1">
        <v>3.2</v>
      </c>
      <c r="O67" s="1">
        <v>1060</v>
      </c>
    </row>
    <row r="68" spans="2:15" ht="12.75" customHeight="1" x14ac:dyDescent="0.2">
      <c r="B68" s="1">
        <v>1</v>
      </c>
      <c r="C68" s="1">
        <v>13.56</v>
      </c>
      <c r="D68" s="1">
        <v>1.73</v>
      </c>
      <c r="E68" s="1">
        <v>2.46</v>
      </c>
      <c r="F68" s="1">
        <v>20.5</v>
      </c>
      <c r="G68" s="1">
        <v>116</v>
      </c>
      <c r="H68" s="1">
        <v>2.96</v>
      </c>
      <c r="I68" s="1">
        <v>2.78</v>
      </c>
      <c r="J68" s="1">
        <v>0.2</v>
      </c>
      <c r="K68" s="1">
        <v>2.4500000000000002</v>
      </c>
      <c r="L68" s="1">
        <v>6.25</v>
      </c>
      <c r="M68" s="1">
        <v>0.98</v>
      </c>
      <c r="N68" s="1">
        <v>3.03</v>
      </c>
      <c r="O68" s="1">
        <v>1120</v>
      </c>
    </row>
    <row r="69" spans="2:15" ht="12.75" customHeight="1" x14ac:dyDescent="0.2">
      <c r="B69" s="1">
        <v>1</v>
      </c>
      <c r="C69" s="1">
        <v>14.22</v>
      </c>
      <c r="D69" s="1">
        <v>1.7</v>
      </c>
      <c r="E69" s="1">
        <v>2.2999999999999998</v>
      </c>
      <c r="F69" s="1">
        <v>16.3</v>
      </c>
      <c r="G69" s="1">
        <v>118</v>
      </c>
      <c r="H69" s="1">
        <v>3.2</v>
      </c>
      <c r="I69" s="1">
        <v>3</v>
      </c>
      <c r="J69" s="1">
        <v>0.26</v>
      </c>
      <c r="K69" s="1">
        <v>2.0299999999999998</v>
      </c>
      <c r="L69" s="1">
        <v>6.38</v>
      </c>
      <c r="M69" s="1">
        <v>0.94</v>
      </c>
      <c r="N69" s="1">
        <v>3.31</v>
      </c>
      <c r="O69" s="1">
        <v>970</v>
      </c>
    </row>
    <row r="70" spans="2:15" ht="12.75" customHeight="1" x14ac:dyDescent="0.2">
      <c r="B70" s="1">
        <v>1</v>
      </c>
      <c r="C70" s="1">
        <v>13.29</v>
      </c>
      <c r="D70" s="1">
        <v>1.97</v>
      </c>
      <c r="E70" s="1">
        <v>2.68</v>
      </c>
      <c r="F70" s="1">
        <v>16.8</v>
      </c>
      <c r="G70" s="1">
        <v>102</v>
      </c>
      <c r="H70" s="1">
        <v>3</v>
      </c>
      <c r="I70" s="1">
        <v>3.23</v>
      </c>
      <c r="J70" s="1">
        <v>0.31</v>
      </c>
      <c r="K70" s="1">
        <v>1.66</v>
      </c>
      <c r="L70" s="1">
        <v>6</v>
      </c>
      <c r="M70" s="1">
        <v>1.07</v>
      </c>
      <c r="N70" s="1">
        <v>2.84</v>
      </c>
      <c r="O70" s="1">
        <v>1270</v>
      </c>
    </row>
    <row r="71" spans="2:15" ht="12.75" customHeight="1" x14ac:dyDescent="0.2">
      <c r="B71" s="1">
        <v>1</v>
      </c>
      <c r="C71" s="1">
        <v>13.72</v>
      </c>
      <c r="D71" s="1">
        <v>1.43</v>
      </c>
      <c r="E71" s="1">
        <v>2.5</v>
      </c>
      <c r="F71" s="1">
        <v>16.7</v>
      </c>
      <c r="G71" s="1">
        <v>108</v>
      </c>
      <c r="H71" s="1">
        <v>3.4</v>
      </c>
      <c r="I71" s="1">
        <v>3.67</v>
      </c>
      <c r="J71" s="1">
        <v>0.19</v>
      </c>
      <c r="K71" s="1">
        <v>2.04</v>
      </c>
      <c r="L71" s="1">
        <v>6.8</v>
      </c>
      <c r="M71" s="1">
        <v>0.89</v>
      </c>
      <c r="N71" s="1">
        <v>2.87</v>
      </c>
      <c r="O71" s="1">
        <v>1285</v>
      </c>
    </row>
    <row r="72" spans="2:15" ht="12.75" customHeight="1" x14ac:dyDescent="0.2">
      <c r="B72" s="1">
        <v>2</v>
      </c>
      <c r="C72" s="1">
        <v>12.37</v>
      </c>
      <c r="D72" s="1">
        <v>0.94</v>
      </c>
      <c r="E72" s="1">
        <v>1.36</v>
      </c>
      <c r="F72" s="1">
        <v>10.6</v>
      </c>
      <c r="G72" s="1">
        <v>88</v>
      </c>
      <c r="H72" s="1">
        <v>1.98</v>
      </c>
      <c r="I72" s="1">
        <v>0.56999999999999995</v>
      </c>
      <c r="J72" s="1">
        <v>0.28000000000000003</v>
      </c>
      <c r="K72" s="1">
        <v>0.42</v>
      </c>
      <c r="L72" s="1">
        <v>1.95</v>
      </c>
      <c r="M72" s="1">
        <v>1.05</v>
      </c>
      <c r="N72" s="1">
        <v>1.82</v>
      </c>
      <c r="O72" s="1">
        <v>520</v>
      </c>
    </row>
    <row r="73" spans="2:15" ht="12.75" customHeight="1" x14ac:dyDescent="0.2">
      <c r="B73" s="1">
        <v>2</v>
      </c>
      <c r="C73" s="1">
        <v>12.33</v>
      </c>
      <c r="D73" s="1">
        <v>1.1000000000000001</v>
      </c>
      <c r="E73" s="1">
        <v>2.2799999999999998</v>
      </c>
      <c r="F73" s="1">
        <v>16</v>
      </c>
      <c r="G73" s="1">
        <v>101</v>
      </c>
      <c r="H73" s="1">
        <v>2.0499999999999998</v>
      </c>
      <c r="I73" s="1">
        <v>1.0900000000000001</v>
      </c>
      <c r="J73" s="1">
        <v>0.63</v>
      </c>
      <c r="K73" s="1">
        <v>0.41</v>
      </c>
      <c r="L73" s="1">
        <v>3.27</v>
      </c>
      <c r="M73" s="1">
        <v>1.25</v>
      </c>
      <c r="N73" s="1">
        <v>1.67</v>
      </c>
      <c r="O73" s="1">
        <v>680</v>
      </c>
    </row>
    <row r="74" spans="2:15" ht="12.75" customHeight="1" x14ac:dyDescent="0.2">
      <c r="B74" s="1">
        <v>2</v>
      </c>
      <c r="C74" s="1">
        <v>12.64</v>
      </c>
      <c r="D74" s="1">
        <v>1.36</v>
      </c>
      <c r="E74" s="1">
        <v>2.02</v>
      </c>
      <c r="F74" s="1">
        <v>16.8</v>
      </c>
      <c r="G74" s="1">
        <v>100</v>
      </c>
      <c r="H74" s="1">
        <v>2.02</v>
      </c>
      <c r="I74" s="1">
        <v>1.41</v>
      </c>
      <c r="J74" s="1">
        <v>0.53</v>
      </c>
      <c r="K74" s="1">
        <v>0.62</v>
      </c>
      <c r="L74" s="1">
        <v>5.75</v>
      </c>
      <c r="M74" s="1">
        <v>0.98</v>
      </c>
      <c r="N74" s="1">
        <v>1.59</v>
      </c>
      <c r="O74" s="1">
        <v>450</v>
      </c>
    </row>
    <row r="75" spans="2:15" ht="12.75" customHeight="1" x14ac:dyDescent="0.2">
      <c r="B75" s="1">
        <v>2</v>
      </c>
      <c r="C75" s="1">
        <v>13.67</v>
      </c>
      <c r="D75" s="1">
        <v>1.25</v>
      </c>
      <c r="E75" s="1">
        <v>1.92</v>
      </c>
      <c r="F75" s="1">
        <v>18</v>
      </c>
      <c r="G75" s="1">
        <v>94</v>
      </c>
      <c r="H75" s="1">
        <v>2.1</v>
      </c>
      <c r="I75" s="1">
        <v>1.79</v>
      </c>
      <c r="J75" s="1">
        <v>0.32</v>
      </c>
      <c r="K75" s="1">
        <v>0.73</v>
      </c>
      <c r="L75" s="1">
        <v>3.8</v>
      </c>
      <c r="M75" s="1">
        <v>1.23</v>
      </c>
      <c r="N75" s="1">
        <v>2.46</v>
      </c>
      <c r="O75" s="1">
        <v>630</v>
      </c>
    </row>
    <row r="76" spans="2:15" ht="12.75" customHeight="1" x14ac:dyDescent="0.2">
      <c r="B76" s="1">
        <v>2</v>
      </c>
      <c r="C76" s="1">
        <v>12.37</v>
      </c>
      <c r="D76" s="1">
        <v>1.1299999999999999</v>
      </c>
      <c r="E76" s="1">
        <v>2.16</v>
      </c>
      <c r="F76" s="1">
        <v>19</v>
      </c>
      <c r="G76" s="1">
        <v>87</v>
      </c>
      <c r="H76" s="1">
        <v>3.5</v>
      </c>
      <c r="I76" s="1">
        <v>3.1</v>
      </c>
      <c r="J76" s="1">
        <v>0.19</v>
      </c>
      <c r="K76" s="1">
        <v>1.87</v>
      </c>
      <c r="L76" s="1">
        <v>4.45</v>
      </c>
      <c r="M76" s="1">
        <v>1.22</v>
      </c>
      <c r="N76" s="1">
        <v>2.87</v>
      </c>
      <c r="O76" s="1">
        <v>420</v>
      </c>
    </row>
    <row r="77" spans="2:15" ht="12.75" customHeight="1" x14ac:dyDescent="0.2">
      <c r="B77" s="1">
        <v>2</v>
      </c>
      <c r="C77" s="1">
        <v>12.17</v>
      </c>
      <c r="D77" s="1">
        <v>1.45</v>
      </c>
      <c r="E77" s="1">
        <v>2.5299999999999998</v>
      </c>
      <c r="F77" s="1">
        <v>19</v>
      </c>
      <c r="G77" s="1">
        <v>104</v>
      </c>
      <c r="H77" s="1">
        <v>1.89</v>
      </c>
      <c r="I77" s="1">
        <v>1.75</v>
      </c>
      <c r="J77" s="1">
        <v>0.45</v>
      </c>
      <c r="K77" s="1">
        <v>1.03</v>
      </c>
      <c r="L77" s="1">
        <v>2.95</v>
      </c>
      <c r="M77" s="1">
        <v>1.45</v>
      </c>
      <c r="N77" s="1">
        <v>2.23</v>
      </c>
      <c r="O77" s="1">
        <v>355</v>
      </c>
    </row>
    <row r="78" spans="2:15" ht="12.75" customHeight="1" x14ac:dyDescent="0.2">
      <c r="B78" s="1">
        <v>2</v>
      </c>
      <c r="C78" s="1">
        <v>12.37</v>
      </c>
      <c r="D78" s="1">
        <v>1.21</v>
      </c>
      <c r="E78" s="1">
        <v>2.56</v>
      </c>
      <c r="F78" s="1">
        <v>18.100000000000001</v>
      </c>
      <c r="G78" s="1">
        <v>98</v>
      </c>
      <c r="H78" s="1">
        <v>2.42</v>
      </c>
      <c r="I78" s="1">
        <v>2.65</v>
      </c>
      <c r="J78" s="1">
        <v>0.37</v>
      </c>
      <c r="K78" s="1">
        <v>2.08</v>
      </c>
      <c r="L78" s="1">
        <v>4.5999999999999996</v>
      </c>
      <c r="M78" s="1">
        <v>1.19</v>
      </c>
      <c r="N78" s="1">
        <v>2.2999999999999998</v>
      </c>
      <c r="O78" s="1">
        <v>678</v>
      </c>
    </row>
    <row r="79" spans="2:15" ht="12.75" customHeight="1" x14ac:dyDescent="0.2">
      <c r="B79" s="1">
        <v>2</v>
      </c>
      <c r="C79" s="1">
        <v>13.11</v>
      </c>
      <c r="D79" s="1">
        <v>1.01</v>
      </c>
      <c r="E79" s="1">
        <v>1.7</v>
      </c>
      <c r="F79" s="1">
        <v>15</v>
      </c>
      <c r="G79" s="1">
        <v>78</v>
      </c>
      <c r="H79" s="1">
        <v>2.98</v>
      </c>
      <c r="I79" s="1">
        <v>3.18</v>
      </c>
      <c r="J79" s="1">
        <v>0.26</v>
      </c>
      <c r="K79" s="1">
        <v>2.2799999999999998</v>
      </c>
      <c r="L79" s="1">
        <v>5.3</v>
      </c>
      <c r="M79" s="1">
        <v>1.1200000000000001</v>
      </c>
      <c r="N79" s="1">
        <v>3.18</v>
      </c>
      <c r="O79" s="1">
        <v>502</v>
      </c>
    </row>
    <row r="80" spans="2:15" ht="12.75" customHeight="1" x14ac:dyDescent="0.2">
      <c r="B80" s="1">
        <v>2</v>
      </c>
      <c r="C80" s="1">
        <v>12.37</v>
      </c>
      <c r="D80" s="1">
        <v>1.17</v>
      </c>
      <c r="E80" s="1">
        <v>1.92</v>
      </c>
      <c r="F80" s="1">
        <v>19.600000000000001</v>
      </c>
      <c r="G80" s="1">
        <v>78</v>
      </c>
      <c r="H80" s="1">
        <v>2.11</v>
      </c>
      <c r="I80" s="1">
        <v>2</v>
      </c>
      <c r="J80" s="1">
        <v>0.27</v>
      </c>
      <c r="K80" s="1">
        <v>1.04</v>
      </c>
      <c r="L80" s="1">
        <v>4.68</v>
      </c>
      <c r="M80" s="1">
        <v>1.1200000000000001</v>
      </c>
      <c r="N80" s="1">
        <v>3.48</v>
      </c>
      <c r="O80" s="1">
        <v>510</v>
      </c>
    </row>
    <row r="81" spans="2:15" ht="12.75" customHeight="1" x14ac:dyDescent="0.2">
      <c r="B81" s="1">
        <v>2</v>
      </c>
      <c r="C81" s="1">
        <v>13.34</v>
      </c>
      <c r="D81" s="1">
        <v>0.94</v>
      </c>
      <c r="E81" s="1">
        <v>2.36</v>
      </c>
      <c r="F81" s="1">
        <v>17</v>
      </c>
      <c r="G81" s="1">
        <v>110</v>
      </c>
      <c r="H81" s="1">
        <v>2.5299999999999998</v>
      </c>
      <c r="I81" s="1">
        <v>1.3</v>
      </c>
      <c r="J81" s="1">
        <v>0.55000000000000004</v>
      </c>
      <c r="K81" s="1">
        <v>0.42</v>
      </c>
      <c r="L81" s="1">
        <v>3.17</v>
      </c>
      <c r="M81" s="1">
        <v>1.02</v>
      </c>
      <c r="N81" s="1">
        <v>1.93</v>
      </c>
      <c r="O81" s="1">
        <v>750</v>
      </c>
    </row>
    <row r="82" spans="2:15" ht="12.75" customHeight="1" x14ac:dyDescent="0.2">
      <c r="B82" s="1">
        <v>2</v>
      </c>
      <c r="C82" s="1">
        <v>12.21</v>
      </c>
      <c r="D82" s="1">
        <v>1.19</v>
      </c>
      <c r="E82" s="1">
        <v>1.75</v>
      </c>
      <c r="F82" s="1">
        <v>16.8</v>
      </c>
      <c r="G82" s="1">
        <v>151</v>
      </c>
      <c r="H82" s="1">
        <v>1.85</v>
      </c>
      <c r="I82" s="1">
        <v>1.28</v>
      </c>
      <c r="J82" s="1">
        <v>0.14000000000000001</v>
      </c>
      <c r="K82" s="1">
        <v>2.5</v>
      </c>
      <c r="L82" s="1">
        <v>2.85</v>
      </c>
      <c r="M82" s="1">
        <v>1.28</v>
      </c>
      <c r="N82" s="1">
        <v>3.07</v>
      </c>
      <c r="O82" s="1">
        <v>718</v>
      </c>
    </row>
    <row r="83" spans="2:15" ht="12.75" customHeight="1" x14ac:dyDescent="0.2">
      <c r="B83" s="1">
        <v>2</v>
      </c>
      <c r="C83" s="1">
        <v>12.29</v>
      </c>
      <c r="D83" s="1">
        <v>1.61</v>
      </c>
      <c r="E83" s="1">
        <v>2.21</v>
      </c>
      <c r="F83" s="1">
        <v>20.399999999999999</v>
      </c>
      <c r="G83" s="1">
        <v>103</v>
      </c>
      <c r="H83" s="1">
        <v>1.1000000000000001</v>
      </c>
      <c r="I83" s="1">
        <v>1.02</v>
      </c>
      <c r="J83" s="1">
        <v>0.37</v>
      </c>
      <c r="K83" s="1">
        <v>1.46</v>
      </c>
      <c r="L83" s="1">
        <v>3.05</v>
      </c>
      <c r="M83" s="1">
        <v>0.90600000000000003</v>
      </c>
      <c r="N83" s="1">
        <v>1.82</v>
      </c>
      <c r="O83" s="1">
        <v>870</v>
      </c>
    </row>
    <row r="84" spans="2:15" ht="12.75" customHeight="1" x14ac:dyDescent="0.2">
      <c r="B84" s="1">
        <v>2</v>
      </c>
      <c r="C84" s="1">
        <v>13.86</v>
      </c>
      <c r="D84" s="1">
        <v>1.51</v>
      </c>
      <c r="E84" s="1">
        <v>2.67</v>
      </c>
      <c r="F84" s="1">
        <v>25</v>
      </c>
      <c r="G84" s="1">
        <v>86</v>
      </c>
      <c r="H84" s="1">
        <v>2.95</v>
      </c>
      <c r="I84" s="1">
        <v>2.86</v>
      </c>
      <c r="J84" s="1">
        <v>0.21</v>
      </c>
      <c r="K84" s="1">
        <v>1.87</v>
      </c>
      <c r="L84" s="1">
        <v>3.38</v>
      </c>
      <c r="M84" s="1">
        <v>1.36</v>
      </c>
      <c r="N84" s="1">
        <v>3.16</v>
      </c>
      <c r="O84" s="1">
        <v>410</v>
      </c>
    </row>
    <row r="85" spans="2:15" ht="12.75" customHeight="1" x14ac:dyDescent="0.2">
      <c r="B85" s="1">
        <v>2</v>
      </c>
      <c r="C85" s="1">
        <v>13.49</v>
      </c>
      <c r="D85" s="1">
        <v>1.66</v>
      </c>
      <c r="E85" s="1">
        <v>2.2400000000000002</v>
      </c>
      <c r="F85" s="1">
        <v>24</v>
      </c>
      <c r="G85" s="1">
        <v>87</v>
      </c>
      <c r="H85" s="1">
        <v>1.88</v>
      </c>
      <c r="I85" s="1">
        <v>1.84</v>
      </c>
      <c r="J85" s="1">
        <v>0.27</v>
      </c>
      <c r="K85" s="1">
        <v>1.03</v>
      </c>
      <c r="L85" s="1">
        <v>3.74</v>
      </c>
      <c r="M85" s="1">
        <v>0.98</v>
      </c>
      <c r="N85" s="1">
        <v>2.78</v>
      </c>
      <c r="O85" s="1">
        <v>472</v>
      </c>
    </row>
    <row r="86" spans="2:15" ht="12.75" customHeight="1" x14ac:dyDescent="0.2">
      <c r="B86" s="1">
        <v>2</v>
      </c>
      <c r="C86" s="1">
        <v>12.99</v>
      </c>
      <c r="D86" s="1">
        <v>1.67</v>
      </c>
      <c r="E86" s="1">
        <v>2.6</v>
      </c>
      <c r="F86" s="1">
        <v>30</v>
      </c>
      <c r="G86" s="1">
        <v>139</v>
      </c>
      <c r="H86" s="1">
        <v>3.3</v>
      </c>
      <c r="I86" s="1">
        <v>2.89</v>
      </c>
      <c r="J86" s="1">
        <v>0.21</v>
      </c>
      <c r="K86" s="1">
        <v>1.96</v>
      </c>
      <c r="L86" s="1">
        <v>3.35</v>
      </c>
      <c r="M86" s="1">
        <v>1.31</v>
      </c>
      <c r="N86" s="1">
        <v>3.5</v>
      </c>
      <c r="O86" s="1">
        <v>985</v>
      </c>
    </row>
    <row r="87" spans="2:15" ht="12.75" customHeight="1" x14ac:dyDescent="0.2">
      <c r="B87" s="1">
        <v>2</v>
      </c>
      <c r="C87" s="1">
        <v>11.96</v>
      </c>
      <c r="D87" s="1">
        <v>1.0900000000000001</v>
      </c>
      <c r="E87" s="1">
        <v>2.2999999999999998</v>
      </c>
      <c r="F87" s="1">
        <v>21</v>
      </c>
      <c r="G87" s="1">
        <v>101</v>
      </c>
      <c r="H87" s="1">
        <v>3.38</v>
      </c>
      <c r="I87" s="1">
        <v>2.14</v>
      </c>
      <c r="J87" s="1">
        <v>0.13</v>
      </c>
      <c r="K87" s="1">
        <v>1.65</v>
      </c>
      <c r="L87" s="1">
        <v>3.21</v>
      </c>
      <c r="M87" s="1">
        <v>0.99</v>
      </c>
      <c r="N87" s="1">
        <v>3.13</v>
      </c>
      <c r="O87" s="1">
        <v>886</v>
      </c>
    </row>
    <row r="88" spans="2:15" ht="12.75" customHeight="1" x14ac:dyDescent="0.2">
      <c r="B88" s="1">
        <v>2</v>
      </c>
      <c r="C88" s="1">
        <v>11.66</v>
      </c>
      <c r="D88" s="1">
        <v>1.88</v>
      </c>
      <c r="E88" s="1">
        <v>1.92</v>
      </c>
      <c r="F88" s="1">
        <v>16</v>
      </c>
      <c r="G88" s="1">
        <v>97</v>
      </c>
      <c r="H88" s="1">
        <v>1.61</v>
      </c>
      <c r="I88" s="1">
        <v>1.57</v>
      </c>
      <c r="J88" s="1">
        <v>0.34</v>
      </c>
      <c r="K88" s="1">
        <v>1.1499999999999999</v>
      </c>
      <c r="L88" s="1">
        <v>3.8</v>
      </c>
      <c r="M88" s="1">
        <v>1.23</v>
      </c>
      <c r="N88" s="1">
        <v>2.14</v>
      </c>
      <c r="O88" s="1">
        <v>428</v>
      </c>
    </row>
    <row r="89" spans="2:15" ht="12.75" customHeight="1" x14ac:dyDescent="0.2">
      <c r="B89" s="1">
        <v>2</v>
      </c>
      <c r="C89" s="1">
        <v>13.03</v>
      </c>
      <c r="D89" s="1">
        <v>0.9</v>
      </c>
      <c r="E89" s="1">
        <v>1.71</v>
      </c>
      <c r="F89" s="1">
        <v>16</v>
      </c>
      <c r="G89" s="1">
        <v>86</v>
      </c>
      <c r="H89" s="1">
        <v>1.95</v>
      </c>
      <c r="I89" s="1">
        <v>2.0299999999999998</v>
      </c>
      <c r="J89" s="1">
        <v>0.24</v>
      </c>
      <c r="K89" s="1">
        <v>1.46</v>
      </c>
      <c r="L89" s="1">
        <v>4.5999999999999996</v>
      </c>
      <c r="M89" s="1">
        <v>1.19</v>
      </c>
      <c r="N89" s="1">
        <v>2.48</v>
      </c>
      <c r="O89" s="1">
        <v>392</v>
      </c>
    </row>
    <row r="90" spans="2:15" ht="12.75" customHeight="1" x14ac:dyDescent="0.2">
      <c r="B90" s="1">
        <v>2</v>
      </c>
      <c r="C90" s="1">
        <v>11.84</v>
      </c>
      <c r="D90" s="1">
        <v>2.89</v>
      </c>
      <c r="E90" s="1">
        <v>2.23</v>
      </c>
      <c r="F90" s="1">
        <v>18</v>
      </c>
      <c r="G90" s="1">
        <v>112</v>
      </c>
      <c r="H90" s="1">
        <v>1.72</v>
      </c>
      <c r="I90" s="1">
        <v>1.32</v>
      </c>
      <c r="J90" s="1">
        <v>0.43</v>
      </c>
      <c r="K90" s="1">
        <v>0.95</v>
      </c>
      <c r="L90" s="1">
        <v>2.65</v>
      </c>
      <c r="M90" s="1">
        <v>0.96</v>
      </c>
      <c r="N90" s="1">
        <v>2.52</v>
      </c>
      <c r="O90" s="1">
        <v>500</v>
      </c>
    </row>
    <row r="91" spans="2:15" ht="12.75" customHeight="1" x14ac:dyDescent="0.2">
      <c r="B91" s="1">
        <v>2</v>
      </c>
      <c r="C91" s="1">
        <v>12.33</v>
      </c>
      <c r="D91" s="1">
        <v>0.99</v>
      </c>
      <c r="E91" s="1">
        <v>1.95</v>
      </c>
      <c r="F91" s="1">
        <v>14.8</v>
      </c>
      <c r="G91" s="1">
        <v>136</v>
      </c>
      <c r="H91" s="1">
        <v>1.9</v>
      </c>
      <c r="I91" s="1">
        <v>1.85</v>
      </c>
      <c r="J91" s="1">
        <v>0.35</v>
      </c>
      <c r="K91" s="1">
        <v>2.76</v>
      </c>
      <c r="L91" s="1">
        <v>3.4</v>
      </c>
      <c r="M91" s="1">
        <v>1.06</v>
      </c>
      <c r="N91" s="1">
        <v>2.31</v>
      </c>
      <c r="O91" s="1">
        <v>750</v>
      </c>
    </row>
    <row r="92" spans="2:15" ht="12.75" customHeight="1" x14ac:dyDescent="0.2">
      <c r="B92" s="1">
        <v>2</v>
      </c>
      <c r="C92" s="1">
        <v>12.7</v>
      </c>
      <c r="D92" s="1">
        <v>3.87</v>
      </c>
      <c r="E92" s="1">
        <v>2.4</v>
      </c>
      <c r="F92" s="1">
        <v>23</v>
      </c>
      <c r="G92" s="1">
        <v>101</v>
      </c>
      <c r="H92" s="1">
        <v>2.83</v>
      </c>
      <c r="I92" s="1">
        <v>2.5499999999999998</v>
      </c>
      <c r="J92" s="1">
        <v>0.43</v>
      </c>
      <c r="K92" s="1">
        <v>1.95</v>
      </c>
      <c r="L92" s="1">
        <v>2.57</v>
      </c>
      <c r="M92" s="1">
        <v>1.19</v>
      </c>
      <c r="N92" s="1">
        <v>3.13</v>
      </c>
      <c r="O92" s="1">
        <v>463</v>
      </c>
    </row>
    <row r="93" spans="2:15" ht="12.75" customHeight="1" x14ac:dyDescent="0.2">
      <c r="B93" s="1">
        <v>2</v>
      </c>
      <c r="C93" s="1">
        <v>12</v>
      </c>
      <c r="D93" s="1">
        <v>0.92</v>
      </c>
      <c r="E93" s="1">
        <v>2</v>
      </c>
      <c r="F93" s="1">
        <v>19</v>
      </c>
      <c r="G93" s="1">
        <v>86</v>
      </c>
      <c r="H93" s="1">
        <v>2.42</v>
      </c>
      <c r="I93" s="1">
        <v>2.2599999999999998</v>
      </c>
      <c r="J93" s="1">
        <v>0.3</v>
      </c>
      <c r="K93" s="1">
        <v>1.43</v>
      </c>
      <c r="L93" s="1">
        <v>2.5</v>
      </c>
      <c r="M93" s="1">
        <v>1.38</v>
      </c>
      <c r="N93" s="1">
        <v>3.12</v>
      </c>
      <c r="O93" s="1">
        <v>278</v>
      </c>
    </row>
    <row r="94" spans="2:15" ht="12.75" customHeight="1" x14ac:dyDescent="0.2">
      <c r="B94" s="1">
        <v>2</v>
      </c>
      <c r="C94" s="1">
        <v>12.72</v>
      </c>
      <c r="D94" s="1">
        <v>1.81</v>
      </c>
      <c r="E94" s="1">
        <v>2.2000000000000002</v>
      </c>
      <c r="F94" s="1">
        <v>18.8</v>
      </c>
      <c r="G94" s="1">
        <v>86</v>
      </c>
      <c r="H94" s="1">
        <v>2.2000000000000002</v>
      </c>
      <c r="I94" s="1">
        <v>2.5299999999999998</v>
      </c>
      <c r="J94" s="1">
        <v>0.26</v>
      </c>
      <c r="K94" s="1">
        <v>1.77</v>
      </c>
      <c r="L94" s="1">
        <v>3.9</v>
      </c>
      <c r="M94" s="1">
        <v>1.1599999999999999</v>
      </c>
      <c r="N94" s="1">
        <v>3.14</v>
      </c>
      <c r="O94" s="1">
        <v>714</v>
      </c>
    </row>
    <row r="95" spans="2:15" ht="12.75" customHeight="1" x14ac:dyDescent="0.2">
      <c r="B95" s="1">
        <v>2</v>
      </c>
      <c r="C95" s="1">
        <v>12.08</v>
      </c>
      <c r="D95" s="1">
        <v>1.1299999999999999</v>
      </c>
      <c r="E95" s="1">
        <v>2.5099999999999998</v>
      </c>
      <c r="F95" s="1">
        <v>24</v>
      </c>
      <c r="G95" s="1">
        <v>78</v>
      </c>
      <c r="H95" s="1">
        <v>2</v>
      </c>
      <c r="I95" s="1">
        <v>1.58</v>
      </c>
      <c r="J95" s="1">
        <v>0.4</v>
      </c>
      <c r="K95" s="1">
        <v>1.4</v>
      </c>
      <c r="L95" s="1">
        <v>2.2000000000000002</v>
      </c>
      <c r="M95" s="1">
        <v>1.31</v>
      </c>
      <c r="N95" s="1">
        <v>2.72</v>
      </c>
      <c r="O95" s="1">
        <v>630</v>
      </c>
    </row>
    <row r="96" spans="2:15" ht="12.75" customHeight="1" x14ac:dyDescent="0.2">
      <c r="B96" s="1">
        <v>2</v>
      </c>
      <c r="C96" s="1">
        <v>13.05</v>
      </c>
      <c r="D96" s="1">
        <v>3.86</v>
      </c>
      <c r="E96" s="1">
        <v>2.3199999999999998</v>
      </c>
      <c r="F96" s="1">
        <v>22.5</v>
      </c>
      <c r="G96" s="1">
        <v>85</v>
      </c>
      <c r="H96" s="1">
        <v>1.65</v>
      </c>
      <c r="I96" s="1">
        <v>1.59</v>
      </c>
      <c r="J96" s="1">
        <v>0.61</v>
      </c>
      <c r="K96" s="1">
        <v>1.62</v>
      </c>
      <c r="L96" s="1">
        <v>4.8</v>
      </c>
      <c r="M96" s="1">
        <v>0.84</v>
      </c>
      <c r="N96" s="1">
        <v>2.0099999999999998</v>
      </c>
      <c r="O96" s="1">
        <v>515</v>
      </c>
    </row>
    <row r="97" spans="2:15" ht="12.75" customHeight="1" x14ac:dyDescent="0.2">
      <c r="B97" s="1">
        <v>2</v>
      </c>
      <c r="C97" s="1">
        <v>11.84</v>
      </c>
      <c r="D97" s="1">
        <v>0.89</v>
      </c>
      <c r="E97" s="1">
        <v>2.58</v>
      </c>
      <c r="F97" s="1">
        <v>18</v>
      </c>
      <c r="G97" s="1">
        <v>94</v>
      </c>
      <c r="H97" s="1">
        <v>2.2000000000000002</v>
      </c>
      <c r="I97" s="1">
        <v>2.21</v>
      </c>
      <c r="J97" s="1">
        <v>0.22</v>
      </c>
      <c r="K97" s="1">
        <v>2.35</v>
      </c>
      <c r="L97" s="1">
        <v>3.05</v>
      </c>
      <c r="M97" s="1">
        <v>0.79</v>
      </c>
      <c r="N97" s="1">
        <v>3.08</v>
      </c>
      <c r="O97" s="1">
        <v>520</v>
      </c>
    </row>
    <row r="98" spans="2:15" ht="12.75" customHeight="1" x14ac:dyDescent="0.2">
      <c r="B98" s="1">
        <v>2</v>
      </c>
      <c r="C98" s="1">
        <v>12.67</v>
      </c>
      <c r="D98" s="1">
        <v>0.98</v>
      </c>
      <c r="E98" s="1">
        <v>2.2400000000000002</v>
      </c>
      <c r="F98" s="1">
        <v>18</v>
      </c>
      <c r="G98" s="1">
        <v>99</v>
      </c>
      <c r="H98" s="1">
        <v>2.2000000000000002</v>
      </c>
      <c r="I98" s="1">
        <v>1.94</v>
      </c>
      <c r="J98" s="1">
        <v>0.3</v>
      </c>
      <c r="K98" s="1">
        <v>1.46</v>
      </c>
      <c r="L98" s="1">
        <v>2.62</v>
      </c>
      <c r="M98" s="1">
        <v>1.23</v>
      </c>
      <c r="N98" s="1">
        <v>3.16</v>
      </c>
      <c r="O98" s="1">
        <v>450</v>
      </c>
    </row>
    <row r="99" spans="2:15" ht="12.75" customHeight="1" x14ac:dyDescent="0.2">
      <c r="B99" s="1">
        <v>2</v>
      </c>
      <c r="C99" s="1">
        <v>12.16</v>
      </c>
      <c r="D99" s="1">
        <v>1.61</v>
      </c>
      <c r="E99" s="1">
        <v>2.31</v>
      </c>
      <c r="F99" s="1">
        <v>22.8</v>
      </c>
      <c r="G99" s="1">
        <v>90</v>
      </c>
      <c r="H99" s="1">
        <v>1.78</v>
      </c>
      <c r="I99" s="1">
        <v>1.69</v>
      </c>
      <c r="J99" s="1">
        <v>0.43</v>
      </c>
      <c r="K99" s="1">
        <v>1.56</v>
      </c>
      <c r="L99" s="1">
        <v>2.4500000000000002</v>
      </c>
      <c r="M99" s="1">
        <v>1.33</v>
      </c>
      <c r="N99" s="1">
        <v>2.2599999999999998</v>
      </c>
      <c r="O99" s="1">
        <v>495</v>
      </c>
    </row>
    <row r="100" spans="2:15" ht="12.75" customHeight="1" x14ac:dyDescent="0.2">
      <c r="B100" s="1">
        <v>2</v>
      </c>
      <c r="C100" s="1">
        <v>11.65</v>
      </c>
      <c r="D100" s="1">
        <v>1.67</v>
      </c>
      <c r="E100" s="1">
        <v>2.62</v>
      </c>
      <c r="F100" s="1">
        <v>26</v>
      </c>
      <c r="G100" s="1">
        <v>88</v>
      </c>
      <c r="H100" s="1">
        <v>1.92</v>
      </c>
      <c r="I100" s="1">
        <v>1.61</v>
      </c>
      <c r="J100" s="1">
        <v>0.4</v>
      </c>
      <c r="K100" s="1">
        <v>1.34</v>
      </c>
      <c r="L100" s="1">
        <v>2.6</v>
      </c>
      <c r="M100" s="1">
        <v>1.36</v>
      </c>
      <c r="N100" s="1">
        <v>3.21</v>
      </c>
      <c r="O100" s="1">
        <v>562</v>
      </c>
    </row>
    <row r="101" spans="2:15" ht="12.75" customHeight="1" x14ac:dyDescent="0.2">
      <c r="B101" s="1">
        <v>2</v>
      </c>
      <c r="C101" s="1">
        <v>11.64</v>
      </c>
      <c r="D101" s="1">
        <v>2.06</v>
      </c>
      <c r="E101" s="1">
        <v>2.46</v>
      </c>
      <c r="F101" s="1">
        <v>21.6</v>
      </c>
      <c r="G101" s="1">
        <v>84</v>
      </c>
      <c r="H101" s="1">
        <v>1.95</v>
      </c>
      <c r="I101" s="1">
        <v>1.69</v>
      </c>
      <c r="J101" s="1">
        <v>0.48</v>
      </c>
      <c r="K101" s="1">
        <v>1.35</v>
      </c>
      <c r="L101" s="1">
        <v>2.8</v>
      </c>
      <c r="M101" s="1">
        <v>1</v>
      </c>
      <c r="N101" s="1">
        <v>2.75</v>
      </c>
      <c r="O101" s="1">
        <v>680</v>
      </c>
    </row>
    <row r="102" spans="2:15" ht="12.75" customHeight="1" x14ac:dyDescent="0.2">
      <c r="B102" s="1">
        <v>2</v>
      </c>
      <c r="C102" s="1">
        <v>12.08</v>
      </c>
      <c r="D102" s="1">
        <v>1.33</v>
      </c>
      <c r="E102" s="1">
        <v>2.2999999999999998</v>
      </c>
      <c r="F102" s="1">
        <v>23.6</v>
      </c>
      <c r="G102" s="1">
        <v>70</v>
      </c>
      <c r="H102" s="1">
        <v>2.2000000000000002</v>
      </c>
      <c r="I102" s="1">
        <v>1.59</v>
      </c>
      <c r="J102" s="1">
        <v>0.42</v>
      </c>
      <c r="K102" s="1">
        <v>1.38</v>
      </c>
      <c r="L102" s="1">
        <v>1.74</v>
      </c>
      <c r="M102" s="1">
        <v>1.07</v>
      </c>
      <c r="N102" s="1">
        <v>3.21</v>
      </c>
      <c r="O102" s="1">
        <v>625</v>
      </c>
    </row>
    <row r="103" spans="2:15" ht="12.75" customHeight="1" x14ac:dyDescent="0.2">
      <c r="B103" s="1">
        <v>2</v>
      </c>
      <c r="C103" s="1">
        <v>12.08</v>
      </c>
      <c r="D103" s="1">
        <v>1.83</v>
      </c>
      <c r="E103" s="1">
        <v>2.3199999999999998</v>
      </c>
      <c r="F103" s="1">
        <v>18.5</v>
      </c>
      <c r="G103" s="1">
        <v>81</v>
      </c>
      <c r="H103" s="1">
        <v>1.6</v>
      </c>
      <c r="I103" s="1">
        <v>1.5</v>
      </c>
      <c r="J103" s="1">
        <v>0.52</v>
      </c>
      <c r="K103" s="1">
        <v>1.64</v>
      </c>
      <c r="L103" s="1">
        <v>2.4</v>
      </c>
      <c r="M103" s="1">
        <v>1.08</v>
      </c>
      <c r="N103" s="1">
        <v>2.27</v>
      </c>
      <c r="O103" s="1">
        <v>480</v>
      </c>
    </row>
    <row r="104" spans="2:15" ht="12.75" customHeight="1" x14ac:dyDescent="0.2">
      <c r="B104" s="1">
        <v>2</v>
      </c>
      <c r="C104" s="1">
        <v>12</v>
      </c>
      <c r="D104" s="1">
        <v>1.51</v>
      </c>
      <c r="E104" s="1">
        <v>2.42</v>
      </c>
      <c r="F104" s="1">
        <v>22</v>
      </c>
      <c r="G104" s="1">
        <v>86</v>
      </c>
      <c r="H104" s="1">
        <v>1.45</v>
      </c>
      <c r="I104" s="1">
        <v>1.25</v>
      </c>
      <c r="J104" s="1">
        <v>0.5</v>
      </c>
      <c r="K104" s="1">
        <v>1.63</v>
      </c>
      <c r="L104" s="1">
        <v>3.6</v>
      </c>
      <c r="M104" s="1">
        <v>1.05</v>
      </c>
      <c r="N104" s="1">
        <v>2.65</v>
      </c>
      <c r="O104" s="1">
        <v>450</v>
      </c>
    </row>
    <row r="105" spans="2:15" ht="12.75" customHeight="1" x14ac:dyDescent="0.2">
      <c r="B105" s="1">
        <v>2</v>
      </c>
      <c r="C105" s="1">
        <v>12.69</v>
      </c>
      <c r="D105" s="1">
        <v>1.53</v>
      </c>
      <c r="E105" s="1">
        <v>2.2599999999999998</v>
      </c>
      <c r="F105" s="1">
        <v>20.7</v>
      </c>
      <c r="G105" s="1">
        <v>80</v>
      </c>
      <c r="H105" s="1">
        <v>1.38</v>
      </c>
      <c r="I105" s="1">
        <v>1.46</v>
      </c>
      <c r="J105" s="1">
        <v>0.57999999999999996</v>
      </c>
      <c r="K105" s="1">
        <v>1.62</v>
      </c>
      <c r="L105" s="1">
        <v>3.05</v>
      </c>
      <c r="M105" s="1">
        <v>0.96</v>
      </c>
      <c r="N105" s="1">
        <v>2.06</v>
      </c>
      <c r="O105" s="1">
        <v>495</v>
      </c>
    </row>
    <row r="106" spans="2:15" ht="12.75" customHeight="1" x14ac:dyDescent="0.2">
      <c r="B106" s="1">
        <v>2</v>
      </c>
      <c r="C106" s="1">
        <v>12.29</v>
      </c>
      <c r="D106" s="1">
        <v>2.83</v>
      </c>
      <c r="E106" s="1">
        <v>2.2200000000000002</v>
      </c>
      <c r="F106" s="1">
        <v>18</v>
      </c>
      <c r="G106" s="1">
        <v>88</v>
      </c>
      <c r="H106" s="1">
        <v>2.4500000000000002</v>
      </c>
      <c r="I106" s="1">
        <v>2.25</v>
      </c>
      <c r="J106" s="1">
        <v>0.25</v>
      </c>
      <c r="K106" s="1">
        <v>1.99</v>
      </c>
      <c r="L106" s="1">
        <v>2.15</v>
      </c>
      <c r="M106" s="1">
        <v>1.1499999999999999</v>
      </c>
      <c r="N106" s="1">
        <v>3.3</v>
      </c>
      <c r="O106" s="1">
        <v>290</v>
      </c>
    </row>
    <row r="107" spans="2:15" ht="12.75" customHeight="1" x14ac:dyDescent="0.2">
      <c r="B107" s="1">
        <v>2</v>
      </c>
      <c r="C107" s="1">
        <v>11.62</v>
      </c>
      <c r="D107" s="1">
        <v>1.99</v>
      </c>
      <c r="E107" s="1">
        <v>2.2799999999999998</v>
      </c>
      <c r="F107" s="1">
        <v>18</v>
      </c>
      <c r="G107" s="1">
        <v>98</v>
      </c>
      <c r="H107" s="1">
        <v>3.02</v>
      </c>
      <c r="I107" s="1">
        <v>2.2599999999999998</v>
      </c>
      <c r="J107" s="1">
        <v>0.17</v>
      </c>
      <c r="K107" s="1">
        <v>1.35</v>
      </c>
      <c r="L107" s="1">
        <v>3.25</v>
      </c>
      <c r="M107" s="1">
        <v>1.1599999999999999</v>
      </c>
      <c r="N107" s="1">
        <v>2.96</v>
      </c>
      <c r="O107" s="1">
        <v>345</v>
      </c>
    </row>
    <row r="108" spans="2:15" ht="12.75" customHeight="1" x14ac:dyDescent="0.2">
      <c r="B108" s="1">
        <v>2</v>
      </c>
      <c r="C108" s="1">
        <v>12.47</v>
      </c>
      <c r="D108" s="1">
        <v>1.52</v>
      </c>
      <c r="E108" s="1">
        <v>2.2000000000000002</v>
      </c>
      <c r="F108" s="1">
        <v>19</v>
      </c>
      <c r="G108" s="1">
        <v>162</v>
      </c>
      <c r="H108" s="1">
        <v>2.5</v>
      </c>
      <c r="I108" s="1">
        <v>2.27</v>
      </c>
      <c r="J108" s="1">
        <v>0.32</v>
      </c>
      <c r="K108" s="1">
        <v>3.28</v>
      </c>
      <c r="L108" s="1">
        <v>2.6</v>
      </c>
      <c r="M108" s="1">
        <v>1.1599999999999999</v>
      </c>
      <c r="N108" s="1">
        <v>2.63</v>
      </c>
      <c r="O108" s="1">
        <v>937</v>
      </c>
    </row>
    <row r="109" spans="2:15" ht="12.75" customHeight="1" x14ac:dyDescent="0.2">
      <c r="B109" s="1">
        <v>2</v>
      </c>
      <c r="C109" s="1">
        <v>11.81</v>
      </c>
      <c r="D109" s="1">
        <v>2.12</v>
      </c>
      <c r="E109" s="1">
        <v>2.74</v>
      </c>
      <c r="F109" s="1">
        <v>21.5</v>
      </c>
      <c r="G109" s="1">
        <v>134</v>
      </c>
      <c r="H109" s="1">
        <v>1.6</v>
      </c>
      <c r="I109" s="1">
        <v>0.99</v>
      </c>
      <c r="J109" s="1">
        <v>0.14000000000000001</v>
      </c>
      <c r="K109" s="1">
        <v>1.56</v>
      </c>
      <c r="L109" s="1">
        <v>2.5</v>
      </c>
      <c r="M109" s="1">
        <v>0.95</v>
      </c>
      <c r="N109" s="1">
        <v>2.2599999999999998</v>
      </c>
      <c r="O109" s="1">
        <v>625</v>
      </c>
    </row>
    <row r="110" spans="2:15" ht="12.75" customHeight="1" x14ac:dyDescent="0.2">
      <c r="B110" s="1">
        <v>2</v>
      </c>
      <c r="C110" s="1">
        <v>12.29</v>
      </c>
      <c r="D110" s="1">
        <v>1.41</v>
      </c>
      <c r="E110" s="1">
        <v>1.98</v>
      </c>
      <c r="F110" s="1">
        <v>16</v>
      </c>
      <c r="G110" s="1">
        <v>85</v>
      </c>
      <c r="H110" s="1">
        <v>2.5499999999999998</v>
      </c>
      <c r="I110" s="1">
        <v>2.5</v>
      </c>
      <c r="J110" s="1">
        <v>0.28999999999999998</v>
      </c>
      <c r="K110" s="1">
        <v>1.77</v>
      </c>
      <c r="L110" s="1">
        <v>2.9</v>
      </c>
      <c r="M110" s="1">
        <v>1.23</v>
      </c>
      <c r="N110" s="1">
        <v>2.74</v>
      </c>
      <c r="O110" s="1">
        <v>428</v>
      </c>
    </row>
    <row r="111" spans="2:15" ht="12.75" customHeight="1" x14ac:dyDescent="0.2">
      <c r="B111" s="1">
        <v>2</v>
      </c>
      <c r="C111" s="1">
        <v>12.37</v>
      </c>
      <c r="D111" s="1">
        <v>1.07</v>
      </c>
      <c r="E111" s="1">
        <v>2.1</v>
      </c>
      <c r="F111" s="1">
        <v>18.5</v>
      </c>
      <c r="G111" s="1">
        <v>88</v>
      </c>
      <c r="H111" s="1">
        <v>3.52</v>
      </c>
      <c r="I111" s="1">
        <v>3.75</v>
      </c>
      <c r="J111" s="1">
        <v>0.24</v>
      </c>
      <c r="K111" s="1">
        <v>1.95</v>
      </c>
      <c r="L111" s="1">
        <v>4.5</v>
      </c>
      <c r="M111" s="1">
        <v>1.04</v>
      </c>
      <c r="N111" s="1">
        <v>2.77</v>
      </c>
      <c r="O111" s="1">
        <v>660</v>
      </c>
    </row>
    <row r="112" spans="2:15" ht="12.75" customHeight="1" x14ac:dyDescent="0.2">
      <c r="B112" s="1">
        <v>2</v>
      </c>
      <c r="C112" s="1">
        <v>12.29</v>
      </c>
      <c r="D112" s="1">
        <v>3.17</v>
      </c>
      <c r="E112" s="1">
        <v>2.21</v>
      </c>
      <c r="F112" s="1">
        <v>18</v>
      </c>
      <c r="G112" s="1">
        <v>88</v>
      </c>
      <c r="H112" s="1">
        <v>2.85</v>
      </c>
      <c r="I112" s="1">
        <v>2.99</v>
      </c>
      <c r="J112" s="1">
        <v>0.45</v>
      </c>
      <c r="K112" s="1">
        <v>2.81</v>
      </c>
      <c r="L112" s="1">
        <v>2.2999999999999998</v>
      </c>
      <c r="M112" s="1">
        <v>1.42</v>
      </c>
      <c r="N112" s="1">
        <v>2.83</v>
      </c>
      <c r="O112" s="1">
        <v>406</v>
      </c>
    </row>
    <row r="113" spans="2:15" ht="12.75" customHeight="1" x14ac:dyDescent="0.2">
      <c r="B113" s="1">
        <v>2</v>
      </c>
      <c r="C113" s="1">
        <v>12.08</v>
      </c>
      <c r="D113" s="1">
        <v>2.08</v>
      </c>
      <c r="E113" s="1">
        <v>1.7</v>
      </c>
      <c r="F113" s="1">
        <v>17.5</v>
      </c>
      <c r="G113" s="1">
        <v>97</v>
      </c>
      <c r="H113" s="1">
        <v>2.23</v>
      </c>
      <c r="I113" s="1">
        <v>2.17</v>
      </c>
      <c r="J113" s="1">
        <v>0.26</v>
      </c>
      <c r="K113" s="1">
        <v>1.4</v>
      </c>
      <c r="L113" s="1">
        <v>3.3</v>
      </c>
      <c r="M113" s="1">
        <v>1.27</v>
      </c>
      <c r="N113" s="1">
        <v>2.96</v>
      </c>
      <c r="O113" s="1">
        <v>710</v>
      </c>
    </row>
    <row r="114" spans="2:15" ht="12.75" customHeight="1" x14ac:dyDescent="0.2">
      <c r="B114" s="1">
        <v>2</v>
      </c>
      <c r="C114" s="1">
        <v>12.6</v>
      </c>
      <c r="D114" s="1">
        <v>1.34</v>
      </c>
      <c r="E114" s="1">
        <v>1.9</v>
      </c>
      <c r="F114" s="1">
        <v>18.5</v>
      </c>
      <c r="G114" s="1">
        <v>88</v>
      </c>
      <c r="H114" s="1">
        <v>1.45</v>
      </c>
      <c r="I114" s="1">
        <v>1.36</v>
      </c>
      <c r="J114" s="1">
        <v>0.28999999999999998</v>
      </c>
      <c r="K114" s="1">
        <v>1.35</v>
      </c>
      <c r="L114" s="1">
        <v>2.4500000000000002</v>
      </c>
      <c r="M114" s="1">
        <v>1.04</v>
      </c>
      <c r="N114" s="1">
        <v>2.77</v>
      </c>
      <c r="O114" s="1">
        <v>562</v>
      </c>
    </row>
    <row r="115" spans="2:15" ht="12.75" customHeight="1" x14ac:dyDescent="0.2">
      <c r="B115" s="1">
        <v>2</v>
      </c>
      <c r="C115" s="1">
        <v>12.34</v>
      </c>
      <c r="D115" s="1">
        <v>2.4500000000000002</v>
      </c>
      <c r="E115" s="1">
        <v>2.46</v>
      </c>
      <c r="F115" s="1">
        <v>21</v>
      </c>
      <c r="G115" s="1">
        <v>98</v>
      </c>
      <c r="H115" s="1">
        <v>2.56</v>
      </c>
      <c r="I115" s="1">
        <v>2.11</v>
      </c>
      <c r="J115" s="1">
        <v>0.34</v>
      </c>
      <c r="K115" s="1">
        <v>1.31</v>
      </c>
      <c r="L115" s="1">
        <v>2.8</v>
      </c>
      <c r="M115" s="1">
        <v>0.8</v>
      </c>
      <c r="N115" s="1">
        <v>3.38</v>
      </c>
      <c r="O115" s="1">
        <v>438</v>
      </c>
    </row>
    <row r="116" spans="2:15" ht="12.75" customHeight="1" x14ac:dyDescent="0.2">
      <c r="B116" s="1">
        <v>2</v>
      </c>
      <c r="C116" s="1">
        <v>11.82</v>
      </c>
      <c r="D116" s="1">
        <v>1.72</v>
      </c>
      <c r="E116" s="1">
        <v>1.88</v>
      </c>
      <c r="F116" s="1">
        <v>19.5</v>
      </c>
      <c r="G116" s="1">
        <v>86</v>
      </c>
      <c r="H116" s="1">
        <v>2.5</v>
      </c>
      <c r="I116" s="1">
        <v>1.64</v>
      </c>
      <c r="J116" s="1">
        <v>0.37</v>
      </c>
      <c r="K116" s="1">
        <v>1.42</v>
      </c>
      <c r="L116" s="1">
        <v>2.06</v>
      </c>
      <c r="M116" s="1">
        <v>0.94</v>
      </c>
      <c r="N116" s="1">
        <v>2.44</v>
      </c>
      <c r="O116" s="1">
        <v>415</v>
      </c>
    </row>
    <row r="117" spans="2:15" ht="12.75" customHeight="1" x14ac:dyDescent="0.2">
      <c r="B117" s="1">
        <v>2</v>
      </c>
      <c r="C117" s="1">
        <v>12.51</v>
      </c>
      <c r="D117" s="1">
        <v>1.73</v>
      </c>
      <c r="E117" s="1">
        <v>1.98</v>
      </c>
      <c r="F117" s="1">
        <v>20.5</v>
      </c>
      <c r="G117" s="1">
        <v>85</v>
      </c>
      <c r="H117" s="1">
        <v>2.2000000000000002</v>
      </c>
      <c r="I117" s="1">
        <v>1.92</v>
      </c>
      <c r="J117" s="1">
        <v>0.32</v>
      </c>
      <c r="K117" s="1">
        <v>1.48</v>
      </c>
      <c r="L117" s="1">
        <v>2.94</v>
      </c>
      <c r="M117" s="1">
        <v>1.04</v>
      </c>
      <c r="N117" s="1">
        <v>3.57</v>
      </c>
      <c r="O117" s="1">
        <v>672</v>
      </c>
    </row>
    <row r="118" spans="2:15" ht="12.75" customHeight="1" x14ac:dyDescent="0.2">
      <c r="B118" s="1">
        <v>2</v>
      </c>
      <c r="C118" s="1">
        <v>12.42</v>
      </c>
      <c r="D118" s="1">
        <v>2.5499999999999998</v>
      </c>
      <c r="E118" s="1">
        <v>2.27</v>
      </c>
      <c r="F118" s="1">
        <v>22</v>
      </c>
      <c r="G118" s="1">
        <v>90</v>
      </c>
      <c r="H118" s="1">
        <v>1.68</v>
      </c>
      <c r="I118" s="1">
        <v>1.84</v>
      </c>
      <c r="J118" s="1">
        <v>0.66</v>
      </c>
      <c r="K118" s="1">
        <v>1.42</v>
      </c>
      <c r="L118" s="1">
        <v>2.7</v>
      </c>
      <c r="M118" s="1">
        <v>0.86</v>
      </c>
      <c r="N118" s="1">
        <v>3.3</v>
      </c>
      <c r="O118" s="1">
        <v>315</v>
      </c>
    </row>
    <row r="119" spans="2:15" ht="12.75" customHeight="1" x14ac:dyDescent="0.2">
      <c r="B119" s="1">
        <v>2</v>
      </c>
      <c r="C119" s="1">
        <v>12.25</v>
      </c>
      <c r="D119" s="1">
        <v>1.73</v>
      </c>
      <c r="E119" s="1">
        <v>2.12</v>
      </c>
      <c r="F119" s="1">
        <v>19</v>
      </c>
      <c r="G119" s="1">
        <v>80</v>
      </c>
      <c r="H119" s="1">
        <v>1.65</v>
      </c>
      <c r="I119" s="1">
        <v>2.0299999999999998</v>
      </c>
      <c r="J119" s="1">
        <v>0.37</v>
      </c>
      <c r="K119" s="1">
        <v>1.63</v>
      </c>
      <c r="L119" s="1">
        <v>3.4</v>
      </c>
      <c r="M119" s="1">
        <v>1</v>
      </c>
      <c r="N119" s="1">
        <v>3.17</v>
      </c>
      <c r="O119" s="1">
        <v>510</v>
      </c>
    </row>
    <row r="120" spans="2:15" ht="12.75" customHeight="1" x14ac:dyDescent="0.2">
      <c r="B120" s="1">
        <v>2</v>
      </c>
      <c r="C120" s="1">
        <v>12.72</v>
      </c>
      <c r="D120" s="1">
        <v>1.75</v>
      </c>
      <c r="E120" s="1">
        <v>2.2799999999999998</v>
      </c>
      <c r="F120" s="1">
        <v>22.5</v>
      </c>
      <c r="G120" s="1">
        <v>84</v>
      </c>
      <c r="H120" s="1">
        <v>1.38</v>
      </c>
      <c r="I120" s="1">
        <v>1.76</v>
      </c>
      <c r="J120" s="1">
        <v>0.48</v>
      </c>
      <c r="K120" s="1">
        <v>1.63</v>
      </c>
      <c r="L120" s="1">
        <v>3.3</v>
      </c>
      <c r="M120" s="1">
        <v>0.88</v>
      </c>
      <c r="N120" s="1">
        <v>2.42</v>
      </c>
      <c r="O120" s="1">
        <v>488</v>
      </c>
    </row>
    <row r="121" spans="2:15" ht="12.75" customHeight="1" x14ac:dyDescent="0.2">
      <c r="B121" s="1">
        <v>2</v>
      </c>
      <c r="C121" s="1">
        <v>12.22</v>
      </c>
      <c r="D121" s="1">
        <v>1.29</v>
      </c>
      <c r="E121" s="1">
        <v>1.94</v>
      </c>
      <c r="F121" s="1">
        <v>19</v>
      </c>
      <c r="G121" s="1">
        <v>92</v>
      </c>
      <c r="H121" s="1">
        <v>2.36</v>
      </c>
      <c r="I121" s="1">
        <v>2.04</v>
      </c>
      <c r="J121" s="1">
        <v>0.39</v>
      </c>
      <c r="K121" s="1">
        <v>2.08</v>
      </c>
      <c r="L121" s="1">
        <v>2.7</v>
      </c>
      <c r="M121" s="1">
        <v>0.86</v>
      </c>
      <c r="N121" s="1">
        <v>3.02</v>
      </c>
      <c r="O121" s="1">
        <v>312</v>
      </c>
    </row>
    <row r="122" spans="2:15" ht="12.75" customHeight="1" x14ac:dyDescent="0.2">
      <c r="B122" s="1">
        <v>2</v>
      </c>
      <c r="C122" s="1">
        <v>11.61</v>
      </c>
      <c r="D122" s="1">
        <v>1.35</v>
      </c>
      <c r="E122" s="1">
        <v>2.7</v>
      </c>
      <c r="F122" s="1">
        <v>20</v>
      </c>
      <c r="G122" s="1">
        <v>94</v>
      </c>
      <c r="H122" s="1">
        <v>2.74</v>
      </c>
      <c r="I122" s="1">
        <v>2.92</v>
      </c>
      <c r="J122" s="1">
        <v>0.28999999999999998</v>
      </c>
      <c r="K122" s="1">
        <v>2.4900000000000002</v>
      </c>
      <c r="L122" s="1">
        <v>2.65</v>
      </c>
      <c r="M122" s="1">
        <v>0.96</v>
      </c>
      <c r="N122" s="1">
        <v>3.26</v>
      </c>
      <c r="O122" s="1">
        <v>680</v>
      </c>
    </row>
    <row r="123" spans="2:15" ht="12.75" customHeight="1" x14ac:dyDescent="0.2">
      <c r="B123" s="1">
        <v>2</v>
      </c>
      <c r="C123" s="1">
        <v>11.46</v>
      </c>
      <c r="D123" s="1">
        <v>3.74</v>
      </c>
      <c r="E123" s="1">
        <v>1.82</v>
      </c>
      <c r="F123" s="1">
        <v>19.5</v>
      </c>
      <c r="G123" s="1">
        <v>107</v>
      </c>
      <c r="H123" s="1">
        <v>3.18</v>
      </c>
      <c r="I123" s="1">
        <v>2.58</v>
      </c>
      <c r="J123" s="1">
        <v>0.24</v>
      </c>
      <c r="K123" s="1">
        <v>3.58</v>
      </c>
      <c r="L123" s="1">
        <v>2.9</v>
      </c>
      <c r="M123" s="1">
        <v>0.75</v>
      </c>
      <c r="N123" s="1">
        <v>2.81</v>
      </c>
      <c r="O123" s="1">
        <v>562</v>
      </c>
    </row>
    <row r="124" spans="2:15" ht="12.75" customHeight="1" x14ac:dyDescent="0.2">
      <c r="B124" s="1">
        <v>2</v>
      </c>
      <c r="C124" s="1">
        <v>12.52</v>
      </c>
      <c r="D124" s="1">
        <v>2.4300000000000002</v>
      </c>
      <c r="E124" s="1">
        <v>2.17</v>
      </c>
      <c r="F124" s="1">
        <v>21</v>
      </c>
      <c r="G124" s="1">
        <v>88</v>
      </c>
      <c r="H124" s="1">
        <v>2.5499999999999998</v>
      </c>
      <c r="I124" s="1">
        <v>2.27</v>
      </c>
      <c r="J124" s="1">
        <v>0.26</v>
      </c>
      <c r="K124" s="1">
        <v>1.22</v>
      </c>
      <c r="L124" s="1">
        <v>2</v>
      </c>
      <c r="M124" s="1">
        <v>0.9</v>
      </c>
      <c r="N124" s="1">
        <v>2.78</v>
      </c>
      <c r="O124" s="1">
        <v>325</v>
      </c>
    </row>
    <row r="125" spans="2:15" ht="12.75" customHeight="1" x14ac:dyDescent="0.2">
      <c r="B125" s="1">
        <v>2</v>
      </c>
      <c r="C125" s="1">
        <v>11.76</v>
      </c>
      <c r="D125" s="1">
        <v>2.68</v>
      </c>
      <c r="E125" s="1">
        <v>2.92</v>
      </c>
      <c r="F125" s="1">
        <v>20</v>
      </c>
      <c r="G125" s="1">
        <v>103</v>
      </c>
      <c r="H125" s="1">
        <v>1.75</v>
      </c>
      <c r="I125" s="1">
        <v>2.0299999999999998</v>
      </c>
      <c r="J125" s="1">
        <v>0.6</v>
      </c>
      <c r="K125" s="1">
        <v>1.05</v>
      </c>
      <c r="L125" s="1">
        <v>3.8</v>
      </c>
      <c r="M125" s="1">
        <v>1.23</v>
      </c>
      <c r="N125" s="1">
        <v>2.5</v>
      </c>
      <c r="O125" s="1">
        <v>607</v>
      </c>
    </row>
    <row r="126" spans="2:15" ht="12.75" customHeight="1" x14ac:dyDescent="0.2">
      <c r="B126" s="1">
        <v>2</v>
      </c>
      <c r="C126" s="1">
        <v>11.41</v>
      </c>
      <c r="D126" s="1">
        <v>0.74</v>
      </c>
      <c r="E126" s="1">
        <v>2.5</v>
      </c>
      <c r="F126" s="1">
        <v>21</v>
      </c>
      <c r="G126" s="1">
        <v>88</v>
      </c>
      <c r="H126" s="1">
        <v>2.48</v>
      </c>
      <c r="I126" s="1">
        <v>2.0099999999999998</v>
      </c>
      <c r="J126" s="1">
        <v>0.42</v>
      </c>
      <c r="K126" s="1">
        <v>1.44</v>
      </c>
      <c r="L126" s="1">
        <v>3.08</v>
      </c>
      <c r="M126" s="1">
        <v>1.1000000000000001</v>
      </c>
      <c r="N126" s="1">
        <v>2.31</v>
      </c>
      <c r="O126" s="1">
        <v>434</v>
      </c>
    </row>
    <row r="127" spans="2:15" ht="12.75" customHeight="1" x14ac:dyDescent="0.2">
      <c r="B127" s="1">
        <v>2</v>
      </c>
      <c r="C127" s="1">
        <v>12.08</v>
      </c>
      <c r="D127" s="1">
        <v>1.39</v>
      </c>
      <c r="E127" s="1">
        <v>2.5</v>
      </c>
      <c r="F127" s="1">
        <v>22.5</v>
      </c>
      <c r="G127" s="1">
        <v>84</v>
      </c>
      <c r="H127" s="1">
        <v>2.56</v>
      </c>
      <c r="I127" s="1">
        <v>2.29</v>
      </c>
      <c r="J127" s="1">
        <v>0.43</v>
      </c>
      <c r="K127" s="1">
        <v>1.04</v>
      </c>
      <c r="L127" s="1">
        <v>2.9</v>
      </c>
      <c r="M127" s="1">
        <v>0.93</v>
      </c>
      <c r="N127" s="1">
        <v>3.19</v>
      </c>
      <c r="O127" s="1">
        <v>385</v>
      </c>
    </row>
    <row r="128" spans="2:15" ht="12.75" customHeight="1" x14ac:dyDescent="0.2">
      <c r="B128" s="1">
        <v>2</v>
      </c>
      <c r="C128" s="1">
        <v>11.03</v>
      </c>
      <c r="D128" s="1">
        <v>1.51</v>
      </c>
      <c r="E128" s="1">
        <v>2.2000000000000002</v>
      </c>
      <c r="F128" s="1">
        <v>21.5</v>
      </c>
      <c r="G128" s="1">
        <v>85</v>
      </c>
      <c r="H128" s="1">
        <v>2.46</v>
      </c>
      <c r="I128" s="1">
        <v>2.17</v>
      </c>
      <c r="J128" s="1">
        <v>0.52</v>
      </c>
      <c r="K128" s="1">
        <v>2.0099999999999998</v>
      </c>
      <c r="L128" s="1">
        <v>1.9</v>
      </c>
      <c r="M128" s="1">
        <v>1.71</v>
      </c>
      <c r="N128" s="1">
        <v>2.87</v>
      </c>
      <c r="O128" s="1">
        <v>407</v>
      </c>
    </row>
    <row r="129" spans="2:15" ht="12.75" customHeight="1" x14ac:dyDescent="0.2">
      <c r="B129" s="1">
        <v>2</v>
      </c>
      <c r="C129" s="1">
        <v>11.82</v>
      </c>
      <c r="D129" s="1">
        <v>1.47</v>
      </c>
      <c r="E129" s="1">
        <v>1.99</v>
      </c>
      <c r="F129" s="1">
        <v>20.8</v>
      </c>
      <c r="G129" s="1">
        <v>86</v>
      </c>
      <c r="H129" s="1">
        <v>1.98</v>
      </c>
      <c r="I129" s="1">
        <v>1.6</v>
      </c>
      <c r="J129" s="1">
        <v>0.3</v>
      </c>
      <c r="K129" s="1">
        <v>1.53</v>
      </c>
      <c r="L129" s="1">
        <v>1.95</v>
      </c>
      <c r="M129" s="1">
        <v>0.95</v>
      </c>
      <c r="N129" s="1">
        <v>3.33</v>
      </c>
      <c r="O129" s="1">
        <v>495</v>
      </c>
    </row>
    <row r="130" spans="2:15" ht="12.75" customHeight="1" x14ac:dyDescent="0.2">
      <c r="B130" s="1">
        <v>2</v>
      </c>
      <c r="C130" s="1">
        <v>12.42</v>
      </c>
      <c r="D130" s="1">
        <v>1.61</v>
      </c>
      <c r="E130" s="1">
        <v>2.19</v>
      </c>
      <c r="F130" s="1">
        <v>22.5</v>
      </c>
      <c r="G130" s="1">
        <v>108</v>
      </c>
      <c r="H130" s="1">
        <v>2</v>
      </c>
      <c r="I130" s="1">
        <v>2.09</v>
      </c>
      <c r="J130" s="1">
        <v>0.34</v>
      </c>
      <c r="K130" s="1">
        <v>1.61</v>
      </c>
      <c r="L130" s="1">
        <v>2.06</v>
      </c>
      <c r="M130" s="1">
        <v>1.06</v>
      </c>
      <c r="N130" s="1">
        <v>2.96</v>
      </c>
      <c r="O130" s="1">
        <v>345</v>
      </c>
    </row>
    <row r="131" spans="2:15" ht="12.75" customHeight="1" x14ac:dyDescent="0.2">
      <c r="B131" s="1">
        <v>2</v>
      </c>
      <c r="C131" s="1">
        <v>12.77</v>
      </c>
      <c r="D131" s="1">
        <v>3.43</v>
      </c>
      <c r="E131" s="1">
        <v>1.98</v>
      </c>
      <c r="F131" s="1">
        <v>16</v>
      </c>
      <c r="G131" s="1">
        <v>80</v>
      </c>
      <c r="H131" s="1">
        <v>1.63</v>
      </c>
      <c r="I131" s="1">
        <v>1.25</v>
      </c>
      <c r="J131" s="1">
        <v>0.43</v>
      </c>
      <c r="K131" s="1">
        <v>0.83</v>
      </c>
      <c r="L131" s="1">
        <v>3.4</v>
      </c>
      <c r="M131" s="1">
        <v>0.7</v>
      </c>
      <c r="N131" s="1">
        <v>2.12</v>
      </c>
      <c r="O131" s="1">
        <v>372</v>
      </c>
    </row>
    <row r="132" spans="2:15" ht="12.75" customHeight="1" x14ac:dyDescent="0.2">
      <c r="B132" s="1">
        <v>2</v>
      </c>
      <c r="C132" s="1">
        <v>12</v>
      </c>
      <c r="D132" s="1">
        <v>3.43</v>
      </c>
      <c r="E132" s="1">
        <v>2</v>
      </c>
      <c r="F132" s="1">
        <v>19</v>
      </c>
      <c r="G132" s="1">
        <v>87</v>
      </c>
      <c r="H132" s="1">
        <v>2</v>
      </c>
      <c r="I132" s="1">
        <v>1.64</v>
      </c>
      <c r="J132" s="1">
        <v>0.37</v>
      </c>
      <c r="K132" s="1">
        <v>1.87</v>
      </c>
      <c r="L132" s="1">
        <v>1.28</v>
      </c>
      <c r="M132" s="1">
        <v>0.93</v>
      </c>
      <c r="N132" s="1">
        <v>3.05</v>
      </c>
      <c r="O132" s="1">
        <v>564</v>
      </c>
    </row>
    <row r="133" spans="2:15" ht="12.75" customHeight="1" x14ac:dyDescent="0.2">
      <c r="B133" s="1">
        <v>2</v>
      </c>
      <c r="C133" s="1">
        <v>11.45</v>
      </c>
      <c r="D133" s="1">
        <v>2.4</v>
      </c>
      <c r="E133" s="1">
        <v>2.42</v>
      </c>
      <c r="F133" s="1">
        <v>20</v>
      </c>
      <c r="G133" s="1">
        <v>96</v>
      </c>
      <c r="H133" s="1">
        <v>2.9</v>
      </c>
      <c r="I133" s="1">
        <v>2.79</v>
      </c>
      <c r="J133" s="1">
        <v>0.32</v>
      </c>
      <c r="K133" s="1">
        <v>1.83</v>
      </c>
      <c r="L133" s="1">
        <v>3.25</v>
      </c>
      <c r="M133" s="1">
        <v>0.8</v>
      </c>
      <c r="N133" s="1">
        <v>3.39</v>
      </c>
      <c r="O133" s="1">
        <v>625</v>
      </c>
    </row>
    <row r="134" spans="2:15" ht="12.75" customHeight="1" x14ac:dyDescent="0.2">
      <c r="B134" s="1">
        <v>2</v>
      </c>
      <c r="C134" s="1">
        <v>11.56</v>
      </c>
      <c r="D134" s="1">
        <v>2.0499999999999998</v>
      </c>
      <c r="E134" s="1">
        <v>3.23</v>
      </c>
      <c r="F134" s="1">
        <v>28.5</v>
      </c>
      <c r="G134" s="1">
        <v>119</v>
      </c>
      <c r="H134" s="1">
        <v>3.18</v>
      </c>
      <c r="I134" s="1">
        <v>5.08</v>
      </c>
      <c r="J134" s="1">
        <v>0.47</v>
      </c>
      <c r="K134" s="1">
        <v>1.87</v>
      </c>
      <c r="L134" s="1">
        <v>6</v>
      </c>
      <c r="M134" s="1">
        <v>0.93</v>
      </c>
      <c r="N134" s="1">
        <v>3.69</v>
      </c>
      <c r="O134" s="1">
        <v>465</v>
      </c>
    </row>
    <row r="135" spans="2:15" ht="12.75" customHeight="1" x14ac:dyDescent="0.2">
      <c r="B135" s="1">
        <v>2</v>
      </c>
      <c r="C135" s="1">
        <v>12.42</v>
      </c>
      <c r="D135" s="1">
        <v>4.43</v>
      </c>
      <c r="E135" s="1">
        <v>2.73</v>
      </c>
      <c r="F135" s="1">
        <v>26.5</v>
      </c>
      <c r="G135" s="1">
        <v>102</v>
      </c>
      <c r="H135" s="1">
        <v>2.2000000000000002</v>
      </c>
      <c r="I135" s="1">
        <v>2.13</v>
      </c>
      <c r="J135" s="1">
        <v>0.43</v>
      </c>
      <c r="K135" s="1">
        <v>1.71</v>
      </c>
      <c r="L135" s="1">
        <v>2.08</v>
      </c>
      <c r="M135" s="1">
        <v>0.92</v>
      </c>
      <c r="N135" s="1">
        <v>3.12</v>
      </c>
      <c r="O135" s="1">
        <v>365</v>
      </c>
    </row>
    <row r="136" spans="2:15" ht="12.75" customHeight="1" x14ac:dyDescent="0.2">
      <c r="B136" s="1">
        <v>2</v>
      </c>
      <c r="C136" s="1">
        <v>13.05</v>
      </c>
      <c r="D136" s="1">
        <v>5.8</v>
      </c>
      <c r="E136" s="1">
        <v>2.13</v>
      </c>
      <c r="F136" s="1">
        <v>21.5</v>
      </c>
      <c r="G136" s="1">
        <v>86</v>
      </c>
      <c r="H136" s="1">
        <v>2.62</v>
      </c>
      <c r="I136" s="1">
        <v>2.65</v>
      </c>
      <c r="J136" s="1">
        <v>0.3</v>
      </c>
      <c r="K136" s="1">
        <v>2.0099999999999998</v>
      </c>
      <c r="L136" s="1">
        <v>2.6</v>
      </c>
      <c r="M136" s="1">
        <v>0.73</v>
      </c>
      <c r="N136" s="1">
        <v>3.1</v>
      </c>
      <c r="O136" s="1">
        <v>380</v>
      </c>
    </row>
    <row r="137" spans="2:15" ht="12.75" customHeight="1" x14ac:dyDescent="0.2">
      <c r="B137" s="1">
        <v>2</v>
      </c>
      <c r="C137" s="1">
        <v>11.87</v>
      </c>
      <c r="D137" s="1">
        <v>4.3099999999999996</v>
      </c>
      <c r="E137" s="1">
        <v>2.39</v>
      </c>
      <c r="F137" s="1">
        <v>21</v>
      </c>
      <c r="G137" s="1">
        <v>82</v>
      </c>
      <c r="H137" s="1">
        <v>2.86</v>
      </c>
      <c r="I137" s="1">
        <v>3.03</v>
      </c>
      <c r="J137" s="1">
        <v>0.21</v>
      </c>
      <c r="K137" s="1">
        <v>2.91</v>
      </c>
      <c r="L137" s="1">
        <v>2.8</v>
      </c>
      <c r="M137" s="1">
        <v>0.75</v>
      </c>
      <c r="N137" s="1">
        <v>3.64</v>
      </c>
      <c r="O137" s="1">
        <v>380</v>
      </c>
    </row>
    <row r="138" spans="2:15" ht="12.75" customHeight="1" x14ac:dyDescent="0.2">
      <c r="B138" s="1">
        <v>2</v>
      </c>
      <c r="C138" s="1">
        <v>12.07</v>
      </c>
      <c r="D138" s="1">
        <v>2.16</v>
      </c>
      <c r="E138" s="1">
        <v>2.17</v>
      </c>
      <c r="F138" s="1">
        <v>21</v>
      </c>
      <c r="G138" s="1">
        <v>85</v>
      </c>
      <c r="H138" s="1">
        <v>2.6</v>
      </c>
      <c r="I138" s="1">
        <v>2.65</v>
      </c>
      <c r="J138" s="1">
        <v>0.37</v>
      </c>
      <c r="K138" s="1">
        <v>1.35</v>
      </c>
      <c r="L138" s="1">
        <v>2.76</v>
      </c>
      <c r="M138" s="1">
        <v>0.86</v>
      </c>
      <c r="N138" s="1">
        <v>3.28</v>
      </c>
      <c r="O138" s="1">
        <v>378</v>
      </c>
    </row>
    <row r="139" spans="2:15" ht="12.75" customHeight="1" x14ac:dyDescent="0.2">
      <c r="B139" s="1">
        <v>2</v>
      </c>
      <c r="C139" s="1">
        <v>12.43</v>
      </c>
      <c r="D139" s="1">
        <v>1.53</v>
      </c>
      <c r="E139" s="1">
        <v>2.29</v>
      </c>
      <c r="F139" s="1">
        <v>21.5</v>
      </c>
      <c r="G139" s="1">
        <v>86</v>
      </c>
      <c r="H139" s="1">
        <v>2.74</v>
      </c>
      <c r="I139" s="1">
        <v>3.15</v>
      </c>
      <c r="J139" s="1">
        <v>0.39</v>
      </c>
      <c r="K139" s="1">
        <v>1.77</v>
      </c>
      <c r="L139" s="1">
        <v>3.94</v>
      </c>
      <c r="M139" s="1">
        <v>0.69</v>
      </c>
      <c r="N139" s="1">
        <v>2.84</v>
      </c>
      <c r="O139" s="1">
        <v>352</v>
      </c>
    </row>
    <row r="140" spans="2:15" ht="12.75" customHeight="1" x14ac:dyDescent="0.2">
      <c r="B140" s="1">
        <v>2</v>
      </c>
      <c r="C140" s="1">
        <v>11.79</v>
      </c>
      <c r="D140" s="1">
        <v>2.13</v>
      </c>
      <c r="E140" s="1">
        <v>2.78</v>
      </c>
      <c r="F140" s="1">
        <v>28.5</v>
      </c>
      <c r="G140" s="1">
        <v>92</v>
      </c>
      <c r="H140" s="1">
        <v>2.13</v>
      </c>
      <c r="I140" s="1">
        <v>2.2400000000000002</v>
      </c>
      <c r="J140" s="1">
        <v>0.57999999999999996</v>
      </c>
      <c r="K140" s="1">
        <v>1.76</v>
      </c>
      <c r="L140" s="1">
        <v>3</v>
      </c>
      <c r="M140" s="1">
        <v>0.97</v>
      </c>
      <c r="N140" s="1">
        <v>2.44</v>
      </c>
      <c r="O140" s="1">
        <v>466</v>
      </c>
    </row>
    <row r="141" spans="2:15" ht="12.75" customHeight="1" x14ac:dyDescent="0.2">
      <c r="B141" s="1">
        <v>2</v>
      </c>
      <c r="C141" s="1">
        <v>12.37</v>
      </c>
      <c r="D141" s="1">
        <v>1.63</v>
      </c>
      <c r="E141" s="1">
        <v>2.2999999999999998</v>
      </c>
      <c r="F141" s="1">
        <v>24.5</v>
      </c>
      <c r="G141" s="1">
        <v>88</v>
      </c>
      <c r="H141" s="1">
        <v>2.2200000000000002</v>
      </c>
      <c r="I141" s="1">
        <v>2.4500000000000002</v>
      </c>
      <c r="J141" s="1">
        <v>0.4</v>
      </c>
      <c r="K141" s="1">
        <v>1.9</v>
      </c>
      <c r="L141" s="1">
        <v>2.12</v>
      </c>
      <c r="M141" s="1">
        <v>0.89</v>
      </c>
      <c r="N141" s="1">
        <v>2.78</v>
      </c>
      <c r="O141" s="1">
        <v>342</v>
      </c>
    </row>
    <row r="142" spans="2:15" ht="12.75" customHeight="1" x14ac:dyDescent="0.2">
      <c r="B142" s="1">
        <v>2</v>
      </c>
      <c r="C142" s="1">
        <v>12.04</v>
      </c>
      <c r="D142" s="1">
        <v>4.3</v>
      </c>
      <c r="E142" s="1">
        <v>2.38</v>
      </c>
      <c r="F142" s="1">
        <v>22</v>
      </c>
      <c r="G142" s="1">
        <v>80</v>
      </c>
      <c r="H142" s="1">
        <v>2.1</v>
      </c>
      <c r="I142" s="1">
        <v>1.75</v>
      </c>
      <c r="J142" s="1">
        <v>0.42</v>
      </c>
      <c r="K142" s="1">
        <v>1.35</v>
      </c>
      <c r="L142" s="1">
        <v>2.6</v>
      </c>
      <c r="M142" s="1">
        <v>0.79</v>
      </c>
      <c r="N142" s="1">
        <v>2.57</v>
      </c>
      <c r="O142" s="1">
        <v>580</v>
      </c>
    </row>
    <row r="143" spans="2:15" ht="12.75" customHeight="1" x14ac:dyDescent="0.2">
      <c r="B143" s="1">
        <v>3</v>
      </c>
      <c r="C143" s="1">
        <v>12.86</v>
      </c>
      <c r="D143" s="1">
        <v>1.35</v>
      </c>
      <c r="E143" s="1">
        <v>2.3199999999999998</v>
      </c>
      <c r="F143" s="1">
        <v>18</v>
      </c>
      <c r="G143" s="1">
        <v>122</v>
      </c>
      <c r="H143" s="1">
        <v>1.51</v>
      </c>
      <c r="I143" s="1">
        <v>1.25</v>
      </c>
      <c r="J143" s="1">
        <v>0.21</v>
      </c>
      <c r="K143" s="1">
        <v>0.94</v>
      </c>
      <c r="L143" s="1">
        <v>4.0999999999999996</v>
      </c>
      <c r="M143" s="1">
        <v>0.76</v>
      </c>
      <c r="N143" s="1">
        <v>1.29</v>
      </c>
      <c r="O143" s="1">
        <v>630</v>
      </c>
    </row>
    <row r="144" spans="2:15" ht="12.75" customHeight="1" x14ac:dyDescent="0.2">
      <c r="B144" s="1">
        <v>3</v>
      </c>
      <c r="C144" s="1">
        <v>12.88</v>
      </c>
      <c r="D144" s="1">
        <v>2.99</v>
      </c>
      <c r="E144" s="1">
        <v>2.4</v>
      </c>
      <c r="F144" s="1">
        <v>20</v>
      </c>
      <c r="G144" s="1">
        <v>104</v>
      </c>
      <c r="H144" s="1">
        <v>1.3</v>
      </c>
      <c r="I144" s="1">
        <v>1.22</v>
      </c>
      <c r="J144" s="1">
        <v>0.24</v>
      </c>
      <c r="K144" s="1">
        <v>0.83</v>
      </c>
      <c r="L144" s="1">
        <v>5.4</v>
      </c>
      <c r="M144" s="1">
        <v>0.74</v>
      </c>
      <c r="N144" s="1">
        <v>1.42</v>
      </c>
      <c r="O144" s="1">
        <v>530</v>
      </c>
    </row>
    <row r="145" spans="2:15" ht="12.75" customHeight="1" x14ac:dyDescent="0.2">
      <c r="B145" s="1">
        <v>3</v>
      </c>
      <c r="C145" s="1">
        <v>12.81</v>
      </c>
      <c r="D145" s="1">
        <v>2.31</v>
      </c>
      <c r="E145" s="1">
        <v>2.4</v>
      </c>
      <c r="F145" s="1">
        <v>24</v>
      </c>
      <c r="G145" s="1">
        <v>98</v>
      </c>
      <c r="H145" s="1">
        <v>1.1499999999999999</v>
      </c>
      <c r="I145" s="1">
        <v>1.0900000000000001</v>
      </c>
      <c r="J145" s="1">
        <v>0.27</v>
      </c>
      <c r="K145" s="1">
        <v>0.83</v>
      </c>
      <c r="L145" s="1">
        <v>5.7</v>
      </c>
      <c r="M145" s="1">
        <v>0.66</v>
      </c>
      <c r="N145" s="1">
        <v>1.36</v>
      </c>
      <c r="O145" s="1">
        <v>560</v>
      </c>
    </row>
    <row r="146" spans="2:15" ht="12.75" customHeight="1" x14ac:dyDescent="0.2">
      <c r="B146" s="1">
        <v>3</v>
      </c>
      <c r="C146" s="1">
        <v>12.7</v>
      </c>
      <c r="D146" s="1">
        <v>3.55</v>
      </c>
      <c r="E146" s="1">
        <v>2.36</v>
      </c>
      <c r="F146" s="1">
        <v>21.5</v>
      </c>
      <c r="G146" s="1">
        <v>106</v>
      </c>
      <c r="H146" s="1">
        <v>1.7</v>
      </c>
      <c r="I146" s="1">
        <v>1.2</v>
      </c>
      <c r="J146" s="1">
        <v>0.17</v>
      </c>
      <c r="K146" s="1">
        <v>0.84</v>
      </c>
      <c r="L146" s="1">
        <v>5</v>
      </c>
      <c r="M146" s="1">
        <v>0.78</v>
      </c>
      <c r="N146" s="1">
        <v>1.29</v>
      </c>
      <c r="O146" s="1">
        <v>600</v>
      </c>
    </row>
    <row r="147" spans="2:15" ht="12.75" customHeight="1" x14ac:dyDescent="0.2">
      <c r="B147" s="1">
        <v>3</v>
      </c>
      <c r="C147" s="1">
        <v>12.51</v>
      </c>
      <c r="D147" s="1">
        <v>1.24</v>
      </c>
      <c r="E147" s="1">
        <v>2.25</v>
      </c>
      <c r="F147" s="1">
        <v>17.5</v>
      </c>
      <c r="G147" s="1">
        <v>85</v>
      </c>
      <c r="H147" s="1">
        <v>2</v>
      </c>
      <c r="I147" s="1">
        <v>0.57999999999999996</v>
      </c>
      <c r="J147" s="1">
        <v>0.6</v>
      </c>
      <c r="K147" s="1">
        <v>1.25</v>
      </c>
      <c r="L147" s="1">
        <v>5.45</v>
      </c>
      <c r="M147" s="1">
        <v>0.75</v>
      </c>
      <c r="N147" s="1">
        <v>1.51</v>
      </c>
      <c r="O147" s="1">
        <v>650</v>
      </c>
    </row>
    <row r="148" spans="2:15" ht="12.75" customHeight="1" x14ac:dyDescent="0.2">
      <c r="B148" s="1">
        <v>3</v>
      </c>
      <c r="C148" s="1">
        <v>12.6</v>
      </c>
      <c r="D148" s="1">
        <v>2.46</v>
      </c>
      <c r="E148" s="1">
        <v>2.2000000000000002</v>
      </c>
      <c r="F148" s="1">
        <v>18.5</v>
      </c>
      <c r="G148" s="1">
        <v>94</v>
      </c>
      <c r="H148" s="1">
        <v>1.62</v>
      </c>
      <c r="I148" s="1">
        <v>0.66</v>
      </c>
      <c r="J148" s="1">
        <v>0.63</v>
      </c>
      <c r="K148" s="1">
        <v>0.94</v>
      </c>
      <c r="L148" s="1">
        <v>7.1</v>
      </c>
      <c r="M148" s="1">
        <v>0.73</v>
      </c>
      <c r="N148" s="1">
        <v>1.58</v>
      </c>
      <c r="O148" s="1">
        <v>695</v>
      </c>
    </row>
    <row r="149" spans="2:15" ht="12.75" customHeight="1" x14ac:dyDescent="0.2">
      <c r="B149" s="1">
        <v>3</v>
      </c>
      <c r="C149" s="1">
        <v>12.25</v>
      </c>
      <c r="D149" s="1">
        <v>4.72</v>
      </c>
      <c r="E149" s="1">
        <v>2.54</v>
      </c>
      <c r="F149" s="1">
        <v>21</v>
      </c>
      <c r="G149" s="1">
        <v>89</v>
      </c>
      <c r="H149" s="1">
        <v>1.38</v>
      </c>
      <c r="I149" s="1">
        <v>0.47</v>
      </c>
      <c r="J149" s="1">
        <v>0.53</v>
      </c>
      <c r="K149" s="1">
        <v>0.8</v>
      </c>
      <c r="L149" s="1">
        <v>3.85</v>
      </c>
      <c r="M149" s="1">
        <v>0.75</v>
      </c>
      <c r="N149" s="1">
        <v>1.27</v>
      </c>
      <c r="O149" s="1">
        <v>720</v>
      </c>
    </row>
    <row r="150" spans="2:15" ht="12.75" customHeight="1" x14ac:dyDescent="0.2">
      <c r="B150" s="1">
        <v>3</v>
      </c>
      <c r="C150" s="1">
        <v>12.53</v>
      </c>
      <c r="D150" s="1">
        <v>5.51</v>
      </c>
      <c r="E150" s="1">
        <v>2.64</v>
      </c>
      <c r="F150" s="1">
        <v>25</v>
      </c>
      <c r="G150" s="1">
        <v>96</v>
      </c>
      <c r="H150" s="1">
        <v>1.79</v>
      </c>
      <c r="I150" s="1">
        <v>0.6</v>
      </c>
      <c r="J150" s="1">
        <v>0.63</v>
      </c>
      <c r="K150" s="1">
        <v>1.1000000000000001</v>
      </c>
      <c r="L150" s="1">
        <v>5</v>
      </c>
      <c r="M150" s="1">
        <v>0.82</v>
      </c>
      <c r="N150" s="1">
        <v>1.69</v>
      </c>
      <c r="O150" s="1">
        <v>515</v>
      </c>
    </row>
    <row r="151" spans="2:15" ht="12.75" customHeight="1" x14ac:dyDescent="0.2">
      <c r="B151" s="1">
        <v>3</v>
      </c>
      <c r="C151" s="1">
        <v>13.49</v>
      </c>
      <c r="D151" s="1">
        <v>3.59</v>
      </c>
      <c r="E151" s="1">
        <v>2.19</v>
      </c>
      <c r="F151" s="1">
        <v>19.5</v>
      </c>
      <c r="G151" s="1">
        <v>88</v>
      </c>
      <c r="H151" s="1">
        <v>1.62</v>
      </c>
      <c r="I151" s="1">
        <v>0.48</v>
      </c>
      <c r="J151" s="1">
        <v>0.57999999999999996</v>
      </c>
      <c r="K151" s="1">
        <v>0.88</v>
      </c>
      <c r="L151" s="1">
        <v>5.7</v>
      </c>
      <c r="M151" s="1">
        <v>0.81</v>
      </c>
      <c r="N151" s="1">
        <v>1.82</v>
      </c>
      <c r="O151" s="1">
        <v>580</v>
      </c>
    </row>
    <row r="152" spans="2:15" ht="12.75" customHeight="1" x14ac:dyDescent="0.2">
      <c r="B152" s="1">
        <v>3</v>
      </c>
      <c r="C152" s="1">
        <v>12.84</v>
      </c>
      <c r="D152" s="1">
        <v>2.96</v>
      </c>
      <c r="E152" s="1">
        <v>2.61</v>
      </c>
      <c r="F152" s="1">
        <v>24</v>
      </c>
      <c r="G152" s="1">
        <v>101</v>
      </c>
      <c r="H152" s="1">
        <v>2.3199999999999998</v>
      </c>
      <c r="I152" s="1">
        <v>0.6</v>
      </c>
      <c r="J152" s="1">
        <v>0.53</v>
      </c>
      <c r="K152" s="1">
        <v>0.81</v>
      </c>
      <c r="L152" s="1">
        <v>4.92</v>
      </c>
      <c r="M152" s="1">
        <v>0.89</v>
      </c>
      <c r="N152" s="1">
        <v>2.15</v>
      </c>
      <c r="O152" s="1">
        <v>590</v>
      </c>
    </row>
    <row r="153" spans="2:15" ht="12.75" customHeight="1" x14ac:dyDescent="0.2">
      <c r="B153" s="1">
        <v>3</v>
      </c>
      <c r="C153" s="1">
        <v>12.93</v>
      </c>
      <c r="D153" s="1">
        <v>2.81</v>
      </c>
      <c r="E153" s="1">
        <v>2.7</v>
      </c>
      <c r="F153" s="1">
        <v>21</v>
      </c>
      <c r="G153" s="1">
        <v>96</v>
      </c>
      <c r="H153" s="1">
        <v>1.54</v>
      </c>
      <c r="I153" s="1">
        <v>0.5</v>
      </c>
      <c r="J153" s="1">
        <v>0.53</v>
      </c>
      <c r="K153" s="1">
        <v>0.75</v>
      </c>
      <c r="L153" s="1">
        <v>4.5999999999999996</v>
      </c>
      <c r="M153" s="1">
        <v>0.77</v>
      </c>
      <c r="N153" s="1">
        <v>2.31</v>
      </c>
      <c r="O153" s="1">
        <v>600</v>
      </c>
    </row>
    <row r="154" spans="2:15" ht="12.75" customHeight="1" x14ac:dyDescent="0.2">
      <c r="B154" s="1">
        <v>3</v>
      </c>
      <c r="C154" s="1">
        <v>13.36</v>
      </c>
      <c r="D154" s="1">
        <v>2.56</v>
      </c>
      <c r="E154" s="1">
        <v>2.35</v>
      </c>
      <c r="F154" s="1">
        <v>20</v>
      </c>
      <c r="G154" s="1">
        <v>89</v>
      </c>
      <c r="H154" s="1">
        <v>1.4</v>
      </c>
      <c r="I154" s="1">
        <v>0.5</v>
      </c>
      <c r="J154" s="1">
        <v>0.37</v>
      </c>
      <c r="K154" s="1">
        <v>0.64</v>
      </c>
      <c r="L154" s="1">
        <v>5.6</v>
      </c>
      <c r="M154" s="1">
        <v>0.7</v>
      </c>
      <c r="N154" s="1">
        <v>2.4700000000000002</v>
      </c>
      <c r="O154" s="1">
        <v>780</v>
      </c>
    </row>
    <row r="155" spans="2:15" ht="12.75" customHeight="1" x14ac:dyDescent="0.2">
      <c r="B155" s="1">
        <v>3</v>
      </c>
      <c r="C155" s="1">
        <v>13.52</v>
      </c>
      <c r="D155" s="1">
        <v>3.17</v>
      </c>
      <c r="E155" s="1">
        <v>2.72</v>
      </c>
      <c r="F155" s="1">
        <v>23.5</v>
      </c>
      <c r="G155" s="1">
        <v>97</v>
      </c>
      <c r="H155" s="1">
        <v>1.55</v>
      </c>
      <c r="I155" s="1">
        <v>0.52</v>
      </c>
      <c r="J155" s="1">
        <v>0.5</v>
      </c>
      <c r="K155" s="1">
        <v>0.55000000000000004</v>
      </c>
      <c r="L155" s="1">
        <v>4.3499999999999996</v>
      </c>
      <c r="M155" s="1">
        <v>0.89</v>
      </c>
      <c r="N155" s="1">
        <v>2.06</v>
      </c>
      <c r="O155" s="1">
        <v>520</v>
      </c>
    </row>
    <row r="156" spans="2:15" ht="12.75" customHeight="1" x14ac:dyDescent="0.2">
      <c r="B156" s="1">
        <v>3</v>
      </c>
      <c r="C156" s="1">
        <v>13.62</v>
      </c>
      <c r="D156" s="1">
        <v>4.95</v>
      </c>
      <c r="E156" s="1">
        <v>2.35</v>
      </c>
      <c r="F156" s="1">
        <v>20</v>
      </c>
      <c r="G156" s="1">
        <v>92</v>
      </c>
      <c r="H156" s="1">
        <v>2</v>
      </c>
      <c r="I156" s="1">
        <v>0.8</v>
      </c>
      <c r="J156" s="1">
        <v>0.47</v>
      </c>
      <c r="K156" s="1">
        <v>1.02</v>
      </c>
      <c r="L156" s="1">
        <v>4.4000000000000004</v>
      </c>
      <c r="M156" s="1">
        <v>0.91</v>
      </c>
      <c r="N156" s="1">
        <v>2.0499999999999998</v>
      </c>
      <c r="O156" s="1">
        <v>550</v>
      </c>
    </row>
    <row r="157" spans="2:15" ht="12.75" customHeight="1" x14ac:dyDescent="0.2">
      <c r="B157" s="1">
        <v>3</v>
      </c>
      <c r="C157" s="1">
        <v>12.25</v>
      </c>
      <c r="D157" s="1">
        <v>3.88</v>
      </c>
      <c r="E157" s="1">
        <v>2.2000000000000002</v>
      </c>
      <c r="F157" s="1">
        <v>18.5</v>
      </c>
      <c r="G157" s="1">
        <v>112</v>
      </c>
      <c r="H157" s="1">
        <v>1.38</v>
      </c>
      <c r="I157" s="1">
        <v>0.78</v>
      </c>
      <c r="J157" s="1">
        <v>0.28999999999999998</v>
      </c>
      <c r="K157" s="1">
        <v>1.1399999999999999</v>
      </c>
      <c r="L157" s="1">
        <v>8.2100000000000009</v>
      </c>
      <c r="M157" s="1">
        <v>0.65</v>
      </c>
      <c r="N157" s="1">
        <v>2</v>
      </c>
      <c r="O157" s="1">
        <v>855</v>
      </c>
    </row>
    <row r="158" spans="2:15" ht="12.75" customHeight="1" x14ac:dyDescent="0.2">
      <c r="B158" s="1">
        <v>3</v>
      </c>
      <c r="C158" s="1">
        <v>13.16</v>
      </c>
      <c r="D158" s="1">
        <v>3.57</v>
      </c>
      <c r="E158" s="1">
        <v>2.15</v>
      </c>
      <c r="F158" s="1">
        <v>21</v>
      </c>
      <c r="G158" s="1">
        <v>102</v>
      </c>
      <c r="H158" s="1">
        <v>1.5</v>
      </c>
      <c r="I158" s="1">
        <v>0.55000000000000004</v>
      </c>
      <c r="J158" s="1">
        <v>0.43</v>
      </c>
      <c r="K158" s="1">
        <v>1.3</v>
      </c>
      <c r="L158" s="1">
        <v>4</v>
      </c>
      <c r="M158" s="1">
        <v>0.6</v>
      </c>
      <c r="N158" s="1">
        <v>1.68</v>
      </c>
      <c r="O158" s="1">
        <v>830</v>
      </c>
    </row>
    <row r="159" spans="2:15" ht="12.75" customHeight="1" x14ac:dyDescent="0.2">
      <c r="B159" s="1">
        <v>3</v>
      </c>
      <c r="C159" s="1">
        <v>13.88</v>
      </c>
      <c r="D159" s="1">
        <v>5.04</v>
      </c>
      <c r="E159" s="1">
        <v>2.23</v>
      </c>
      <c r="F159" s="1">
        <v>20</v>
      </c>
      <c r="G159" s="1">
        <v>80</v>
      </c>
      <c r="H159" s="1">
        <v>0.98</v>
      </c>
      <c r="I159" s="1">
        <v>0.34</v>
      </c>
      <c r="J159" s="1">
        <v>0.4</v>
      </c>
      <c r="K159" s="1">
        <v>0.68</v>
      </c>
      <c r="L159" s="1">
        <v>4.9000000000000004</v>
      </c>
      <c r="M159" s="1">
        <v>0.57999999999999996</v>
      </c>
      <c r="N159" s="1">
        <v>1.33</v>
      </c>
      <c r="O159" s="1">
        <v>415</v>
      </c>
    </row>
    <row r="160" spans="2:15" ht="12.75" customHeight="1" x14ac:dyDescent="0.2">
      <c r="B160" s="1">
        <v>3</v>
      </c>
      <c r="C160" s="1">
        <v>12.87</v>
      </c>
      <c r="D160" s="1">
        <v>4.6100000000000003</v>
      </c>
      <c r="E160" s="1">
        <v>2.48</v>
      </c>
      <c r="F160" s="1">
        <v>21.5</v>
      </c>
      <c r="G160" s="1">
        <v>86</v>
      </c>
      <c r="H160" s="1">
        <v>1.7</v>
      </c>
      <c r="I160" s="1">
        <v>0.65</v>
      </c>
      <c r="J160" s="1">
        <v>0.47</v>
      </c>
      <c r="K160" s="1">
        <v>0.86</v>
      </c>
      <c r="L160" s="1">
        <v>7.65</v>
      </c>
      <c r="M160" s="1">
        <v>0.54</v>
      </c>
      <c r="N160" s="1">
        <v>1.86</v>
      </c>
      <c r="O160" s="1">
        <v>625</v>
      </c>
    </row>
    <row r="161" spans="2:15" ht="12.75" customHeight="1" x14ac:dyDescent="0.2">
      <c r="B161" s="1">
        <v>3</v>
      </c>
      <c r="C161" s="1">
        <v>13.32</v>
      </c>
      <c r="D161" s="1">
        <v>3.24</v>
      </c>
      <c r="E161" s="1">
        <v>2.38</v>
      </c>
      <c r="F161" s="1">
        <v>21.5</v>
      </c>
      <c r="G161" s="1">
        <v>92</v>
      </c>
      <c r="H161" s="1">
        <v>1.93</v>
      </c>
      <c r="I161" s="1">
        <v>0.76</v>
      </c>
      <c r="J161" s="1">
        <v>0.45</v>
      </c>
      <c r="K161" s="1">
        <v>1.25</v>
      </c>
      <c r="L161" s="1">
        <v>8.42</v>
      </c>
      <c r="M161" s="1">
        <v>0.55000000000000004</v>
      </c>
      <c r="N161" s="1">
        <v>1.62</v>
      </c>
      <c r="O161" s="1">
        <v>650</v>
      </c>
    </row>
    <row r="162" spans="2:15" ht="12.75" customHeight="1" x14ac:dyDescent="0.2">
      <c r="B162" s="1">
        <v>3</v>
      </c>
      <c r="C162" s="1">
        <v>13.08</v>
      </c>
      <c r="D162" s="1">
        <v>3.9</v>
      </c>
      <c r="E162" s="1">
        <v>2.36</v>
      </c>
      <c r="F162" s="1">
        <v>21.5</v>
      </c>
      <c r="G162" s="1">
        <v>113</v>
      </c>
      <c r="H162" s="1">
        <v>1.41</v>
      </c>
      <c r="I162" s="1">
        <v>1.39</v>
      </c>
      <c r="J162" s="1">
        <v>0.34</v>
      </c>
      <c r="K162" s="1">
        <v>1.1399999999999999</v>
      </c>
      <c r="L162" s="1">
        <v>9.4</v>
      </c>
      <c r="M162" s="1">
        <v>0.56999999999999995</v>
      </c>
      <c r="N162" s="1">
        <v>1.33</v>
      </c>
      <c r="O162" s="1">
        <v>550</v>
      </c>
    </row>
    <row r="163" spans="2:15" ht="12.75" customHeight="1" x14ac:dyDescent="0.2">
      <c r="B163" s="1">
        <v>3</v>
      </c>
      <c r="C163" s="1">
        <v>13.5</v>
      </c>
      <c r="D163" s="1">
        <v>3.12</v>
      </c>
      <c r="E163" s="1">
        <v>2.62</v>
      </c>
      <c r="F163" s="1">
        <v>24</v>
      </c>
      <c r="G163" s="1">
        <v>123</v>
      </c>
      <c r="H163" s="1">
        <v>1.4</v>
      </c>
      <c r="I163" s="1">
        <v>1.57</v>
      </c>
      <c r="J163" s="1">
        <v>0.22</v>
      </c>
      <c r="K163" s="1">
        <v>1.25</v>
      </c>
      <c r="L163" s="1">
        <v>8.6</v>
      </c>
      <c r="M163" s="1">
        <v>0.59</v>
      </c>
      <c r="N163" s="1">
        <v>1.3</v>
      </c>
      <c r="O163" s="1">
        <v>500</v>
      </c>
    </row>
    <row r="164" spans="2:15" ht="12.75" customHeight="1" x14ac:dyDescent="0.2">
      <c r="B164" s="1">
        <v>3</v>
      </c>
      <c r="C164" s="1">
        <v>12.79</v>
      </c>
      <c r="D164" s="1">
        <v>2.67</v>
      </c>
      <c r="E164" s="1">
        <v>2.48</v>
      </c>
      <c r="F164" s="1">
        <v>22</v>
      </c>
      <c r="G164" s="1">
        <v>112</v>
      </c>
      <c r="H164" s="1">
        <v>1.48</v>
      </c>
      <c r="I164" s="1">
        <v>1.36</v>
      </c>
      <c r="J164" s="1">
        <v>0.24</v>
      </c>
      <c r="K164" s="1">
        <v>1.26</v>
      </c>
      <c r="L164" s="1">
        <v>10.8</v>
      </c>
      <c r="M164" s="1">
        <v>0.48</v>
      </c>
      <c r="N164" s="1">
        <v>1.47</v>
      </c>
      <c r="O164" s="1">
        <v>480</v>
      </c>
    </row>
    <row r="165" spans="2:15" ht="12.75" customHeight="1" x14ac:dyDescent="0.2">
      <c r="B165" s="1">
        <v>3</v>
      </c>
      <c r="C165" s="1">
        <v>13.11</v>
      </c>
      <c r="D165" s="1">
        <v>1.9</v>
      </c>
      <c r="E165" s="1">
        <v>2.75</v>
      </c>
      <c r="F165" s="1">
        <v>25.5</v>
      </c>
      <c r="G165" s="1">
        <v>116</v>
      </c>
      <c r="H165" s="1">
        <v>2.2000000000000002</v>
      </c>
      <c r="I165" s="1">
        <v>1.28</v>
      </c>
      <c r="J165" s="1">
        <v>0.26</v>
      </c>
      <c r="K165" s="1">
        <v>1.56</v>
      </c>
      <c r="L165" s="1">
        <v>7.1</v>
      </c>
      <c r="M165" s="1">
        <v>0.61</v>
      </c>
      <c r="N165" s="1">
        <v>1.33</v>
      </c>
      <c r="O165" s="1">
        <v>425</v>
      </c>
    </row>
    <row r="166" spans="2:15" ht="12.75" customHeight="1" x14ac:dyDescent="0.2">
      <c r="B166" s="1">
        <v>3</v>
      </c>
      <c r="C166" s="1">
        <v>13.23</v>
      </c>
      <c r="D166" s="1">
        <v>3.3</v>
      </c>
      <c r="E166" s="1">
        <v>2.2799999999999998</v>
      </c>
      <c r="F166" s="1">
        <v>18.5</v>
      </c>
      <c r="G166" s="1">
        <v>98</v>
      </c>
      <c r="H166" s="1">
        <v>1.8</v>
      </c>
      <c r="I166" s="1">
        <v>0.83</v>
      </c>
      <c r="J166" s="1">
        <v>0.61</v>
      </c>
      <c r="K166" s="1">
        <v>1.87</v>
      </c>
      <c r="L166" s="1">
        <v>10.52</v>
      </c>
      <c r="M166" s="1">
        <v>0.56000000000000005</v>
      </c>
      <c r="N166" s="1">
        <v>1.51</v>
      </c>
      <c r="O166" s="1">
        <v>675</v>
      </c>
    </row>
    <row r="167" spans="2:15" ht="12.75" customHeight="1" x14ac:dyDescent="0.2">
      <c r="B167" s="1">
        <v>3</v>
      </c>
      <c r="C167" s="1">
        <v>12.58</v>
      </c>
      <c r="D167" s="1">
        <v>1.29</v>
      </c>
      <c r="E167" s="1">
        <v>2.1</v>
      </c>
      <c r="F167" s="1">
        <v>20</v>
      </c>
      <c r="G167" s="1">
        <v>103</v>
      </c>
      <c r="H167" s="1">
        <v>1.48</v>
      </c>
      <c r="I167" s="1">
        <v>0.57999999999999996</v>
      </c>
      <c r="J167" s="1">
        <v>0.53</v>
      </c>
      <c r="K167" s="1">
        <v>1.4</v>
      </c>
      <c r="L167" s="1">
        <v>7.6</v>
      </c>
      <c r="M167" s="1">
        <v>0.57999999999999996</v>
      </c>
      <c r="N167" s="1">
        <v>1.55</v>
      </c>
      <c r="O167" s="1">
        <v>640</v>
      </c>
    </row>
    <row r="168" spans="2:15" ht="12.75" customHeight="1" x14ac:dyDescent="0.2">
      <c r="B168" s="1">
        <v>3</v>
      </c>
      <c r="C168" s="1">
        <v>13.17</v>
      </c>
      <c r="D168" s="1">
        <v>5.19</v>
      </c>
      <c r="E168" s="1">
        <v>2.3199999999999998</v>
      </c>
      <c r="F168" s="1">
        <v>22</v>
      </c>
      <c r="G168" s="1">
        <v>93</v>
      </c>
      <c r="H168" s="1">
        <v>1.74</v>
      </c>
      <c r="I168" s="1">
        <v>0.63</v>
      </c>
      <c r="J168" s="1">
        <v>0.61</v>
      </c>
      <c r="K168" s="1">
        <v>1.55</v>
      </c>
      <c r="L168" s="1">
        <v>7.9</v>
      </c>
      <c r="M168" s="1">
        <v>0.6</v>
      </c>
      <c r="N168" s="1">
        <v>1.48</v>
      </c>
      <c r="O168" s="1">
        <v>725</v>
      </c>
    </row>
    <row r="169" spans="2:15" ht="12.75" customHeight="1" x14ac:dyDescent="0.2">
      <c r="B169" s="1">
        <v>3</v>
      </c>
      <c r="C169" s="1">
        <v>13.84</v>
      </c>
      <c r="D169" s="1">
        <v>4.12</v>
      </c>
      <c r="E169" s="1">
        <v>2.38</v>
      </c>
      <c r="F169" s="1">
        <v>19.5</v>
      </c>
      <c r="G169" s="1">
        <v>89</v>
      </c>
      <c r="H169" s="1">
        <v>1.8</v>
      </c>
      <c r="I169" s="1">
        <v>0.83</v>
      </c>
      <c r="J169" s="1">
        <v>0.48</v>
      </c>
      <c r="K169" s="1">
        <v>1.56</v>
      </c>
      <c r="L169" s="1">
        <v>9.01</v>
      </c>
      <c r="M169" s="1">
        <v>0.56999999999999995</v>
      </c>
      <c r="N169" s="1">
        <v>1.64</v>
      </c>
      <c r="O169" s="1">
        <v>480</v>
      </c>
    </row>
    <row r="170" spans="2:15" ht="12.75" customHeight="1" x14ac:dyDescent="0.2">
      <c r="B170" s="1">
        <v>3</v>
      </c>
      <c r="C170" s="1">
        <v>12.45</v>
      </c>
      <c r="D170" s="1">
        <v>3.03</v>
      </c>
      <c r="E170" s="1">
        <v>2.64</v>
      </c>
      <c r="F170" s="1">
        <v>27</v>
      </c>
      <c r="G170" s="1">
        <v>97</v>
      </c>
      <c r="H170" s="1">
        <v>1.9</v>
      </c>
      <c r="I170" s="1">
        <v>0.57999999999999996</v>
      </c>
      <c r="J170" s="1">
        <v>0.63</v>
      </c>
      <c r="K170" s="1">
        <v>1.1399999999999999</v>
      </c>
      <c r="L170" s="1">
        <v>7.5</v>
      </c>
      <c r="M170" s="1">
        <v>0.67</v>
      </c>
      <c r="N170" s="1">
        <v>1.73</v>
      </c>
      <c r="O170" s="1">
        <v>880</v>
      </c>
    </row>
    <row r="171" spans="2:15" ht="12.75" customHeight="1" x14ac:dyDescent="0.2">
      <c r="B171" s="1">
        <v>3</v>
      </c>
      <c r="C171" s="1">
        <v>14.34</v>
      </c>
      <c r="D171" s="1">
        <v>1.68</v>
      </c>
      <c r="E171" s="1">
        <v>2.7</v>
      </c>
      <c r="F171" s="1">
        <v>25</v>
      </c>
      <c r="G171" s="1">
        <v>98</v>
      </c>
      <c r="H171" s="1">
        <v>2.8</v>
      </c>
      <c r="I171" s="1">
        <v>1.31</v>
      </c>
      <c r="J171" s="1">
        <v>0.53</v>
      </c>
      <c r="K171" s="1">
        <v>2.7</v>
      </c>
      <c r="L171" s="1">
        <v>13</v>
      </c>
      <c r="M171" s="1">
        <v>0.56999999999999995</v>
      </c>
      <c r="N171" s="1">
        <v>1.96</v>
      </c>
      <c r="O171" s="1">
        <v>660</v>
      </c>
    </row>
    <row r="172" spans="2:15" ht="12.75" customHeight="1" x14ac:dyDescent="0.2">
      <c r="B172" s="1">
        <v>3</v>
      </c>
      <c r="C172" s="1">
        <v>13.48</v>
      </c>
      <c r="D172" s="1">
        <v>1.67</v>
      </c>
      <c r="E172" s="1">
        <v>2.64</v>
      </c>
      <c r="F172" s="1">
        <v>22.5</v>
      </c>
      <c r="G172" s="1">
        <v>89</v>
      </c>
      <c r="H172" s="1">
        <v>2.6</v>
      </c>
      <c r="I172" s="1">
        <v>1.1000000000000001</v>
      </c>
      <c r="J172" s="1">
        <v>0.52</v>
      </c>
      <c r="K172" s="1">
        <v>2.29</v>
      </c>
      <c r="L172" s="1">
        <v>11.75</v>
      </c>
      <c r="M172" s="1">
        <v>0.56999999999999995</v>
      </c>
      <c r="N172" s="1">
        <v>1.78</v>
      </c>
      <c r="O172" s="1">
        <v>620</v>
      </c>
    </row>
    <row r="173" spans="2:15" ht="12.75" customHeight="1" x14ac:dyDescent="0.2">
      <c r="B173" s="1">
        <v>3</v>
      </c>
      <c r="C173" s="1">
        <v>12.36</v>
      </c>
      <c r="D173" s="1">
        <v>3.83</v>
      </c>
      <c r="E173" s="1">
        <v>2.38</v>
      </c>
      <c r="F173" s="1">
        <v>21</v>
      </c>
      <c r="G173" s="1">
        <v>88</v>
      </c>
      <c r="H173" s="1">
        <v>2.2999999999999998</v>
      </c>
      <c r="I173" s="1">
        <v>0.92</v>
      </c>
      <c r="J173" s="1">
        <v>0.5</v>
      </c>
      <c r="K173" s="1">
        <v>1.04</v>
      </c>
      <c r="L173" s="1">
        <v>7.65</v>
      </c>
      <c r="M173" s="1">
        <v>0.56000000000000005</v>
      </c>
      <c r="N173" s="1">
        <v>1.58</v>
      </c>
      <c r="O173" s="1">
        <v>520</v>
      </c>
    </row>
    <row r="174" spans="2:15" ht="12.75" customHeight="1" x14ac:dyDescent="0.2">
      <c r="B174" s="1">
        <v>3</v>
      </c>
      <c r="C174" s="1">
        <v>13.69</v>
      </c>
      <c r="D174" s="1">
        <v>3.26</v>
      </c>
      <c r="E174" s="1">
        <v>2.54</v>
      </c>
      <c r="F174" s="1">
        <v>20</v>
      </c>
      <c r="G174" s="1">
        <v>107</v>
      </c>
      <c r="H174" s="1">
        <v>1.83</v>
      </c>
      <c r="I174" s="1">
        <v>0.56000000000000005</v>
      </c>
      <c r="J174" s="1">
        <v>0.5</v>
      </c>
      <c r="K174" s="1">
        <v>0.8</v>
      </c>
      <c r="L174" s="1">
        <v>5.88</v>
      </c>
      <c r="M174" s="1">
        <v>0.96</v>
      </c>
      <c r="N174" s="1">
        <v>1.82</v>
      </c>
      <c r="O174" s="1">
        <v>680</v>
      </c>
    </row>
    <row r="175" spans="2:15" ht="12.75" customHeight="1" x14ac:dyDescent="0.2">
      <c r="B175" s="1">
        <v>3</v>
      </c>
      <c r="C175" s="1">
        <v>12.85</v>
      </c>
      <c r="D175" s="1">
        <v>3.27</v>
      </c>
      <c r="E175" s="1">
        <v>2.58</v>
      </c>
      <c r="F175" s="1">
        <v>22</v>
      </c>
      <c r="G175" s="1">
        <v>106</v>
      </c>
      <c r="H175" s="1">
        <v>1.65</v>
      </c>
      <c r="I175" s="1">
        <v>0.6</v>
      </c>
      <c r="J175" s="1">
        <v>0.6</v>
      </c>
      <c r="K175" s="1">
        <v>0.96</v>
      </c>
      <c r="L175" s="1">
        <v>5.58</v>
      </c>
      <c r="M175" s="1">
        <v>0.87</v>
      </c>
      <c r="N175" s="1">
        <v>2.11</v>
      </c>
      <c r="O175" s="1">
        <v>570</v>
      </c>
    </row>
    <row r="176" spans="2:15" ht="12.75" customHeight="1" x14ac:dyDescent="0.2">
      <c r="B176" s="1">
        <v>3</v>
      </c>
      <c r="C176" s="1">
        <v>12.96</v>
      </c>
      <c r="D176" s="1">
        <v>3.45</v>
      </c>
      <c r="E176" s="1">
        <v>2.35</v>
      </c>
      <c r="F176" s="1">
        <v>18.5</v>
      </c>
      <c r="G176" s="1">
        <v>106</v>
      </c>
      <c r="H176" s="1">
        <v>1.39</v>
      </c>
      <c r="I176" s="1">
        <v>0.7</v>
      </c>
      <c r="J176" s="1">
        <v>0.4</v>
      </c>
      <c r="K176" s="1">
        <v>0.94</v>
      </c>
      <c r="L176" s="1">
        <v>5.28</v>
      </c>
      <c r="M176" s="1">
        <v>0.68</v>
      </c>
      <c r="N176" s="1">
        <v>1.75</v>
      </c>
      <c r="O176" s="1">
        <v>675</v>
      </c>
    </row>
    <row r="177" spans="1:15" ht="12.75" customHeight="1" x14ac:dyDescent="0.2">
      <c r="B177" s="1">
        <v>3</v>
      </c>
      <c r="C177" s="1">
        <v>13.78</v>
      </c>
      <c r="D177" s="1">
        <v>2.76</v>
      </c>
      <c r="E177" s="1">
        <v>2.2999999999999998</v>
      </c>
      <c r="F177" s="1">
        <v>22</v>
      </c>
      <c r="G177" s="1">
        <v>90</v>
      </c>
      <c r="H177" s="1">
        <v>1.35</v>
      </c>
      <c r="I177" s="1">
        <v>0.68</v>
      </c>
      <c r="J177" s="1">
        <v>0.41</v>
      </c>
      <c r="K177" s="1">
        <v>1.03</v>
      </c>
      <c r="L177" s="1">
        <v>9.58</v>
      </c>
      <c r="M177" s="1">
        <v>0.7</v>
      </c>
      <c r="N177" s="1">
        <v>1.68</v>
      </c>
      <c r="O177" s="1">
        <v>615</v>
      </c>
    </row>
    <row r="178" spans="1:15" ht="12.75" customHeight="1" x14ac:dyDescent="0.2">
      <c r="B178" s="1">
        <v>3</v>
      </c>
      <c r="C178" s="1">
        <v>13.73</v>
      </c>
      <c r="D178" s="1">
        <v>4.3600000000000003</v>
      </c>
      <c r="E178" s="1">
        <v>2.2599999999999998</v>
      </c>
      <c r="F178" s="1">
        <v>22.5</v>
      </c>
      <c r="G178" s="1">
        <v>88</v>
      </c>
      <c r="H178" s="1">
        <v>1.28</v>
      </c>
      <c r="I178" s="1">
        <v>0.47</v>
      </c>
      <c r="J178" s="1">
        <v>0.52</v>
      </c>
      <c r="K178" s="1">
        <v>1.1499999999999999</v>
      </c>
      <c r="L178" s="1">
        <v>6.62</v>
      </c>
      <c r="M178" s="1">
        <v>0.78</v>
      </c>
      <c r="N178" s="1">
        <v>1.75</v>
      </c>
      <c r="O178" s="1">
        <v>520</v>
      </c>
    </row>
    <row r="179" spans="1:15" ht="12.75" customHeight="1" x14ac:dyDescent="0.2">
      <c r="B179" s="1">
        <v>3</v>
      </c>
      <c r="C179" s="1">
        <v>13.45</v>
      </c>
      <c r="D179" s="1">
        <v>3.7</v>
      </c>
      <c r="E179" s="1">
        <v>2.6</v>
      </c>
      <c r="F179" s="1">
        <v>23</v>
      </c>
      <c r="G179" s="1">
        <v>111</v>
      </c>
      <c r="H179" s="1">
        <v>1.7</v>
      </c>
      <c r="I179" s="1">
        <v>0.92</v>
      </c>
      <c r="J179" s="1">
        <v>0.43</v>
      </c>
      <c r="K179" s="1">
        <v>1.46</v>
      </c>
      <c r="L179" s="1">
        <v>10.68</v>
      </c>
      <c r="M179" s="1">
        <v>0.85</v>
      </c>
      <c r="N179" s="1">
        <v>1.56</v>
      </c>
      <c r="O179" s="1">
        <v>695</v>
      </c>
    </row>
    <row r="180" spans="1:15" ht="12.75" customHeight="1" x14ac:dyDescent="0.2">
      <c r="B180" s="1">
        <v>3</v>
      </c>
      <c r="C180" s="1">
        <v>12.82</v>
      </c>
      <c r="D180" s="1">
        <v>3.37</v>
      </c>
      <c r="E180" s="1">
        <v>2.2999999999999998</v>
      </c>
      <c r="F180" s="1">
        <v>19.5</v>
      </c>
      <c r="G180" s="1">
        <v>88</v>
      </c>
      <c r="H180" s="1">
        <v>1.48</v>
      </c>
      <c r="I180" s="1">
        <v>0.66</v>
      </c>
      <c r="J180" s="1">
        <v>0.4</v>
      </c>
      <c r="K180" s="1">
        <v>0.97</v>
      </c>
      <c r="L180" s="1">
        <v>10.26</v>
      </c>
      <c r="M180" s="1">
        <v>0.72</v>
      </c>
      <c r="N180" s="1">
        <v>1.75</v>
      </c>
      <c r="O180" s="1">
        <v>685</v>
      </c>
    </row>
    <row r="181" spans="1:15" ht="12.75" customHeight="1" x14ac:dyDescent="0.2">
      <c r="B181" s="1">
        <v>3</v>
      </c>
      <c r="C181" s="1">
        <v>13.58</v>
      </c>
      <c r="D181" s="1">
        <v>2.58</v>
      </c>
      <c r="E181" s="1">
        <v>2.69</v>
      </c>
      <c r="F181" s="1">
        <v>24.5</v>
      </c>
      <c r="G181" s="1">
        <v>105</v>
      </c>
      <c r="H181" s="1">
        <v>1.55</v>
      </c>
      <c r="I181" s="1">
        <v>0.84</v>
      </c>
      <c r="J181" s="1">
        <v>0.39</v>
      </c>
      <c r="K181" s="1">
        <v>1.54</v>
      </c>
      <c r="L181" s="1">
        <v>8.66</v>
      </c>
      <c r="M181" s="1">
        <v>0.74</v>
      </c>
      <c r="N181" s="1">
        <v>1.8</v>
      </c>
      <c r="O181" s="1">
        <v>750</v>
      </c>
    </row>
    <row r="182" spans="1:15" ht="12.75" customHeight="1" x14ac:dyDescent="0.2">
      <c r="B182" s="1">
        <v>3</v>
      </c>
      <c r="C182" s="1">
        <v>13.4</v>
      </c>
      <c r="D182" s="1">
        <v>4.5999999999999996</v>
      </c>
      <c r="E182" s="1">
        <v>2.86</v>
      </c>
      <c r="F182" s="1">
        <v>25</v>
      </c>
      <c r="G182" s="1">
        <v>112</v>
      </c>
      <c r="H182" s="1">
        <v>1.98</v>
      </c>
      <c r="I182" s="1">
        <v>0.96</v>
      </c>
      <c r="J182" s="1">
        <v>0.27</v>
      </c>
      <c r="K182" s="1">
        <v>1.1100000000000001</v>
      </c>
      <c r="L182" s="1">
        <v>8.5</v>
      </c>
      <c r="M182" s="1">
        <v>0.67</v>
      </c>
      <c r="N182" s="1">
        <v>1.92</v>
      </c>
      <c r="O182" s="1">
        <v>630</v>
      </c>
    </row>
    <row r="183" spans="1:15" ht="12.75" customHeight="1" x14ac:dyDescent="0.2">
      <c r="B183" s="1">
        <v>3</v>
      </c>
      <c r="C183" s="1">
        <v>12.2</v>
      </c>
      <c r="D183" s="1">
        <v>3.03</v>
      </c>
      <c r="E183" s="1">
        <v>2.3199999999999998</v>
      </c>
      <c r="F183" s="1">
        <v>19</v>
      </c>
      <c r="G183" s="1">
        <v>96</v>
      </c>
      <c r="H183" s="1">
        <v>1.25</v>
      </c>
      <c r="I183" s="1">
        <v>0.49</v>
      </c>
      <c r="J183" s="1">
        <v>0.4</v>
      </c>
      <c r="K183" s="1">
        <v>0.73</v>
      </c>
      <c r="L183" s="1">
        <v>5.5</v>
      </c>
      <c r="M183" s="1">
        <v>0.66</v>
      </c>
      <c r="N183" s="1">
        <v>1.83</v>
      </c>
      <c r="O183" s="1">
        <v>510</v>
      </c>
    </row>
    <row r="184" spans="1:15" ht="12.75" customHeight="1" x14ac:dyDescent="0.2">
      <c r="B184" s="1">
        <v>3</v>
      </c>
      <c r="C184" s="1">
        <v>12.77</v>
      </c>
      <c r="D184" s="1">
        <v>2.39</v>
      </c>
      <c r="E184" s="1">
        <v>2.2799999999999998</v>
      </c>
      <c r="F184" s="1">
        <v>19.5</v>
      </c>
      <c r="G184" s="1">
        <v>86</v>
      </c>
      <c r="H184" s="1">
        <v>1.39</v>
      </c>
      <c r="I184" s="1">
        <v>0.51</v>
      </c>
      <c r="J184" s="1">
        <v>0.48</v>
      </c>
      <c r="K184" s="1">
        <v>0.64</v>
      </c>
      <c r="L184" s="1">
        <v>9.8999989999999993</v>
      </c>
      <c r="M184" s="1">
        <v>0.56999999999999995</v>
      </c>
      <c r="N184" s="1">
        <v>1.63</v>
      </c>
      <c r="O184" s="1">
        <v>470</v>
      </c>
    </row>
    <row r="185" spans="1:15" ht="12.75" customHeight="1" x14ac:dyDescent="0.2">
      <c r="B185" s="1">
        <v>3</v>
      </c>
      <c r="C185" s="1">
        <v>14.16</v>
      </c>
      <c r="D185" s="1">
        <v>2.5099999999999998</v>
      </c>
      <c r="E185" s="1">
        <v>2.48</v>
      </c>
      <c r="F185" s="1">
        <v>20</v>
      </c>
      <c r="G185" s="1">
        <v>91</v>
      </c>
      <c r="H185" s="1">
        <v>1.68</v>
      </c>
      <c r="I185" s="1">
        <v>0.7</v>
      </c>
      <c r="J185" s="1">
        <v>0.44</v>
      </c>
      <c r="K185" s="1">
        <v>1.24</v>
      </c>
      <c r="L185" s="1">
        <v>9.6999999999999993</v>
      </c>
      <c r="M185" s="1">
        <v>0.62</v>
      </c>
      <c r="N185" s="1">
        <v>1.71</v>
      </c>
      <c r="O185" s="1">
        <v>660</v>
      </c>
    </row>
    <row r="186" spans="1:15" ht="12.75" customHeight="1" x14ac:dyDescent="0.2">
      <c r="B186" s="1">
        <v>3</v>
      </c>
      <c r="C186" s="1">
        <v>13.71</v>
      </c>
      <c r="D186" s="1">
        <v>5.65</v>
      </c>
      <c r="E186" s="1">
        <v>2.4500000000000002</v>
      </c>
      <c r="F186" s="1">
        <v>20.5</v>
      </c>
      <c r="G186" s="1">
        <v>95</v>
      </c>
      <c r="H186" s="1">
        <v>1.68</v>
      </c>
      <c r="I186" s="1">
        <v>0.61</v>
      </c>
      <c r="J186" s="1">
        <v>0.52</v>
      </c>
      <c r="K186" s="1">
        <v>1.06</v>
      </c>
      <c r="L186" s="1">
        <v>7.7</v>
      </c>
      <c r="M186" s="1">
        <v>0.64</v>
      </c>
      <c r="N186" s="1">
        <v>1.74</v>
      </c>
      <c r="O186" s="1">
        <v>740</v>
      </c>
    </row>
    <row r="187" spans="1:15" ht="12.75" customHeight="1" x14ac:dyDescent="0.2">
      <c r="B187" s="1">
        <v>3</v>
      </c>
      <c r="C187" s="1">
        <v>13.4</v>
      </c>
      <c r="D187" s="1">
        <v>3.91</v>
      </c>
      <c r="E187" s="1">
        <v>2.48</v>
      </c>
      <c r="F187" s="1">
        <v>23</v>
      </c>
      <c r="G187" s="1">
        <v>102</v>
      </c>
      <c r="H187" s="1">
        <v>1.8</v>
      </c>
      <c r="I187" s="1">
        <v>0.75</v>
      </c>
      <c r="J187" s="1">
        <v>0.43</v>
      </c>
      <c r="K187" s="1">
        <v>1.41</v>
      </c>
      <c r="L187" s="1">
        <v>7.3</v>
      </c>
      <c r="M187" s="1">
        <v>0.7</v>
      </c>
      <c r="N187" s="1">
        <v>1.56</v>
      </c>
      <c r="O187" s="1">
        <v>750</v>
      </c>
    </row>
    <row r="188" spans="1:15" ht="12.75" customHeight="1" x14ac:dyDescent="0.2">
      <c r="B188" s="1">
        <v>3</v>
      </c>
      <c r="C188" s="1">
        <v>13.27</v>
      </c>
      <c r="D188" s="1">
        <v>4.28</v>
      </c>
      <c r="E188" s="1">
        <v>2.2599999999999998</v>
      </c>
      <c r="F188" s="1">
        <v>20</v>
      </c>
      <c r="G188" s="1">
        <v>120</v>
      </c>
      <c r="H188" s="1">
        <v>1.59</v>
      </c>
      <c r="I188" s="1">
        <v>0.69</v>
      </c>
      <c r="J188" s="1">
        <v>0.43</v>
      </c>
      <c r="K188" s="1">
        <v>1.35</v>
      </c>
      <c r="L188" s="1">
        <v>10.199999999999999</v>
      </c>
      <c r="M188" s="1">
        <v>0.59</v>
      </c>
      <c r="N188" s="1">
        <v>1.56</v>
      </c>
      <c r="O188" s="1">
        <v>835</v>
      </c>
    </row>
    <row r="189" spans="1:15" ht="12.75" customHeight="1" x14ac:dyDescent="0.2">
      <c r="B189" s="1">
        <v>3</v>
      </c>
      <c r="C189" s="1">
        <v>13.17</v>
      </c>
      <c r="D189" s="1">
        <v>2.59</v>
      </c>
      <c r="E189" s="1">
        <v>2.37</v>
      </c>
      <c r="F189" s="1">
        <v>20</v>
      </c>
      <c r="G189" s="1">
        <v>120</v>
      </c>
      <c r="H189" s="1">
        <v>1.65</v>
      </c>
      <c r="I189" s="1">
        <v>0.68</v>
      </c>
      <c r="J189" s="1">
        <v>0.53</v>
      </c>
      <c r="K189" s="1">
        <v>1.46</v>
      </c>
      <c r="L189" s="1">
        <v>9.3000000000000007</v>
      </c>
      <c r="M189" s="1">
        <v>0.6</v>
      </c>
      <c r="N189" s="1">
        <v>1.62</v>
      </c>
      <c r="O189" s="1">
        <v>840</v>
      </c>
    </row>
    <row r="190" spans="1:15" ht="12.75" customHeight="1" x14ac:dyDescent="0.2">
      <c r="B190" s="1">
        <v>3</v>
      </c>
      <c r="C190" s="1">
        <v>14.13</v>
      </c>
      <c r="D190" s="1">
        <v>4.0999999999999996</v>
      </c>
      <c r="E190" s="1">
        <v>2.74</v>
      </c>
      <c r="F190" s="1">
        <v>24.5</v>
      </c>
      <c r="G190" s="1">
        <v>96</v>
      </c>
      <c r="H190" s="1">
        <v>2.0499999999999998</v>
      </c>
      <c r="I190" s="1">
        <v>0.76</v>
      </c>
      <c r="J190" s="1">
        <v>0.56000000000000005</v>
      </c>
      <c r="K190" s="1">
        <v>1.35</v>
      </c>
      <c r="L190" s="1">
        <v>9.1999999999999993</v>
      </c>
      <c r="M190" s="1">
        <v>0.61</v>
      </c>
      <c r="N190" s="1">
        <v>1.6</v>
      </c>
      <c r="O190" s="1">
        <v>560</v>
      </c>
    </row>
    <row r="192" spans="1:15" ht="12.75" customHeight="1" x14ac:dyDescent="0.2">
      <c r="A192" s="16" t="s">
        <v>14</v>
      </c>
      <c r="B192" s="1">
        <v>1</v>
      </c>
      <c r="C192" s="7">
        <f>AVERAGE(C13:C71)</f>
        <v>13.744745762711865</v>
      </c>
      <c r="D192" s="7">
        <f t="shared" ref="D192:O192" si="0">AVERAGE(D13:D71)</f>
        <v>2.0106779661016954</v>
      </c>
      <c r="E192" s="7">
        <f t="shared" si="0"/>
        <v>2.4555932203389839</v>
      </c>
      <c r="F192" s="7">
        <f t="shared" si="0"/>
        <v>17.037288135593222</v>
      </c>
      <c r="G192" s="7">
        <f t="shared" si="0"/>
        <v>106.33898305084746</v>
      </c>
      <c r="H192" s="7">
        <f t="shared" si="0"/>
        <v>2.8401694915254234</v>
      </c>
      <c r="I192" s="7">
        <f t="shared" si="0"/>
        <v>2.982372881355932</v>
      </c>
      <c r="J192" s="7">
        <f t="shared" si="0"/>
        <v>0.28999999999999998</v>
      </c>
      <c r="K192" s="7">
        <f t="shared" si="0"/>
        <v>1.8993220338983055</v>
      </c>
      <c r="L192" s="7">
        <f t="shared" si="0"/>
        <v>5.5283050847457629</v>
      </c>
      <c r="M192" s="7">
        <f t="shared" si="0"/>
        <v>1.0620338983050848</v>
      </c>
      <c r="N192" s="7">
        <f t="shared" si="0"/>
        <v>3.1577966101694916</v>
      </c>
      <c r="O192" s="7">
        <f t="shared" si="0"/>
        <v>1115.7118644067796</v>
      </c>
    </row>
    <row r="193" spans="1:15" ht="12.75" customHeight="1" x14ac:dyDescent="0.2">
      <c r="A193" s="16"/>
      <c r="B193" s="1">
        <v>2</v>
      </c>
      <c r="C193" s="7">
        <f>AVERAGE(C72:C142)</f>
        <v>12.278732394366198</v>
      </c>
      <c r="D193" s="7">
        <f t="shared" ref="D193:O193" si="1">AVERAGE(D72:D142)</f>
        <v>1.9326760563380281</v>
      </c>
      <c r="E193" s="7">
        <f t="shared" si="1"/>
        <v>2.2447887323943649</v>
      </c>
      <c r="F193" s="7">
        <f t="shared" si="1"/>
        <v>20.238028169014086</v>
      </c>
      <c r="G193" s="7">
        <f t="shared" si="1"/>
        <v>94.549295774647888</v>
      </c>
      <c r="H193" s="7">
        <f t="shared" si="1"/>
        <v>2.2588732394366198</v>
      </c>
      <c r="I193" s="7">
        <f t="shared" si="1"/>
        <v>2.0808450704225359</v>
      </c>
      <c r="J193" s="7">
        <f t="shared" si="1"/>
        <v>0.36366197183098598</v>
      </c>
      <c r="K193" s="7">
        <f t="shared" si="1"/>
        <v>1.6302816901408452</v>
      </c>
      <c r="L193" s="7">
        <f t="shared" si="1"/>
        <v>3.0866197183098598</v>
      </c>
      <c r="M193" s="7">
        <f t="shared" si="1"/>
        <v>1.0562816901408452</v>
      </c>
      <c r="N193" s="7">
        <f t="shared" si="1"/>
        <v>2.7853521126760552</v>
      </c>
      <c r="O193" s="7">
        <f t="shared" si="1"/>
        <v>519.50704225352115</v>
      </c>
    </row>
    <row r="194" spans="1:15" ht="12.75" customHeight="1" x14ac:dyDescent="0.2">
      <c r="A194" s="16"/>
      <c r="B194" s="1">
        <v>3</v>
      </c>
      <c r="C194" s="7">
        <f>AVERAGE(C143:C190)</f>
        <v>13.153749999999997</v>
      </c>
      <c r="D194" s="7">
        <f t="shared" ref="D194:O194" si="2">AVERAGE(D143:D190)</f>
        <v>3.3337500000000007</v>
      </c>
      <c r="E194" s="7">
        <f t="shared" si="2"/>
        <v>2.4370833333333333</v>
      </c>
      <c r="F194" s="7">
        <f t="shared" si="2"/>
        <v>21.416666666666668</v>
      </c>
      <c r="G194" s="7">
        <f t="shared" si="2"/>
        <v>99.3125</v>
      </c>
      <c r="H194" s="7">
        <f t="shared" si="2"/>
        <v>1.6787500000000002</v>
      </c>
      <c r="I194" s="7">
        <f t="shared" si="2"/>
        <v>0.78145833333333314</v>
      </c>
      <c r="J194" s="7">
        <f t="shared" si="2"/>
        <v>0.44749999999999995</v>
      </c>
      <c r="K194" s="7">
        <f t="shared" si="2"/>
        <v>1.1535416666666667</v>
      </c>
      <c r="L194" s="7">
        <f t="shared" si="2"/>
        <v>7.3962499791666678</v>
      </c>
      <c r="M194" s="7">
        <f t="shared" si="2"/>
        <v>0.68270833333333336</v>
      </c>
      <c r="N194" s="7">
        <f t="shared" si="2"/>
        <v>1.6835416666666658</v>
      </c>
      <c r="O194" s="7">
        <f t="shared" si="2"/>
        <v>629.89583333333337</v>
      </c>
    </row>
    <row r="195" spans="1:15" ht="12" customHeight="1" x14ac:dyDescent="0.2">
      <c r="B195" s="2"/>
    </row>
    <row r="196" spans="1:15" ht="14.45" customHeight="1" x14ac:dyDescent="0.2">
      <c r="A196" s="17" t="s">
        <v>15</v>
      </c>
      <c r="B196" s="3">
        <v>1</v>
      </c>
      <c r="C196" s="1">
        <f>VAR(C13:C71)</f>
        <v>0.21355984804208064</v>
      </c>
      <c r="D196" s="1">
        <f t="shared" ref="D196:O196" si="3">VAR(D13:D71)</f>
        <v>0.47409953243716824</v>
      </c>
      <c r="E196" s="1">
        <f t="shared" si="3"/>
        <v>5.1604383401519606E-2</v>
      </c>
      <c r="F196" s="1">
        <f t="shared" si="3"/>
        <v>6.4837580362361447</v>
      </c>
      <c r="G196" s="1">
        <f t="shared" si="3"/>
        <v>110.2279368790181</v>
      </c>
      <c r="H196" s="1">
        <f t="shared" si="3"/>
        <v>0.11489479836353078</v>
      </c>
      <c r="I196" s="1">
        <f t="shared" si="3"/>
        <v>0.1580011689070763</v>
      </c>
      <c r="J196" s="1">
        <f t="shared" si="3"/>
        <v>4.9068965517241568E-3</v>
      </c>
      <c r="K196" s="1">
        <f t="shared" si="3"/>
        <v>0.16983401519579081</v>
      </c>
      <c r="L196" s="1">
        <f t="shared" si="3"/>
        <v>1.5340625949737066</v>
      </c>
      <c r="M196" s="1">
        <f t="shared" si="3"/>
        <v>1.3568205727644791E-2</v>
      </c>
      <c r="N196" s="1">
        <f t="shared" si="3"/>
        <v>0.12750368205727933</v>
      </c>
      <c r="O196" s="1">
        <f t="shared" si="3"/>
        <v>49071.450029222615</v>
      </c>
    </row>
    <row r="197" spans="1:15" ht="14.45" customHeight="1" x14ac:dyDescent="0.2">
      <c r="A197" s="17"/>
      <c r="B197" s="3">
        <v>2</v>
      </c>
      <c r="C197" s="1">
        <f>VAR(C72:C142)</f>
        <v>0.28940551307847084</v>
      </c>
      <c r="D197" s="1">
        <f t="shared" ref="D197:O197" si="4">VAR(D72:D142)</f>
        <v>1.0313798792756537</v>
      </c>
      <c r="E197" s="1">
        <f t="shared" si="4"/>
        <v>9.951959758551944E-2</v>
      </c>
      <c r="F197" s="1">
        <f t="shared" si="4"/>
        <v>11.220961770623658</v>
      </c>
      <c r="G197" s="1">
        <f t="shared" si="4"/>
        <v>280.67967806840983</v>
      </c>
      <c r="H197" s="1">
        <f t="shared" si="4"/>
        <v>0.29741871227364203</v>
      </c>
      <c r="I197" s="1">
        <f t="shared" si="4"/>
        <v>0.4980135613682064</v>
      </c>
      <c r="J197" s="1">
        <f t="shared" si="4"/>
        <v>1.5366398390342085E-2</v>
      </c>
      <c r="K197" s="1">
        <f t="shared" si="4"/>
        <v>0.36248563380281623</v>
      </c>
      <c r="L197" s="1">
        <f t="shared" si="4"/>
        <v>0.85549412474848463</v>
      </c>
      <c r="M197" s="1">
        <f t="shared" si="4"/>
        <v>4.1183348088531246E-2</v>
      </c>
      <c r="N197" s="1">
        <f t="shared" si="4"/>
        <v>0.2465852313883358</v>
      </c>
      <c r="O197" s="1">
        <f t="shared" si="4"/>
        <v>24715.367806841059</v>
      </c>
    </row>
    <row r="198" spans="1:15" ht="14.45" customHeight="1" x14ac:dyDescent="0.2">
      <c r="A198" s="17"/>
      <c r="B198" s="3">
        <v>3</v>
      </c>
      <c r="C198" s="1">
        <f>VAR(C143:C190)</f>
        <v>0.28115585106382995</v>
      </c>
      <c r="D198" s="1">
        <f t="shared" ref="D198:O198" si="5">VAR(D143:D190)</f>
        <v>1.1835388297872258</v>
      </c>
      <c r="E198" s="1">
        <f t="shared" si="5"/>
        <v>3.4110460992907807E-2</v>
      </c>
      <c r="F198" s="1">
        <f t="shared" si="5"/>
        <v>5.0992907801418701</v>
      </c>
      <c r="G198" s="1">
        <f t="shared" si="5"/>
        <v>118.60239361702128</v>
      </c>
      <c r="H198" s="1">
        <f t="shared" si="5"/>
        <v>0.12742819148936052</v>
      </c>
      <c r="I198" s="1">
        <f t="shared" si="5"/>
        <v>8.6144636524823182E-2</v>
      </c>
      <c r="J198" s="1">
        <f t="shared" si="5"/>
        <v>1.5410638297872443E-2</v>
      </c>
      <c r="K198" s="1">
        <f t="shared" si="5"/>
        <v>0.16714676418439739</v>
      </c>
      <c r="L198" s="1">
        <f t="shared" si="5"/>
        <v>5.3404536168617058</v>
      </c>
      <c r="M198" s="1">
        <f t="shared" si="5"/>
        <v>1.3096764184396798E-2</v>
      </c>
      <c r="N198" s="1">
        <f t="shared" si="5"/>
        <v>7.4044636524826887E-2</v>
      </c>
      <c r="O198" s="1">
        <f t="shared" si="5"/>
        <v>13247.329343971658</v>
      </c>
    </row>
    <row r="199" spans="1:15" ht="12.75" customHeight="1" x14ac:dyDescent="0.2">
      <c r="B199" s="3"/>
      <c r="C199" s="3"/>
      <c r="D199" s="3"/>
      <c r="E199" s="3"/>
      <c r="F199" s="3"/>
      <c r="G199" s="3"/>
      <c r="H199" s="3"/>
      <c r="I199" s="3"/>
      <c r="J199" s="3"/>
      <c r="K199" s="3"/>
      <c r="L199" s="3"/>
      <c r="M199" s="3"/>
    </row>
    <row r="200" spans="1:15" ht="12.75" customHeight="1" x14ac:dyDescent="0.2">
      <c r="B200" s="3"/>
      <c r="C200" s="3"/>
      <c r="D200" s="3"/>
      <c r="E200" s="3"/>
      <c r="F200" s="3"/>
      <c r="G200" s="3"/>
      <c r="H200" s="3"/>
      <c r="I200" s="3"/>
      <c r="J200" s="3"/>
      <c r="K200" s="3"/>
      <c r="L200" s="3"/>
      <c r="M200" s="3"/>
    </row>
    <row r="201" spans="1:15" ht="12.75" customHeight="1" x14ac:dyDescent="0.2">
      <c r="B201" s="3"/>
      <c r="C201" s="3"/>
      <c r="D201" s="3"/>
      <c r="E201" s="3"/>
      <c r="F201" s="3"/>
      <c r="G201" s="3"/>
      <c r="H201" s="3"/>
      <c r="I201" s="3"/>
      <c r="J201" s="3"/>
      <c r="K201" s="3"/>
      <c r="L201" s="3"/>
      <c r="M201" s="3"/>
      <c r="N201" s="3"/>
      <c r="O201" s="3"/>
    </row>
    <row r="202" spans="1:15" ht="12.75" customHeight="1" x14ac:dyDescent="0.2">
      <c r="B202" s="3"/>
      <c r="C202" s="3"/>
      <c r="D202" s="3"/>
      <c r="E202" s="3"/>
      <c r="F202" s="3"/>
      <c r="G202" s="3"/>
      <c r="H202" s="3"/>
      <c r="I202" s="3"/>
      <c r="J202" s="3"/>
      <c r="K202" s="3"/>
      <c r="L202" s="3"/>
      <c r="M202" s="3"/>
      <c r="N202" s="3"/>
      <c r="O202" s="3"/>
    </row>
    <row r="203" spans="1:15" ht="12.75" customHeight="1" x14ac:dyDescent="0.2">
      <c r="B203" s="3"/>
      <c r="C203" s="3"/>
      <c r="D203" s="3"/>
      <c r="E203" s="3"/>
      <c r="F203" s="3"/>
      <c r="G203" s="3"/>
      <c r="H203" s="3"/>
      <c r="I203" s="3"/>
      <c r="J203" s="3"/>
      <c r="K203" s="3"/>
      <c r="L203" s="3"/>
      <c r="M203" s="3"/>
    </row>
    <row r="204" spans="1:15" ht="12.75" customHeight="1" x14ac:dyDescent="0.2">
      <c r="B204" s="3"/>
      <c r="C204" s="3">
        <v>11.5</v>
      </c>
      <c r="D204" s="3">
        <v>1.1000000000000001</v>
      </c>
      <c r="E204" s="3">
        <v>1.78</v>
      </c>
      <c r="F204" s="3">
        <v>11.3</v>
      </c>
      <c r="G204" s="3">
        <v>80</v>
      </c>
      <c r="H204" s="3">
        <v>1.1000000000000001</v>
      </c>
      <c r="I204" s="3">
        <v>0.5</v>
      </c>
      <c r="J204" s="3">
        <v>0.21</v>
      </c>
      <c r="K204" s="3">
        <v>0.52</v>
      </c>
      <c r="L204" s="3">
        <v>1.54</v>
      </c>
      <c r="M204" s="3">
        <v>0.65</v>
      </c>
      <c r="N204" s="1">
        <v>1.57</v>
      </c>
      <c r="O204" s="1">
        <v>356</v>
      </c>
    </row>
    <row r="205" spans="1:15" ht="12.75" customHeight="1" x14ac:dyDescent="0.2">
      <c r="B205" s="3"/>
      <c r="C205" s="3">
        <v>12.3</v>
      </c>
      <c r="D205" s="3">
        <v>2.4</v>
      </c>
      <c r="E205" s="3">
        <v>2.1</v>
      </c>
      <c r="F205" s="3">
        <v>13.4</v>
      </c>
      <c r="G205" s="3">
        <v>100</v>
      </c>
      <c r="H205" s="3">
        <v>1.75</v>
      </c>
      <c r="I205" s="3">
        <v>0.75</v>
      </c>
      <c r="J205" s="3">
        <v>0.35</v>
      </c>
      <c r="K205" s="3">
        <v>1.01</v>
      </c>
      <c r="L205" s="3">
        <v>2.69</v>
      </c>
      <c r="M205" s="3">
        <v>0.78</v>
      </c>
      <c r="N205" s="1">
        <v>1.43</v>
      </c>
      <c r="O205" s="1">
        <v>478</v>
      </c>
    </row>
    <row r="206" spans="1:15" ht="12.75" customHeight="1" x14ac:dyDescent="0.2">
      <c r="B206" s="3"/>
      <c r="C206" s="3">
        <v>13.7</v>
      </c>
      <c r="D206" s="3">
        <v>3.1</v>
      </c>
      <c r="E206" s="3">
        <v>2.75</v>
      </c>
      <c r="F206" s="3">
        <v>15.7</v>
      </c>
      <c r="G206" s="3">
        <v>120</v>
      </c>
      <c r="H206" s="3">
        <v>2.25</v>
      </c>
      <c r="I206" s="3">
        <v>1.625</v>
      </c>
      <c r="J206" s="3">
        <v>0.42</v>
      </c>
      <c r="K206" s="3">
        <v>2.98</v>
      </c>
      <c r="L206" s="3">
        <v>3.47</v>
      </c>
      <c r="M206" s="3">
        <v>1.68</v>
      </c>
      <c r="N206" s="1">
        <v>3</v>
      </c>
      <c r="O206" s="1">
        <v>321</v>
      </c>
    </row>
    <row r="207" spans="1:15" ht="12.75" customHeight="1" x14ac:dyDescent="0.2">
      <c r="B207" s="3"/>
      <c r="C207" s="3">
        <v>14.1</v>
      </c>
      <c r="D207" s="3">
        <v>4.2</v>
      </c>
      <c r="E207" s="3">
        <v>3.2</v>
      </c>
      <c r="F207" s="3">
        <v>28</v>
      </c>
      <c r="G207" s="3">
        <v>155</v>
      </c>
      <c r="H207" s="3">
        <v>3.5</v>
      </c>
      <c r="I207" s="3">
        <v>4.3</v>
      </c>
      <c r="J207" s="3">
        <v>0.65</v>
      </c>
      <c r="K207" s="3">
        <v>2.4500000000000002</v>
      </c>
      <c r="L207" s="3">
        <v>7.58</v>
      </c>
      <c r="M207" s="3">
        <v>1.45</v>
      </c>
      <c r="N207" s="1">
        <v>3.41</v>
      </c>
      <c r="O207" s="1">
        <v>895</v>
      </c>
    </row>
    <row r="208" spans="1:15" ht="12.75" customHeight="1" x14ac:dyDescent="0.2">
      <c r="B208" s="3"/>
      <c r="C208" s="3">
        <v>12.5</v>
      </c>
      <c r="D208" s="3">
        <v>4.8</v>
      </c>
      <c r="E208" s="3">
        <v>1.99</v>
      </c>
      <c r="F208" s="3">
        <v>13.6</v>
      </c>
      <c r="G208" s="3">
        <v>95</v>
      </c>
      <c r="H208" s="3">
        <v>3.25</v>
      </c>
      <c r="I208" s="3">
        <v>3.65</v>
      </c>
      <c r="J208" s="3">
        <v>0.24</v>
      </c>
      <c r="K208" s="3">
        <v>3.25</v>
      </c>
      <c r="L208" s="3">
        <v>6.54</v>
      </c>
      <c r="M208" s="3">
        <v>0.98</v>
      </c>
      <c r="N208" s="1">
        <v>2.54</v>
      </c>
      <c r="O208" s="1">
        <v>654</v>
      </c>
    </row>
    <row r="209" spans="2:15" ht="12.75" customHeight="1" x14ac:dyDescent="0.2">
      <c r="B209" s="3"/>
      <c r="C209" s="3">
        <v>11.67</v>
      </c>
      <c r="D209" s="3">
        <v>5</v>
      </c>
      <c r="E209" s="3">
        <v>1.4</v>
      </c>
      <c r="F209" s="3">
        <v>10.8</v>
      </c>
      <c r="G209" s="3">
        <v>85</v>
      </c>
      <c r="H209" s="3">
        <v>2.58</v>
      </c>
      <c r="I209" s="3">
        <v>0.9</v>
      </c>
      <c r="J209" s="3">
        <v>0.15</v>
      </c>
      <c r="K209" s="3">
        <v>0.47</v>
      </c>
      <c r="L209" s="3">
        <v>3.46</v>
      </c>
      <c r="M209" s="3">
        <v>0.42</v>
      </c>
      <c r="N209" s="1">
        <v>1.94</v>
      </c>
      <c r="O209" s="1">
        <v>741</v>
      </c>
    </row>
    <row r="210" spans="2:15" ht="12.75" customHeight="1" x14ac:dyDescent="0.2">
      <c r="B210" s="3"/>
      <c r="C210" s="3"/>
      <c r="D210" s="3"/>
      <c r="E210" s="3"/>
      <c r="F210" s="3"/>
      <c r="G210" s="3"/>
      <c r="H210" s="3"/>
      <c r="I210" s="3"/>
      <c r="J210" s="3"/>
      <c r="K210" s="3"/>
      <c r="L210" s="3"/>
      <c r="M210" s="3"/>
    </row>
    <row r="211" spans="2:15" ht="12.75" customHeight="1" x14ac:dyDescent="0.2">
      <c r="B211" s="3"/>
      <c r="C211" s="3"/>
      <c r="D211" s="3"/>
      <c r="E211" s="3"/>
      <c r="F211" s="3"/>
      <c r="G211" s="3"/>
      <c r="H211" s="3"/>
      <c r="I211" s="3"/>
      <c r="J211" s="3"/>
      <c r="K211" s="3"/>
      <c r="L211" s="3"/>
      <c r="M211" s="3"/>
    </row>
    <row r="212" spans="2:15" ht="12.75" customHeight="1" x14ac:dyDescent="0.2">
      <c r="B212" s="3"/>
      <c r="C212" s="3"/>
      <c r="D212" s="3"/>
      <c r="E212" s="3"/>
      <c r="F212" s="3"/>
      <c r="G212" s="3"/>
      <c r="H212" s="3"/>
      <c r="I212" s="3"/>
      <c r="J212" s="3"/>
      <c r="K212" s="3"/>
      <c r="L212" s="3"/>
      <c r="M212" s="3"/>
    </row>
    <row r="213" spans="2:15" ht="12.75" customHeight="1" x14ac:dyDescent="0.2">
      <c r="B213" s="3"/>
      <c r="C213" s="3"/>
      <c r="D213" s="3"/>
      <c r="E213" s="3"/>
      <c r="F213" s="3"/>
      <c r="G213" s="3"/>
      <c r="H213" s="3"/>
      <c r="I213" s="3"/>
      <c r="J213" s="3"/>
      <c r="K213" s="3"/>
      <c r="L213" s="3"/>
      <c r="M213" s="3"/>
    </row>
    <row r="214" spans="2:15" ht="12.75" customHeight="1" x14ac:dyDescent="0.2">
      <c r="B214" s="3"/>
      <c r="C214" s="3"/>
      <c r="D214" s="3"/>
      <c r="E214" s="3"/>
      <c r="F214" s="3"/>
      <c r="G214" s="3"/>
      <c r="H214" s="3"/>
      <c r="I214" s="3"/>
      <c r="J214" s="3"/>
      <c r="K214" s="3"/>
      <c r="L214" s="3"/>
      <c r="M214" s="3"/>
    </row>
    <row r="215" spans="2:15" ht="12.75" customHeight="1" x14ac:dyDescent="0.2">
      <c r="B215" s="3"/>
      <c r="C215" s="3"/>
      <c r="D215" s="3"/>
      <c r="E215" s="3"/>
      <c r="F215" s="3"/>
      <c r="G215" s="3"/>
      <c r="H215" s="3"/>
      <c r="I215" s="3"/>
      <c r="J215" s="3"/>
      <c r="K215" s="3"/>
      <c r="L215" s="3"/>
      <c r="M215" s="3"/>
    </row>
    <row r="216" spans="2:15" ht="12.75" customHeight="1" x14ac:dyDescent="0.2">
      <c r="B216" s="3"/>
      <c r="C216" s="3"/>
      <c r="D216" s="3"/>
      <c r="E216" s="3"/>
      <c r="F216" s="3"/>
      <c r="G216" s="3"/>
      <c r="H216" s="3"/>
      <c r="I216" s="3"/>
      <c r="J216" s="3"/>
      <c r="K216" s="3"/>
      <c r="L216" s="3"/>
      <c r="M216" s="3"/>
    </row>
    <row r="217" spans="2:15" ht="12.75" customHeight="1" x14ac:dyDescent="0.2">
      <c r="B217" s="3"/>
      <c r="C217" s="3"/>
      <c r="D217" s="3"/>
      <c r="E217" s="3"/>
      <c r="F217" s="3"/>
      <c r="G217" s="3"/>
      <c r="H217" s="3"/>
      <c r="I217" s="3"/>
      <c r="J217" s="3"/>
      <c r="K217" s="3"/>
      <c r="L217" s="3"/>
      <c r="M217" s="3"/>
    </row>
    <row r="218" spans="2:15" ht="12.75" customHeight="1" x14ac:dyDescent="0.2">
      <c r="B218" s="3"/>
      <c r="C218" s="3"/>
      <c r="D218" s="3"/>
      <c r="E218" s="3"/>
      <c r="F218" s="3"/>
      <c r="G218" s="3"/>
      <c r="H218" s="3"/>
      <c r="I218" s="3"/>
      <c r="J218" s="3"/>
      <c r="K218" s="3"/>
      <c r="L218" s="3"/>
      <c r="M218" s="3"/>
    </row>
    <row r="219" spans="2:15" ht="12.75" customHeight="1" x14ac:dyDescent="0.2">
      <c r="B219" s="3"/>
      <c r="C219" s="3"/>
      <c r="D219" s="3"/>
      <c r="E219" s="3"/>
      <c r="F219" s="3"/>
      <c r="G219" s="3"/>
      <c r="H219" s="3"/>
      <c r="I219" s="3"/>
      <c r="J219" s="3"/>
      <c r="K219" s="3"/>
      <c r="L219" s="3"/>
      <c r="M219" s="3"/>
    </row>
    <row r="220" spans="2:15" ht="12.75" customHeight="1" x14ac:dyDescent="0.2">
      <c r="B220" s="3"/>
      <c r="C220" s="3"/>
      <c r="D220" s="3"/>
      <c r="E220" s="3"/>
      <c r="F220" s="3"/>
      <c r="G220" s="3"/>
      <c r="H220" s="3"/>
      <c r="I220" s="3"/>
      <c r="J220" s="3"/>
      <c r="K220" s="3"/>
      <c r="L220" s="3"/>
      <c r="M220" s="3"/>
    </row>
    <row r="221" spans="2:15" ht="12.75" customHeight="1" x14ac:dyDescent="0.2">
      <c r="B221" s="3"/>
      <c r="C221" s="3"/>
      <c r="D221" s="3"/>
      <c r="E221" s="3"/>
      <c r="F221" s="3"/>
      <c r="G221" s="3"/>
      <c r="H221" s="3"/>
      <c r="I221" s="3"/>
      <c r="J221" s="3"/>
      <c r="K221" s="3"/>
      <c r="L221" s="3"/>
      <c r="M221" s="3"/>
    </row>
    <row r="222" spans="2:15" ht="12.75" customHeight="1" x14ac:dyDescent="0.2">
      <c r="B222" s="3"/>
      <c r="C222" s="3"/>
      <c r="D222" s="3"/>
      <c r="E222" s="3"/>
      <c r="F222" s="3"/>
      <c r="G222" s="3"/>
      <c r="H222" s="3"/>
      <c r="I222" s="3"/>
      <c r="J222" s="3"/>
      <c r="K222" s="3"/>
      <c r="L222" s="3"/>
      <c r="M222" s="3"/>
    </row>
    <row r="223" spans="2:15" ht="12.75" customHeight="1" x14ac:dyDescent="0.2">
      <c r="B223" s="3"/>
      <c r="C223" s="3"/>
      <c r="D223" s="3"/>
      <c r="E223" s="3"/>
      <c r="F223" s="3"/>
      <c r="G223" s="3"/>
      <c r="H223" s="3"/>
      <c r="I223" s="3"/>
      <c r="J223" s="3"/>
      <c r="K223" s="3"/>
      <c r="L223" s="3"/>
      <c r="M223" s="3"/>
    </row>
    <row r="224" spans="2:15" ht="12.75" customHeight="1" x14ac:dyDescent="0.2">
      <c r="B224" s="3"/>
      <c r="C224" s="3"/>
      <c r="D224" s="3"/>
      <c r="E224" s="3"/>
      <c r="F224" s="3"/>
      <c r="G224" s="3"/>
      <c r="H224" s="3"/>
      <c r="I224" s="3"/>
      <c r="J224" s="3"/>
      <c r="K224" s="3"/>
      <c r="L224" s="3"/>
      <c r="M224" s="3"/>
    </row>
    <row r="225" spans="2:13" ht="12.75" customHeight="1" x14ac:dyDescent="0.2">
      <c r="B225" s="3"/>
      <c r="C225" s="3"/>
      <c r="D225" s="3"/>
      <c r="E225" s="3"/>
      <c r="F225" s="3"/>
      <c r="G225" s="3"/>
      <c r="H225" s="3"/>
      <c r="I225" s="3"/>
      <c r="J225" s="3"/>
      <c r="K225" s="3"/>
      <c r="L225" s="3"/>
      <c r="M225" s="3"/>
    </row>
    <row r="226" spans="2:13" ht="12.75" customHeight="1" x14ac:dyDescent="0.2">
      <c r="B226" s="3"/>
      <c r="C226" s="3"/>
      <c r="D226" s="3"/>
      <c r="E226" s="3"/>
      <c r="F226" s="3"/>
      <c r="G226" s="3"/>
      <c r="H226" s="3"/>
      <c r="I226" s="3"/>
      <c r="J226" s="3"/>
      <c r="K226" s="3"/>
      <c r="L226" s="3"/>
      <c r="M226" s="3"/>
    </row>
    <row r="227" spans="2:13" ht="12.75" customHeight="1" x14ac:dyDescent="0.2">
      <c r="B227" s="3"/>
      <c r="C227" s="3"/>
      <c r="D227" s="3"/>
      <c r="E227" s="3"/>
      <c r="F227" s="3"/>
      <c r="G227" s="3"/>
      <c r="H227" s="3"/>
      <c r="I227" s="3"/>
      <c r="J227" s="3"/>
      <c r="K227" s="3"/>
      <c r="L227" s="3"/>
      <c r="M227" s="3"/>
    </row>
    <row r="228" spans="2:13" ht="12.75" customHeight="1" x14ac:dyDescent="0.2">
      <c r="B228" s="3"/>
      <c r="C228" s="3"/>
      <c r="D228" s="3"/>
      <c r="E228" s="3"/>
      <c r="F228" s="3"/>
      <c r="G228" s="3"/>
      <c r="H228" s="3"/>
      <c r="I228" s="3"/>
      <c r="J228" s="3"/>
      <c r="K228" s="3"/>
      <c r="L228" s="3"/>
      <c r="M228" s="3"/>
    </row>
    <row r="229" spans="2:13" ht="12.75" customHeight="1" x14ac:dyDescent="0.2">
      <c r="B229" s="3"/>
      <c r="C229" s="3"/>
      <c r="D229" s="3"/>
      <c r="E229" s="3"/>
      <c r="F229" s="3"/>
      <c r="G229" s="3"/>
      <c r="H229" s="3"/>
      <c r="I229" s="3"/>
      <c r="J229" s="3"/>
      <c r="K229" s="3"/>
      <c r="L229" s="3"/>
      <c r="M229" s="3"/>
    </row>
    <row r="230" spans="2:13" ht="12.75" customHeight="1" x14ac:dyDescent="0.2">
      <c r="B230" s="3"/>
      <c r="C230" s="3"/>
      <c r="D230" s="3"/>
      <c r="E230" s="3"/>
      <c r="F230" s="3"/>
      <c r="G230" s="3"/>
      <c r="H230" s="3"/>
      <c r="I230" s="3"/>
      <c r="J230" s="3"/>
      <c r="K230" s="3"/>
      <c r="L230" s="3"/>
      <c r="M230" s="3"/>
    </row>
    <row r="231" spans="2:13" ht="12.75" customHeight="1" x14ac:dyDescent="0.2">
      <c r="B231" s="3"/>
      <c r="C231" s="3"/>
      <c r="D231" s="3"/>
      <c r="E231" s="3"/>
      <c r="F231" s="3"/>
      <c r="G231" s="3"/>
      <c r="H231" s="3"/>
      <c r="I231" s="3"/>
      <c r="J231" s="3"/>
      <c r="K231" s="3"/>
      <c r="L231" s="3"/>
      <c r="M231" s="3"/>
    </row>
    <row r="232" spans="2:13" ht="12.75" customHeight="1" x14ac:dyDescent="0.2">
      <c r="B232" s="3"/>
      <c r="C232" s="3"/>
      <c r="D232" s="3"/>
      <c r="E232" s="3"/>
      <c r="F232" s="3"/>
      <c r="G232" s="3"/>
      <c r="H232" s="3"/>
      <c r="I232" s="3"/>
      <c r="J232" s="3"/>
      <c r="K232" s="3"/>
      <c r="L232" s="3"/>
      <c r="M232" s="3"/>
    </row>
    <row r="233" spans="2:13" ht="12.75" customHeight="1" x14ac:dyDescent="0.2">
      <c r="B233" s="3"/>
      <c r="C233" s="3"/>
      <c r="D233" s="3"/>
      <c r="E233" s="3"/>
      <c r="F233" s="3"/>
      <c r="G233" s="3"/>
      <c r="H233" s="3"/>
      <c r="I233" s="3"/>
      <c r="J233" s="3"/>
      <c r="K233" s="3"/>
      <c r="L233" s="3"/>
      <c r="M233" s="3"/>
    </row>
    <row r="234" spans="2:13" ht="12.75" customHeight="1" x14ac:dyDescent="0.2">
      <c r="B234" s="3"/>
      <c r="C234" s="3"/>
      <c r="D234" s="3"/>
      <c r="E234" s="3"/>
      <c r="F234" s="3"/>
      <c r="G234" s="3"/>
      <c r="H234" s="3"/>
      <c r="I234" s="3"/>
      <c r="J234" s="3"/>
      <c r="K234" s="3"/>
      <c r="L234" s="3"/>
      <c r="M234" s="3"/>
    </row>
    <row r="235" spans="2:13" ht="12.75" customHeight="1" x14ac:dyDescent="0.2">
      <c r="B235" s="3"/>
      <c r="C235" s="3"/>
      <c r="D235" s="3"/>
      <c r="E235" s="3"/>
      <c r="F235" s="3"/>
      <c r="G235" s="3"/>
      <c r="H235" s="3"/>
      <c r="I235" s="3"/>
      <c r="J235" s="3"/>
      <c r="K235" s="3"/>
      <c r="L235" s="3"/>
      <c r="M235" s="3"/>
    </row>
    <row r="236" spans="2:13" ht="12.75" customHeight="1" x14ac:dyDescent="0.2">
      <c r="B236" s="3"/>
      <c r="C236" s="3"/>
      <c r="D236" s="3"/>
      <c r="E236" s="3"/>
      <c r="F236" s="3"/>
      <c r="G236" s="3"/>
      <c r="H236" s="3"/>
      <c r="I236" s="3"/>
      <c r="J236" s="3"/>
      <c r="K236" s="3"/>
      <c r="L236" s="3"/>
      <c r="M236" s="3"/>
    </row>
    <row r="237" spans="2:13" ht="12.75" customHeight="1" x14ac:dyDescent="0.2">
      <c r="B237" s="3"/>
      <c r="C237" s="3"/>
      <c r="D237" s="3"/>
      <c r="E237" s="3"/>
      <c r="F237" s="3"/>
      <c r="G237" s="3"/>
      <c r="H237" s="3"/>
      <c r="I237" s="3"/>
      <c r="J237" s="3"/>
      <c r="K237" s="3"/>
      <c r="L237" s="3"/>
      <c r="M237" s="3"/>
    </row>
    <row r="238" spans="2:13" ht="12.75" customHeight="1" x14ac:dyDescent="0.2">
      <c r="B238" s="3"/>
      <c r="C238" s="3"/>
      <c r="D238" s="3"/>
      <c r="E238" s="3"/>
      <c r="F238" s="3"/>
      <c r="G238" s="3"/>
      <c r="H238" s="3"/>
      <c r="I238" s="3"/>
      <c r="J238" s="3"/>
      <c r="K238" s="3"/>
      <c r="L238" s="3"/>
      <c r="M238" s="3"/>
    </row>
    <row r="239" spans="2:13" ht="12.75" customHeight="1" x14ac:dyDescent="0.2">
      <c r="B239" s="3"/>
      <c r="C239" s="3"/>
      <c r="D239" s="3"/>
      <c r="E239" s="3"/>
      <c r="F239" s="3"/>
      <c r="G239" s="3"/>
      <c r="H239" s="3"/>
      <c r="I239" s="3"/>
      <c r="J239" s="3"/>
      <c r="K239" s="3"/>
      <c r="L239" s="3"/>
      <c r="M239" s="3"/>
    </row>
    <row r="240" spans="2:13" ht="12.75" customHeight="1" x14ac:dyDescent="0.2">
      <c r="B240" s="3"/>
      <c r="C240" s="3"/>
      <c r="D240" s="3"/>
      <c r="E240" s="3"/>
      <c r="F240" s="3"/>
      <c r="G240" s="3"/>
      <c r="H240" s="3"/>
      <c r="I240" s="3"/>
      <c r="J240" s="3"/>
      <c r="K240" s="3"/>
      <c r="L240" s="3"/>
      <c r="M240" s="3"/>
    </row>
    <row r="241" spans="2:13" ht="12.75" customHeight="1" x14ac:dyDescent="0.2">
      <c r="B241" s="3"/>
      <c r="C241" s="3"/>
      <c r="D241" s="3"/>
      <c r="E241" s="3"/>
      <c r="F241" s="3"/>
      <c r="G241" s="3"/>
      <c r="H241" s="3"/>
      <c r="I241" s="3"/>
      <c r="J241" s="3"/>
      <c r="K241" s="3"/>
      <c r="L241" s="3"/>
      <c r="M241" s="3"/>
    </row>
    <row r="242" spans="2:13" ht="12.75" customHeight="1" x14ac:dyDescent="0.2">
      <c r="B242" s="3"/>
      <c r="C242" s="3"/>
      <c r="D242" s="3"/>
      <c r="E242" s="3"/>
      <c r="F242" s="3"/>
      <c r="G242" s="3"/>
      <c r="H242" s="3"/>
      <c r="I242" s="3"/>
      <c r="J242" s="3"/>
      <c r="K242" s="3"/>
      <c r="L242" s="3"/>
      <c r="M242" s="3"/>
    </row>
    <row r="243" spans="2:13" ht="12.75" customHeight="1" x14ac:dyDescent="0.2">
      <c r="B243" s="3"/>
      <c r="C243" s="3"/>
      <c r="D243" s="3"/>
      <c r="E243" s="3"/>
      <c r="F243" s="3"/>
      <c r="G243" s="3"/>
      <c r="H243" s="3"/>
      <c r="I243" s="3"/>
      <c r="J243" s="3"/>
      <c r="K243" s="3"/>
      <c r="L243" s="3"/>
      <c r="M243" s="3"/>
    </row>
    <row r="244" spans="2:13" ht="12.75" customHeight="1" x14ac:dyDescent="0.2">
      <c r="B244" s="3"/>
      <c r="C244" s="3"/>
      <c r="D244" s="3"/>
      <c r="E244" s="3"/>
      <c r="F244" s="3"/>
      <c r="G244" s="3"/>
      <c r="H244" s="3"/>
      <c r="I244" s="3"/>
      <c r="J244" s="3"/>
      <c r="K244" s="3"/>
      <c r="L244" s="3"/>
      <c r="M244" s="3"/>
    </row>
    <row r="245" spans="2:13" ht="12.75" customHeight="1" x14ac:dyDescent="0.2">
      <c r="B245" s="3"/>
      <c r="C245" s="3"/>
      <c r="D245" s="3"/>
      <c r="E245" s="3"/>
      <c r="F245" s="3"/>
      <c r="G245" s="3"/>
      <c r="H245" s="3"/>
      <c r="I245" s="3"/>
      <c r="J245" s="3"/>
      <c r="K245" s="3"/>
      <c r="L245" s="3"/>
      <c r="M245" s="3"/>
    </row>
    <row r="246" spans="2:13" ht="12.75" customHeight="1" x14ac:dyDescent="0.2">
      <c r="B246" s="3"/>
      <c r="C246" s="3"/>
      <c r="D246" s="3"/>
      <c r="E246" s="3"/>
      <c r="F246" s="3"/>
      <c r="G246" s="3"/>
      <c r="H246" s="3"/>
      <c r="I246" s="3"/>
      <c r="J246" s="3"/>
      <c r="K246" s="3"/>
      <c r="L246" s="3"/>
      <c r="M246" s="3"/>
    </row>
    <row r="247" spans="2:13" ht="12.75" customHeight="1" x14ac:dyDescent="0.2">
      <c r="B247" s="3"/>
      <c r="C247" s="3"/>
      <c r="D247" s="3"/>
      <c r="E247" s="3"/>
      <c r="F247" s="3"/>
      <c r="G247" s="3"/>
      <c r="H247" s="3"/>
      <c r="I247" s="3"/>
      <c r="J247" s="3"/>
      <c r="K247" s="3"/>
      <c r="L247" s="3"/>
      <c r="M247" s="3"/>
    </row>
    <row r="248" spans="2:13" ht="12.75" customHeight="1" x14ac:dyDescent="0.2">
      <c r="B248" s="3"/>
      <c r="C248" s="3"/>
      <c r="D248" s="3"/>
      <c r="E248" s="3"/>
      <c r="F248" s="3"/>
      <c r="G248" s="3"/>
      <c r="H248" s="3"/>
      <c r="I248" s="3"/>
      <c r="J248" s="3"/>
      <c r="K248" s="3"/>
      <c r="L248" s="3"/>
      <c r="M248" s="3"/>
    </row>
    <row r="249" spans="2:13" ht="12.75" customHeight="1" x14ac:dyDescent="0.2">
      <c r="B249" s="3"/>
      <c r="C249" s="3"/>
      <c r="D249" s="3"/>
      <c r="E249" s="3"/>
      <c r="F249" s="3"/>
      <c r="G249" s="3"/>
      <c r="H249" s="3"/>
      <c r="I249" s="3"/>
      <c r="J249" s="3"/>
      <c r="K249" s="3"/>
      <c r="L249" s="3"/>
      <c r="M249" s="3"/>
    </row>
    <row r="250" spans="2:13" ht="12.75" customHeight="1" x14ac:dyDescent="0.2">
      <c r="B250" s="3"/>
      <c r="C250" s="3"/>
      <c r="D250" s="3"/>
      <c r="E250" s="3"/>
      <c r="F250" s="3"/>
      <c r="G250" s="3"/>
      <c r="H250" s="3"/>
      <c r="I250" s="3"/>
      <c r="J250" s="3"/>
      <c r="K250" s="3"/>
      <c r="L250" s="3"/>
      <c r="M250" s="3"/>
    </row>
    <row r="251" spans="2:13" ht="12.75" customHeight="1" x14ac:dyDescent="0.2">
      <c r="B251" s="3"/>
      <c r="C251" s="3"/>
      <c r="D251" s="3"/>
      <c r="E251" s="3"/>
      <c r="F251" s="3"/>
      <c r="G251" s="3"/>
      <c r="H251" s="3"/>
      <c r="I251" s="3"/>
      <c r="J251" s="3"/>
      <c r="K251" s="3"/>
      <c r="L251" s="3"/>
      <c r="M251" s="3"/>
    </row>
    <row r="252" spans="2:13" ht="12.75" customHeight="1" x14ac:dyDescent="0.2">
      <c r="B252" s="3"/>
      <c r="C252" s="3"/>
      <c r="D252" s="3"/>
      <c r="E252" s="3"/>
      <c r="F252" s="3"/>
      <c r="G252" s="3"/>
      <c r="H252" s="3"/>
      <c r="I252" s="3"/>
      <c r="J252" s="3"/>
      <c r="K252" s="3"/>
      <c r="L252" s="3"/>
      <c r="M252" s="3"/>
    </row>
    <row r="253" spans="2:13" ht="12.75" customHeight="1" x14ac:dyDescent="0.2">
      <c r="B253" s="3"/>
      <c r="C253" s="3"/>
      <c r="D253" s="3"/>
      <c r="E253" s="3"/>
      <c r="F253" s="3"/>
      <c r="G253" s="3"/>
      <c r="H253" s="3"/>
      <c r="I253" s="3"/>
      <c r="J253" s="3"/>
      <c r="K253" s="3"/>
      <c r="L253" s="3"/>
      <c r="M253" s="3"/>
    </row>
    <row r="254" spans="2:13" ht="12.75" customHeight="1" x14ac:dyDescent="0.2">
      <c r="B254" s="3"/>
      <c r="C254" s="3"/>
      <c r="D254" s="3"/>
      <c r="E254" s="3"/>
      <c r="F254" s="3"/>
      <c r="G254" s="3"/>
      <c r="H254" s="3"/>
      <c r="I254" s="3"/>
      <c r="J254" s="3"/>
      <c r="K254" s="3"/>
      <c r="L254" s="3"/>
      <c r="M254" s="3"/>
    </row>
    <row r="255" spans="2:13" ht="12.75" customHeight="1" x14ac:dyDescent="0.2">
      <c r="B255" s="3"/>
      <c r="C255" s="3"/>
      <c r="D255" s="3"/>
      <c r="E255" s="3"/>
      <c r="F255" s="3"/>
      <c r="G255" s="3"/>
      <c r="H255" s="3"/>
      <c r="I255" s="3"/>
      <c r="J255" s="3"/>
      <c r="K255" s="3"/>
      <c r="L255" s="3"/>
      <c r="M255" s="3"/>
    </row>
    <row r="256" spans="2:13" ht="12.75" customHeight="1" x14ac:dyDescent="0.2">
      <c r="B256" s="3"/>
      <c r="C256" s="3"/>
      <c r="D256" s="3"/>
      <c r="E256" s="3"/>
      <c r="F256" s="3"/>
      <c r="G256" s="3"/>
      <c r="H256" s="3"/>
      <c r="I256" s="3"/>
      <c r="J256" s="3"/>
      <c r="K256" s="3"/>
      <c r="L256" s="3"/>
      <c r="M256" s="3"/>
    </row>
    <row r="257" spans="2:13" ht="12.75" customHeight="1" x14ac:dyDescent="0.2">
      <c r="B257" s="3"/>
      <c r="C257" s="3"/>
      <c r="D257" s="3"/>
      <c r="E257" s="3"/>
      <c r="F257" s="3"/>
      <c r="G257" s="3"/>
      <c r="H257" s="3"/>
      <c r="I257" s="3"/>
      <c r="J257" s="3"/>
      <c r="K257" s="3"/>
      <c r="L257" s="3"/>
      <c r="M257" s="3"/>
    </row>
    <row r="258" spans="2:13" ht="12.75" customHeight="1" x14ac:dyDescent="0.2">
      <c r="B258" s="3"/>
      <c r="C258" s="3"/>
      <c r="D258" s="3"/>
      <c r="E258" s="3"/>
      <c r="F258" s="3"/>
      <c r="G258" s="3"/>
      <c r="H258" s="3"/>
      <c r="I258" s="3"/>
      <c r="J258" s="3"/>
      <c r="K258" s="3"/>
      <c r="L258" s="3"/>
      <c r="M258" s="3"/>
    </row>
    <row r="259" spans="2:13" ht="12.75" customHeight="1" x14ac:dyDescent="0.2">
      <c r="B259" s="3"/>
      <c r="C259" s="3"/>
      <c r="D259" s="3"/>
      <c r="E259" s="3"/>
      <c r="F259" s="3"/>
      <c r="G259" s="3"/>
      <c r="H259" s="3"/>
      <c r="I259" s="3"/>
      <c r="J259" s="3"/>
      <c r="K259" s="3"/>
      <c r="L259" s="3"/>
      <c r="M259" s="3"/>
    </row>
    <row r="260" spans="2:13" ht="12.75" customHeight="1" x14ac:dyDescent="0.2">
      <c r="B260" s="3"/>
      <c r="C260" s="3"/>
      <c r="D260" s="3"/>
      <c r="E260" s="3"/>
      <c r="F260" s="3"/>
      <c r="G260" s="3"/>
      <c r="H260" s="3"/>
      <c r="I260" s="3"/>
      <c r="J260" s="3"/>
      <c r="K260" s="3"/>
      <c r="L260" s="3"/>
      <c r="M260" s="3"/>
    </row>
    <row r="261" spans="2:13" ht="12.75" customHeight="1" x14ac:dyDescent="0.2">
      <c r="B261" s="3"/>
      <c r="C261" s="3"/>
      <c r="D261" s="3"/>
      <c r="E261" s="3"/>
      <c r="F261" s="3"/>
      <c r="G261" s="3"/>
      <c r="H261" s="3"/>
      <c r="I261" s="3"/>
      <c r="J261" s="3"/>
      <c r="K261" s="3"/>
      <c r="L261" s="3"/>
      <c r="M261" s="3"/>
    </row>
    <row r="262" spans="2:13" ht="12.75" customHeight="1" x14ac:dyDescent="0.2">
      <c r="B262" s="3"/>
      <c r="C262" s="3"/>
      <c r="D262" s="3"/>
      <c r="E262" s="3"/>
      <c r="F262" s="3"/>
      <c r="G262" s="3"/>
      <c r="H262" s="3"/>
      <c r="I262" s="3"/>
      <c r="J262" s="3"/>
      <c r="K262" s="3"/>
      <c r="L262" s="3"/>
      <c r="M262" s="3"/>
    </row>
    <row r="263" spans="2:13" ht="12.75" customHeight="1" x14ac:dyDescent="0.2">
      <c r="B263" s="3"/>
      <c r="C263" s="3"/>
      <c r="D263" s="3"/>
      <c r="E263" s="3"/>
      <c r="F263" s="3"/>
      <c r="G263" s="3"/>
      <c r="H263" s="3"/>
      <c r="I263" s="3"/>
      <c r="J263" s="3"/>
      <c r="K263" s="3"/>
      <c r="L263" s="3"/>
      <c r="M263" s="3"/>
    </row>
    <row r="264" spans="2:13" ht="12.75" customHeight="1" x14ac:dyDescent="0.2">
      <c r="B264" s="3"/>
      <c r="C264" s="3"/>
      <c r="D264" s="3"/>
      <c r="E264" s="3"/>
      <c r="F264" s="3"/>
      <c r="G264" s="3"/>
      <c r="H264" s="3"/>
      <c r="I264" s="3"/>
      <c r="J264" s="3"/>
      <c r="K264" s="3"/>
      <c r="L264" s="3"/>
      <c r="M264" s="3"/>
    </row>
    <row r="265" spans="2:13" ht="12.75" customHeight="1" x14ac:dyDescent="0.2">
      <c r="B265" s="3"/>
      <c r="C265" s="3"/>
      <c r="D265" s="3"/>
      <c r="E265" s="3"/>
      <c r="F265" s="3"/>
      <c r="G265" s="3"/>
      <c r="H265" s="3"/>
      <c r="I265" s="3"/>
      <c r="J265" s="3"/>
      <c r="K265" s="3"/>
      <c r="L265" s="3"/>
      <c r="M265" s="3"/>
    </row>
    <row r="266" spans="2:13" ht="12.75" customHeight="1" x14ac:dyDescent="0.2">
      <c r="B266" s="3"/>
      <c r="C266" s="3"/>
      <c r="D266" s="3"/>
      <c r="E266" s="3"/>
      <c r="F266" s="3"/>
      <c r="G266" s="3"/>
      <c r="H266" s="3"/>
      <c r="I266" s="3"/>
      <c r="J266" s="3"/>
      <c r="K266" s="3"/>
      <c r="L266" s="3"/>
      <c r="M266" s="3"/>
    </row>
    <row r="267" spans="2:13" ht="12.75" customHeight="1" x14ac:dyDescent="0.2">
      <c r="B267" s="3"/>
      <c r="C267" s="3"/>
      <c r="D267" s="3"/>
      <c r="E267" s="3"/>
      <c r="F267" s="3"/>
      <c r="G267" s="3"/>
      <c r="H267" s="3"/>
      <c r="I267" s="3"/>
      <c r="J267" s="3"/>
      <c r="K267" s="3"/>
      <c r="L267" s="3"/>
      <c r="M267" s="3"/>
    </row>
    <row r="268" spans="2:13" ht="12.75" customHeight="1" x14ac:dyDescent="0.2">
      <c r="B268" s="3"/>
      <c r="C268" s="3"/>
      <c r="D268" s="3"/>
      <c r="E268" s="3"/>
      <c r="F268" s="3"/>
      <c r="G268" s="3"/>
      <c r="H268" s="3"/>
      <c r="I268" s="3"/>
      <c r="J268" s="3"/>
      <c r="K268" s="3"/>
      <c r="L268" s="3"/>
      <c r="M268" s="3"/>
    </row>
    <row r="269" spans="2:13" ht="12.75" customHeight="1" x14ac:dyDescent="0.2">
      <c r="B269" s="3"/>
      <c r="C269" s="3"/>
      <c r="D269" s="3"/>
      <c r="E269" s="3"/>
      <c r="F269" s="3"/>
      <c r="G269" s="3"/>
      <c r="H269" s="3"/>
      <c r="I269" s="3"/>
      <c r="J269" s="3"/>
      <c r="K269" s="3"/>
      <c r="L269" s="3"/>
      <c r="M269" s="3"/>
    </row>
    <row r="270" spans="2:13" ht="12.75" customHeight="1" x14ac:dyDescent="0.2">
      <c r="B270" s="3"/>
      <c r="C270" s="3"/>
      <c r="D270" s="3"/>
      <c r="E270" s="3"/>
      <c r="F270" s="3"/>
      <c r="G270" s="3"/>
      <c r="H270" s="3"/>
      <c r="I270" s="3"/>
      <c r="J270" s="3"/>
      <c r="K270" s="3"/>
      <c r="L270" s="3"/>
      <c r="M270" s="3"/>
    </row>
    <row r="271" spans="2:13" ht="12.75" customHeight="1" x14ac:dyDescent="0.2">
      <c r="B271" s="3"/>
      <c r="C271" s="3"/>
      <c r="D271" s="3"/>
      <c r="E271" s="3"/>
      <c r="F271" s="3"/>
      <c r="G271" s="3"/>
      <c r="H271" s="3"/>
      <c r="I271" s="3"/>
      <c r="J271" s="3"/>
      <c r="K271" s="3"/>
      <c r="L271" s="3"/>
      <c r="M271" s="3"/>
    </row>
    <row r="272" spans="2:13" ht="12.75" customHeight="1" x14ac:dyDescent="0.2">
      <c r="B272" s="3"/>
      <c r="C272" s="3"/>
      <c r="D272" s="3"/>
      <c r="E272" s="3"/>
      <c r="F272" s="3"/>
      <c r="G272" s="3"/>
      <c r="H272" s="3"/>
      <c r="I272" s="3"/>
      <c r="J272" s="3"/>
      <c r="K272" s="3"/>
      <c r="L272" s="3"/>
      <c r="M272" s="3"/>
    </row>
    <row r="273" spans="2:13" ht="12.75" customHeight="1" x14ac:dyDescent="0.2">
      <c r="B273" s="3"/>
      <c r="C273" s="3"/>
      <c r="D273" s="3"/>
      <c r="E273" s="3"/>
      <c r="F273" s="3"/>
      <c r="G273" s="3"/>
      <c r="H273" s="3"/>
      <c r="I273" s="3"/>
      <c r="J273" s="3"/>
      <c r="K273" s="3"/>
      <c r="L273" s="3"/>
      <c r="M273" s="3"/>
    </row>
    <row r="274" spans="2:13" ht="12.75" customHeight="1" x14ac:dyDescent="0.2">
      <c r="B274" s="3"/>
      <c r="C274" s="3"/>
      <c r="D274" s="3"/>
      <c r="E274" s="3"/>
      <c r="F274" s="3"/>
      <c r="G274" s="3"/>
      <c r="H274" s="3"/>
      <c r="I274" s="3"/>
      <c r="J274" s="3"/>
      <c r="K274" s="3"/>
      <c r="L274" s="3"/>
      <c r="M274" s="3"/>
    </row>
    <row r="275" spans="2:13" ht="12.75" customHeight="1" x14ac:dyDescent="0.2">
      <c r="B275" s="3"/>
      <c r="C275" s="3"/>
      <c r="D275" s="3"/>
      <c r="E275" s="3"/>
      <c r="F275" s="3"/>
      <c r="G275" s="3"/>
      <c r="H275" s="3"/>
      <c r="I275" s="3"/>
      <c r="J275" s="3"/>
      <c r="K275" s="3"/>
      <c r="L275" s="3"/>
      <c r="M275" s="3"/>
    </row>
    <row r="276" spans="2:13" ht="12.75" customHeight="1" x14ac:dyDescent="0.2">
      <c r="B276" s="3"/>
      <c r="C276" s="3"/>
      <c r="D276" s="3"/>
      <c r="E276" s="3"/>
      <c r="F276" s="3"/>
      <c r="G276" s="3"/>
      <c r="H276" s="3"/>
      <c r="I276" s="3"/>
      <c r="J276" s="3"/>
      <c r="K276" s="3"/>
      <c r="L276" s="3"/>
      <c r="M276" s="3"/>
    </row>
    <row r="277" spans="2:13" ht="12.75" customHeight="1" x14ac:dyDescent="0.2">
      <c r="B277" s="3"/>
      <c r="C277" s="3"/>
      <c r="D277" s="3"/>
      <c r="E277" s="3"/>
      <c r="F277" s="3"/>
      <c r="G277" s="3"/>
      <c r="H277" s="3"/>
      <c r="I277" s="3"/>
      <c r="J277" s="3"/>
      <c r="K277" s="3"/>
      <c r="L277" s="3"/>
      <c r="M277" s="3"/>
    </row>
    <row r="278" spans="2:13" ht="12.75" customHeight="1" x14ac:dyDescent="0.2">
      <c r="B278" s="3"/>
      <c r="C278" s="3"/>
      <c r="D278" s="3"/>
      <c r="E278" s="3"/>
      <c r="F278" s="3"/>
      <c r="G278" s="3"/>
      <c r="H278" s="3"/>
      <c r="I278" s="3"/>
      <c r="J278" s="3"/>
      <c r="K278" s="3"/>
      <c r="L278" s="3"/>
      <c r="M278" s="3"/>
    </row>
    <row r="279" spans="2:13" ht="12.75" customHeight="1" x14ac:dyDescent="0.2">
      <c r="B279" s="3"/>
      <c r="C279" s="3"/>
      <c r="D279" s="3"/>
      <c r="E279" s="3"/>
      <c r="F279" s="3"/>
      <c r="G279" s="3"/>
      <c r="H279" s="3"/>
      <c r="I279" s="3"/>
      <c r="J279" s="3"/>
      <c r="K279" s="3"/>
      <c r="L279" s="3"/>
      <c r="M279" s="3"/>
    </row>
    <row r="280" spans="2:13" ht="12.75" customHeight="1" x14ac:dyDescent="0.2">
      <c r="B280" s="3"/>
      <c r="C280" s="3"/>
      <c r="D280" s="3"/>
      <c r="E280" s="3"/>
      <c r="F280" s="3"/>
      <c r="G280" s="3"/>
      <c r="H280" s="3"/>
      <c r="I280" s="3"/>
      <c r="J280" s="3"/>
      <c r="K280" s="3"/>
      <c r="L280" s="3"/>
      <c r="M280" s="3"/>
    </row>
    <row r="281" spans="2:13" ht="12.75" customHeight="1" x14ac:dyDescent="0.2">
      <c r="B281" s="3"/>
      <c r="C281" s="3"/>
      <c r="D281" s="3"/>
      <c r="E281" s="3"/>
      <c r="F281" s="3"/>
      <c r="G281" s="3"/>
      <c r="H281" s="3"/>
      <c r="I281" s="3"/>
      <c r="J281" s="3"/>
      <c r="K281" s="3"/>
      <c r="L281" s="3"/>
      <c r="M281" s="3"/>
    </row>
    <row r="282" spans="2:13" ht="12.75" customHeight="1" x14ac:dyDescent="0.2">
      <c r="B282" s="3"/>
      <c r="C282" s="3"/>
      <c r="D282" s="3"/>
      <c r="E282" s="3"/>
      <c r="F282" s="3"/>
      <c r="G282" s="3"/>
      <c r="H282" s="3"/>
      <c r="I282" s="3"/>
      <c r="J282" s="3"/>
      <c r="K282" s="3"/>
      <c r="L282" s="3"/>
      <c r="M282" s="3"/>
    </row>
    <row r="283" spans="2:13" ht="12.75" customHeight="1" x14ac:dyDescent="0.2">
      <c r="B283" s="3"/>
      <c r="C283" s="3"/>
      <c r="D283" s="3"/>
      <c r="E283" s="3"/>
      <c r="F283" s="3"/>
      <c r="G283" s="3"/>
      <c r="H283" s="3"/>
      <c r="I283" s="3"/>
      <c r="J283" s="3"/>
      <c r="K283" s="3"/>
      <c r="L283" s="3"/>
      <c r="M283" s="3"/>
    </row>
    <row r="284" spans="2:13" ht="12.75" customHeight="1" x14ac:dyDescent="0.2">
      <c r="B284" s="3"/>
      <c r="C284" s="3"/>
      <c r="D284" s="3"/>
      <c r="E284" s="3"/>
      <c r="F284" s="3"/>
      <c r="G284" s="3"/>
      <c r="H284" s="3"/>
      <c r="I284" s="3"/>
      <c r="J284" s="3"/>
      <c r="K284" s="3"/>
      <c r="L284" s="3"/>
      <c r="M284" s="3"/>
    </row>
    <row r="285" spans="2:13" ht="12.75" customHeight="1" x14ac:dyDescent="0.2">
      <c r="B285" s="3"/>
      <c r="C285" s="3"/>
      <c r="D285" s="3"/>
      <c r="E285" s="3"/>
      <c r="F285" s="3"/>
      <c r="G285" s="3"/>
      <c r="H285" s="3"/>
      <c r="I285" s="3"/>
      <c r="J285" s="3"/>
      <c r="K285" s="3"/>
      <c r="L285" s="3"/>
      <c r="M285" s="3"/>
    </row>
    <row r="286" spans="2:13" ht="12.75" customHeight="1" x14ac:dyDescent="0.2">
      <c r="B286" s="3"/>
      <c r="C286" s="3"/>
      <c r="D286" s="3"/>
      <c r="E286" s="3"/>
      <c r="F286" s="3"/>
      <c r="G286" s="3"/>
      <c r="H286" s="3"/>
      <c r="I286" s="3"/>
      <c r="J286" s="3"/>
      <c r="K286" s="3"/>
      <c r="L286" s="3"/>
      <c r="M286" s="3"/>
    </row>
    <row r="287" spans="2:13" ht="12.75" customHeight="1" x14ac:dyDescent="0.2">
      <c r="B287" s="3"/>
      <c r="C287" s="3"/>
      <c r="D287" s="3"/>
      <c r="E287" s="3"/>
      <c r="F287" s="3"/>
      <c r="G287" s="3"/>
      <c r="H287" s="3"/>
      <c r="I287" s="3"/>
      <c r="J287" s="3"/>
      <c r="K287" s="3"/>
      <c r="L287" s="3"/>
      <c r="M287" s="3"/>
    </row>
    <row r="288" spans="2:13" ht="12.75" customHeight="1" x14ac:dyDescent="0.2">
      <c r="B288" s="3"/>
      <c r="C288" s="3"/>
      <c r="D288" s="3"/>
      <c r="E288" s="3"/>
      <c r="F288" s="3"/>
      <c r="G288" s="3"/>
      <c r="H288" s="3"/>
      <c r="I288" s="3"/>
      <c r="J288" s="3"/>
      <c r="K288" s="3"/>
      <c r="L288" s="3"/>
      <c r="M288" s="3"/>
    </row>
    <row r="289" spans="2:13" ht="12.75" customHeight="1" x14ac:dyDescent="0.2">
      <c r="B289" s="3"/>
      <c r="C289" s="3"/>
      <c r="D289" s="3"/>
      <c r="E289" s="3"/>
      <c r="F289" s="3"/>
      <c r="G289" s="3"/>
      <c r="H289" s="3"/>
      <c r="I289" s="3"/>
      <c r="J289" s="3"/>
      <c r="K289" s="3"/>
      <c r="L289" s="3"/>
      <c r="M289" s="3"/>
    </row>
    <row r="290" spans="2:13" ht="12.75" customHeight="1" x14ac:dyDescent="0.2">
      <c r="B290" s="3"/>
      <c r="C290" s="3"/>
      <c r="D290" s="3"/>
      <c r="E290" s="3"/>
      <c r="F290" s="3"/>
      <c r="G290" s="3"/>
      <c r="H290" s="3"/>
      <c r="I290" s="3"/>
      <c r="J290" s="3"/>
      <c r="K290" s="3"/>
      <c r="L290" s="3"/>
      <c r="M290" s="3"/>
    </row>
    <row r="291" spans="2:13" ht="12.75" customHeight="1" x14ac:dyDescent="0.2">
      <c r="B291" s="3"/>
      <c r="C291" s="3"/>
      <c r="D291" s="3"/>
      <c r="E291" s="3"/>
      <c r="F291" s="3"/>
      <c r="G291" s="3"/>
      <c r="H291" s="3"/>
      <c r="I291" s="3"/>
      <c r="J291" s="3"/>
      <c r="K291" s="3"/>
      <c r="L291" s="3"/>
      <c r="M291" s="3"/>
    </row>
    <row r="292" spans="2:13" ht="12.75" customHeight="1" x14ac:dyDescent="0.2">
      <c r="B292" s="3"/>
      <c r="C292" s="3"/>
      <c r="D292" s="3"/>
      <c r="E292" s="3"/>
      <c r="F292" s="3"/>
      <c r="G292" s="3"/>
      <c r="H292" s="3"/>
      <c r="I292" s="3"/>
      <c r="J292" s="3"/>
      <c r="K292" s="3"/>
      <c r="L292" s="3"/>
      <c r="M292" s="3"/>
    </row>
    <row r="293" spans="2:13" ht="12.75" customHeight="1" x14ac:dyDescent="0.2">
      <c r="B293" s="3"/>
      <c r="C293" s="3"/>
      <c r="D293" s="3"/>
      <c r="E293" s="3"/>
      <c r="F293" s="3"/>
      <c r="G293" s="3"/>
      <c r="H293" s="3"/>
      <c r="I293" s="3"/>
      <c r="J293" s="3"/>
      <c r="K293" s="3"/>
      <c r="L293" s="3"/>
      <c r="M293" s="3"/>
    </row>
    <row r="294" spans="2:13" ht="12.75" customHeight="1" x14ac:dyDescent="0.2">
      <c r="B294" s="3"/>
      <c r="C294" s="3"/>
      <c r="D294" s="3"/>
      <c r="E294" s="3"/>
      <c r="F294" s="3"/>
      <c r="G294" s="3"/>
      <c r="H294" s="3"/>
      <c r="I294" s="3"/>
      <c r="J294" s="3"/>
      <c r="K294" s="3"/>
      <c r="L294" s="3"/>
      <c r="M294" s="3"/>
    </row>
    <row r="295" spans="2:13" ht="12.75" customHeight="1" x14ac:dyDescent="0.2">
      <c r="B295" s="3"/>
      <c r="C295" s="3"/>
      <c r="D295" s="3"/>
      <c r="E295" s="3"/>
      <c r="F295" s="3"/>
      <c r="G295" s="3"/>
      <c r="H295" s="3"/>
      <c r="I295" s="3"/>
      <c r="J295" s="3"/>
      <c r="K295" s="3"/>
      <c r="L295" s="3"/>
      <c r="M295" s="3"/>
    </row>
    <row r="296" spans="2:13" ht="12.75" customHeight="1" x14ac:dyDescent="0.2">
      <c r="B296" s="3"/>
      <c r="C296" s="3"/>
      <c r="D296" s="3"/>
      <c r="E296" s="3"/>
      <c r="F296" s="3"/>
      <c r="G296" s="3"/>
      <c r="H296" s="3"/>
      <c r="I296" s="3"/>
      <c r="J296" s="3"/>
      <c r="K296" s="3"/>
      <c r="L296" s="3"/>
      <c r="M296" s="3"/>
    </row>
    <row r="297" spans="2:13" ht="12.75" customHeight="1" x14ac:dyDescent="0.2">
      <c r="B297" s="3"/>
      <c r="C297" s="3"/>
      <c r="D297" s="3"/>
      <c r="E297" s="3"/>
      <c r="F297" s="3"/>
      <c r="G297" s="3"/>
      <c r="H297" s="3"/>
      <c r="I297" s="3"/>
      <c r="J297" s="3"/>
      <c r="K297" s="3"/>
      <c r="L297" s="3"/>
      <c r="M297" s="3"/>
    </row>
    <row r="298" spans="2:13" ht="12.75" customHeight="1" x14ac:dyDescent="0.2">
      <c r="B298" s="3"/>
      <c r="C298" s="3"/>
      <c r="D298" s="3"/>
      <c r="E298" s="3"/>
      <c r="F298" s="3"/>
      <c r="G298" s="3"/>
      <c r="H298" s="3"/>
      <c r="I298" s="3"/>
      <c r="J298" s="3"/>
      <c r="K298" s="3"/>
      <c r="L298" s="3"/>
      <c r="M298" s="3"/>
    </row>
    <row r="299" spans="2:13" ht="12.75" customHeight="1" x14ac:dyDescent="0.2">
      <c r="B299" s="3"/>
      <c r="C299" s="3"/>
      <c r="D299" s="3"/>
      <c r="E299" s="3"/>
      <c r="F299" s="3"/>
      <c r="G299" s="3"/>
      <c r="H299" s="3"/>
      <c r="I299" s="3"/>
      <c r="J299" s="3"/>
      <c r="K299" s="3"/>
      <c r="L299" s="3"/>
      <c r="M299" s="3"/>
    </row>
    <row r="300" spans="2:13" ht="12.75" customHeight="1" x14ac:dyDescent="0.2">
      <c r="B300" s="3"/>
      <c r="C300" s="3"/>
      <c r="D300" s="3"/>
      <c r="E300" s="3"/>
      <c r="F300" s="3"/>
      <c r="G300" s="3"/>
      <c r="H300" s="3"/>
      <c r="I300" s="3"/>
      <c r="J300" s="3"/>
      <c r="K300" s="3"/>
      <c r="L300" s="3"/>
      <c r="M300" s="3"/>
    </row>
    <row r="301" spans="2:13" ht="12.75" customHeight="1" x14ac:dyDescent="0.2">
      <c r="B301" s="3"/>
      <c r="C301" s="3"/>
      <c r="D301" s="3"/>
      <c r="E301" s="3"/>
      <c r="F301" s="3"/>
      <c r="G301" s="3"/>
      <c r="H301" s="3"/>
      <c r="I301" s="3"/>
      <c r="J301" s="3"/>
      <c r="K301" s="3"/>
      <c r="L301" s="3"/>
      <c r="M301" s="3"/>
    </row>
    <row r="302" spans="2:13" ht="12.75" customHeight="1" x14ac:dyDescent="0.2">
      <c r="B302" s="3"/>
      <c r="C302" s="3"/>
      <c r="D302" s="3"/>
      <c r="E302" s="3"/>
      <c r="F302" s="3"/>
      <c r="G302" s="3"/>
      <c r="H302" s="3"/>
      <c r="I302" s="3"/>
      <c r="J302" s="3"/>
      <c r="K302" s="3"/>
      <c r="L302" s="3"/>
      <c r="M302" s="3"/>
    </row>
    <row r="303" spans="2:13" ht="12.75" customHeight="1" x14ac:dyDescent="0.2">
      <c r="B303" s="3"/>
      <c r="C303" s="3"/>
      <c r="D303" s="3"/>
      <c r="E303" s="3"/>
      <c r="F303" s="3"/>
      <c r="G303" s="3"/>
      <c r="H303" s="3"/>
      <c r="I303" s="3"/>
      <c r="J303" s="3"/>
      <c r="K303" s="3"/>
      <c r="L303" s="3"/>
      <c r="M303" s="3"/>
    </row>
    <row r="304" spans="2:13" ht="12.75" customHeight="1" x14ac:dyDescent="0.2">
      <c r="B304" s="3"/>
      <c r="C304" s="3"/>
      <c r="D304" s="3"/>
      <c r="E304" s="3"/>
      <c r="F304" s="3"/>
      <c r="G304" s="3"/>
      <c r="H304" s="3"/>
      <c r="I304" s="3"/>
      <c r="J304" s="3"/>
      <c r="K304" s="3"/>
      <c r="L304" s="3"/>
      <c r="M304" s="3"/>
    </row>
    <row r="305" spans="2:13" ht="12.75" customHeight="1" x14ac:dyDescent="0.2">
      <c r="B305" s="3"/>
      <c r="C305" s="3"/>
      <c r="D305" s="3"/>
      <c r="E305" s="3"/>
      <c r="F305" s="3"/>
      <c r="G305" s="3"/>
      <c r="H305" s="3"/>
      <c r="I305" s="3"/>
      <c r="J305" s="3"/>
      <c r="K305" s="3"/>
      <c r="L305" s="3"/>
      <c r="M305" s="3"/>
    </row>
    <row r="306" spans="2:13" ht="12.75" customHeight="1" x14ac:dyDescent="0.2">
      <c r="B306" s="3"/>
      <c r="C306" s="3"/>
      <c r="D306" s="3"/>
      <c r="E306" s="3"/>
      <c r="F306" s="3"/>
      <c r="G306" s="3"/>
      <c r="H306" s="3"/>
      <c r="I306" s="3"/>
      <c r="J306" s="3"/>
      <c r="K306" s="3"/>
      <c r="L306" s="3"/>
      <c r="M306" s="3"/>
    </row>
    <row r="307" spans="2:13" ht="12.75" customHeight="1" x14ac:dyDescent="0.2">
      <c r="B307" s="3"/>
      <c r="C307" s="3"/>
      <c r="D307" s="3"/>
      <c r="E307" s="3"/>
      <c r="F307" s="3"/>
      <c r="G307" s="3"/>
      <c r="H307" s="3"/>
      <c r="I307" s="3"/>
      <c r="J307" s="3"/>
      <c r="K307" s="3"/>
      <c r="L307" s="3"/>
      <c r="M307" s="3"/>
    </row>
    <row r="308" spans="2:13" ht="12.75" customHeight="1" x14ac:dyDescent="0.2">
      <c r="B308" s="3"/>
      <c r="C308" s="3"/>
      <c r="D308" s="3"/>
      <c r="E308" s="3"/>
      <c r="F308" s="3"/>
      <c r="G308" s="3"/>
      <c r="H308" s="3"/>
      <c r="I308" s="3"/>
      <c r="J308" s="3"/>
      <c r="K308" s="3"/>
      <c r="L308" s="3"/>
      <c r="M308" s="3"/>
    </row>
    <row r="309" spans="2:13" ht="12.75" customHeight="1" x14ac:dyDescent="0.2">
      <c r="B309" s="3"/>
      <c r="C309" s="3"/>
      <c r="D309" s="3"/>
      <c r="E309" s="3"/>
      <c r="F309" s="3"/>
      <c r="G309" s="3"/>
      <c r="H309" s="3"/>
      <c r="I309" s="3"/>
      <c r="J309" s="3"/>
      <c r="K309" s="3"/>
      <c r="L309" s="3"/>
      <c r="M309" s="3"/>
    </row>
    <row r="310" spans="2:13" ht="12.75" customHeight="1" x14ac:dyDescent="0.2">
      <c r="B310" s="3"/>
      <c r="C310" s="3"/>
      <c r="D310" s="3"/>
      <c r="E310" s="3"/>
      <c r="F310" s="3"/>
      <c r="G310" s="3"/>
      <c r="H310" s="3"/>
      <c r="I310" s="3"/>
      <c r="J310" s="3"/>
      <c r="K310" s="3"/>
      <c r="L310" s="3"/>
      <c r="M310" s="3"/>
    </row>
    <row r="311" spans="2:13" ht="12.75" customHeight="1" x14ac:dyDescent="0.2">
      <c r="B311" s="3"/>
      <c r="C311" s="3"/>
      <c r="D311" s="3"/>
      <c r="E311" s="3"/>
      <c r="F311" s="3"/>
      <c r="G311" s="3"/>
      <c r="H311" s="3"/>
      <c r="I311" s="3"/>
      <c r="J311" s="3"/>
      <c r="K311" s="3"/>
      <c r="L311" s="3"/>
      <c r="M311" s="3"/>
    </row>
    <row r="312" spans="2:13" ht="12.75" customHeight="1" x14ac:dyDescent="0.2">
      <c r="B312" s="3"/>
      <c r="C312" s="3"/>
      <c r="D312" s="3"/>
      <c r="E312" s="3"/>
      <c r="F312" s="3"/>
      <c r="G312" s="3"/>
      <c r="H312" s="3"/>
      <c r="I312" s="3"/>
      <c r="J312" s="3"/>
      <c r="K312" s="3"/>
      <c r="L312" s="3"/>
      <c r="M312" s="3"/>
    </row>
    <row r="313" spans="2:13" ht="12.75" customHeight="1" x14ac:dyDescent="0.2">
      <c r="B313" s="3"/>
      <c r="C313" s="3"/>
      <c r="D313" s="3"/>
      <c r="E313" s="3"/>
      <c r="F313" s="3"/>
      <c r="G313" s="3"/>
      <c r="H313" s="3"/>
      <c r="I313" s="3"/>
      <c r="J313" s="3"/>
      <c r="K313" s="3"/>
      <c r="L313" s="3"/>
      <c r="M313" s="3"/>
    </row>
    <row r="314" spans="2:13" ht="12.75" customHeight="1" x14ac:dyDescent="0.2">
      <c r="B314" s="3"/>
      <c r="C314" s="3"/>
      <c r="D314" s="3"/>
      <c r="E314" s="3"/>
      <c r="F314" s="3"/>
      <c r="G314" s="3"/>
      <c r="H314" s="3"/>
      <c r="I314" s="3"/>
      <c r="J314" s="3"/>
      <c r="K314" s="3"/>
      <c r="L314" s="3"/>
      <c r="M314" s="3"/>
    </row>
    <row r="315" spans="2:13" ht="12.75" customHeight="1" x14ac:dyDescent="0.2">
      <c r="B315" s="3"/>
      <c r="C315" s="3"/>
      <c r="D315" s="3"/>
      <c r="E315" s="3"/>
      <c r="F315" s="3"/>
      <c r="G315" s="3"/>
      <c r="H315" s="3"/>
      <c r="I315" s="3"/>
      <c r="J315" s="3"/>
      <c r="K315" s="3"/>
      <c r="L315" s="3"/>
      <c r="M315" s="3"/>
    </row>
    <row r="316" spans="2:13" ht="12.75" customHeight="1" x14ac:dyDescent="0.2">
      <c r="B316" s="3"/>
      <c r="C316" s="3"/>
      <c r="D316" s="3"/>
      <c r="E316" s="3"/>
      <c r="F316" s="3"/>
      <c r="G316" s="3"/>
      <c r="H316" s="3"/>
      <c r="I316" s="3"/>
      <c r="J316" s="3"/>
      <c r="K316" s="3"/>
      <c r="L316" s="3"/>
      <c r="M316" s="3"/>
    </row>
    <row r="317" spans="2:13" ht="12.75" customHeight="1" x14ac:dyDescent="0.2">
      <c r="B317" s="3"/>
      <c r="C317" s="3"/>
      <c r="D317" s="3"/>
      <c r="E317" s="3"/>
      <c r="F317" s="3"/>
      <c r="G317" s="3"/>
      <c r="H317" s="3"/>
      <c r="I317" s="3"/>
      <c r="J317" s="3"/>
      <c r="K317" s="3"/>
      <c r="L317" s="3"/>
      <c r="M317" s="3"/>
    </row>
    <row r="318" spans="2:13" ht="12.75" customHeight="1" x14ac:dyDescent="0.2">
      <c r="B318" s="3"/>
      <c r="C318" s="3"/>
      <c r="D318" s="3"/>
      <c r="E318" s="3"/>
      <c r="F318" s="3"/>
      <c r="G318" s="3"/>
      <c r="H318" s="3"/>
      <c r="I318" s="3"/>
      <c r="J318" s="3"/>
      <c r="K318" s="3"/>
      <c r="L318" s="3"/>
      <c r="M318" s="3"/>
    </row>
    <row r="319" spans="2:13" ht="12.75" customHeight="1" x14ac:dyDescent="0.2">
      <c r="B319" s="3"/>
      <c r="C319" s="3"/>
      <c r="D319" s="3"/>
      <c r="E319" s="3"/>
      <c r="F319" s="3"/>
      <c r="G319" s="3"/>
      <c r="H319" s="3"/>
      <c r="I319" s="3"/>
      <c r="J319" s="3"/>
      <c r="K319" s="3"/>
      <c r="L319" s="3"/>
      <c r="M319" s="3"/>
    </row>
    <row r="320" spans="2:13" ht="12.75" customHeight="1" x14ac:dyDescent="0.2">
      <c r="B320" s="3"/>
      <c r="C320" s="3"/>
      <c r="D320" s="3"/>
      <c r="E320" s="3"/>
      <c r="F320" s="3"/>
      <c r="G320" s="3"/>
      <c r="H320" s="3"/>
      <c r="I320" s="3"/>
      <c r="J320" s="3"/>
      <c r="K320" s="3"/>
      <c r="L320" s="3"/>
      <c r="M320" s="3"/>
    </row>
    <row r="321" spans="2:13" ht="12.75" customHeight="1" x14ac:dyDescent="0.2">
      <c r="B321" s="3"/>
      <c r="C321" s="3"/>
      <c r="D321" s="3"/>
      <c r="E321" s="3"/>
      <c r="F321" s="3"/>
      <c r="G321" s="3"/>
      <c r="H321" s="3"/>
      <c r="I321" s="3"/>
      <c r="J321" s="3"/>
      <c r="K321" s="3"/>
      <c r="L321" s="3"/>
      <c r="M321" s="3"/>
    </row>
    <row r="322" spans="2:13" ht="12.75" customHeight="1" x14ac:dyDescent="0.2">
      <c r="B322" s="3"/>
      <c r="C322" s="3"/>
      <c r="D322" s="3"/>
      <c r="E322" s="3"/>
      <c r="F322" s="3"/>
      <c r="G322" s="3"/>
      <c r="H322" s="3"/>
      <c r="I322" s="3"/>
      <c r="J322" s="3"/>
      <c r="K322" s="3"/>
      <c r="L322" s="3"/>
      <c r="M322" s="3"/>
    </row>
    <row r="323" spans="2:13" ht="12.75" customHeight="1" x14ac:dyDescent="0.2">
      <c r="B323" s="3"/>
      <c r="C323" s="3"/>
      <c r="D323" s="3"/>
      <c r="E323" s="3"/>
      <c r="F323" s="3"/>
      <c r="G323" s="3"/>
      <c r="H323" s="3"/>
      <c r="I323" s="3"/>
      <c r="J323" s="3"/>
      <c r="K323" s="3"/>
      <c r="L323" s="3"/>
      <c r="M323" s="3"/>
    </row>
    <row r="324" spans="2:13" ht="12.75" customHeight="1" x14ac:dyDescent="0.2">
      <c r="B324" s="3"/>
      <c r="C324" s="3"/>
      <c r="D324" s="3"/>
      <c r="E324" s="3"/>
      <c r="F324" s="3"/>
      <c r="G324" s="3"/>
      <c r="H324" s="3"/>
      <c r="I324" s="3"/>
      <c r="J324" s="3"/>
      <c r="K324" s="3"/>
      <c r="L324" s="3"/>
      <c r="M324" s="3"/>
    </row>
    <row r="325" spans="2:13" ht="12.75" customHeight="1" x14ac:dyDescent="0.2">
      <c r="B325" s="3"/>
      <c r="C325" s="3"/>
      <c r="D325" s="3"/>
      <c r="E325" s="3"/>
      <c r="F325" s="3"/>
      <c r="G325" s="3"/>
      <c r="H325" s="3"/>
      <c r="I325" s="3"/>
      <c r="J325" s="3"/>
      <c r="K325" s="3"/>
      <c r="L325" s="3"/>
      <c r="M325" s="3"/>
    </row>
    <row r="326" spans="2:13" ht="12.75" customHeight="1" x14ac:dyDescent="0.2">
      <c r="B326" s="3"/>
      <c r="C326" s="3"/>
      <c r="D326" s="3"/>
      <c r="E326" s="3"/>
      <c r="F326" s="3"/>
      <c r="G326" s="3"/>
      <c r="H326" s="3"/>
      <c r="I326" s="3"/>
      <c r="J326" s="3"/>
      <c r="K326" s="3"/>
      <c r="L326" s="3"/>
      <c r="M326" s="3"/>
    </row>
    <row r="327" spans="2:13" ht="12.75" customHeight="1" x14ac:dyDescent="0.2">
      <c r="B327" s="3"/>
      <c r="C327" s="3"/>
      <c r="D327" s="3"/>
      <c r="E327" s="3"/>
      <c r="F327" s="3"/>
      <c r="G327" s="3"/>
      <c r="H327" s="3"/>
      <c r="I327" s="3"/>
      <c r="J327" s="3"/>
      <c r="K327" s="3"/>
      <c r="L327" s="3"/>
      <c r="M327" s="3"/>
    </row>
    <row r="328" spans="2:13" ht="12.75" customHeight="1" x14ac:dyDescent="0.2">
      <c r="B328" s="3"/>
      <c r="C328" s="3"/>
      <c r="D328" s="3"/>
      <c r="E328" s="3"/>
      <c r="F328" s="3"/>
      <c r="G328" s="3"/>
      <c r="H328" s="3"/>
      <c r="I328" s="3"/>
      <c r="J328" s="3"/>
      <c r="K328" s="3"/>
      <c r="L328" s="3"/>
      <c r="M328" s="3"/>
    </row>
    <row r="329" spans="2:13" ht="12.75" customHeight="1" x14ac:dyDescent="0.2">
      <c r="B329" s="3"/>
      <c r="C329" s="3"/>
      <c r="D329" s="3"/>
      <c r="E329" s="3"/>
      <c r="F329" s="3"/>
      <c r="G329" s="3"/>
      <c r="H329" s="3"/>
      <c r="I329" s="3"/>
      <c r="J329" s="3"/>
      <c r="K329" s="3"/>
      <c r="L329" s="3"/>
      <c r="M329" s="3"/>
    </row>
    <row r="330" spans="2:13" ht="12.75" customHeight="1" x14ac:dyDescent="0.2">
      <c r="B330" s="3"/>
      <c r="C330" s="3"/>
      <c r="D330" s="3"/>
      <c r="E330" s="3"/>
      <c r="F330" s="3"/>
      <c r="G330" s="3"/>
      <c r="H330" s="3"/>
      <c r="I330" s="3"/>
      <c r="J330" s="3"/>
      <c r="K330" s="3"/>
      <c r="L330" s="3"/>
      <c r="M330" s="3"/>
    </row>
    <row r="331" spans="2:13" ht="12.75" customHeight="1" x14ac:dyDescent="0.2">
      <c r="B331" s="3"/>
      <c r="C331" s="3"/>
      <c r="D331" s="3"/>
      <c r="E331" s="3"/>
      <c r="F331" s="3"/>
      <c r="G331" s="3"/>
      <c r="H331" s="3"/>
      <c r="I331" s="3"/>
      <c r="J331" s="3"/>
      <c r="K331" s="3"/>
      <c r="L331" s="3"/>
      <c r="M331" s="3"/>
    </row>
    <row r="332" spans="2:13" ht="12.75" customHeight="1" x14ac:dyDescent="0.2">
      <c r="B332" s="3"/>
      <c r="C332" s="3"/>
      <c r="D332" s="3"/>
      <c r="E332" s="3"/>
      <c r="F332" s="3"/>
      <c r="G332" s="3"/>
      <c r="H332" s="3"/>
      <c r="I332" s="3"/>
      <c r="J332" s="3"/>
      <c r="K332" s="3"/>
      <c r="L332" s="3"/>
      <c r="M332" s="3"/>
    </row>
    <row r="333" spans="2:13" ht="12.75" customHeight="1" x14ac:dyDescent="0.2">
      <c r="B333" s="3"/>
      <c r="C333" s="3"/>
      <c r="D333" s="3"/>
      <c r="E333" s="3"/>
      <c r="F333" s="3"/>
      <c r="G333" s="3"/>
      <c r="H333" s="3"/>
      <c r="I333" s="3"/>
      <c r="J333" s="3"/>
      <c r="K333" s="3"/>
      <c r="L333" s="3"/>
      <c r="M333" s="3"/>
    </row>
    <row r="334" spans="2:13" ht="12.75" customHeight="1" x14ac:dyDescent="0.2">
      <c r="B334" s="3"/>
      <c r="C334" s="3"/>
      <c r="D334" s="3"/>
      <c r="E334" s="3"/>
      <c r="F334" s="3"/>
      <c r="G334" s="3"/>
      <c r="H334" s="3"/>
      <c r="I334" s="3"/>
      <c r="J334" s="3"/>
      <c r="K334" s="3"/>
      <c r="L334" s="3"/>
      <c r="M334" s="3"/>
    </row>
    <row r="335" spans="2:13" ht="12.75" customHeight="1" x14ac:dyDescent="0.2">
      <c r="B335" s="3"/>
      <c r="C335" s="3"/>
      <c r="D335" s="3"/>
      <c r="E335" s="3"/>
      <c r="F335" s="3"/>
      <c r="G335" s="3"/>
      <c r="H335" s="3"/>
      <c r="I335" s="3"/>
      <c r="J335" s="3"/>
      <c r="K335" s="3"/>
      <c r="L335" s="3"/>
      <c r="M335" s="3"/>
    </row>
    <row r="336" spans="2:13" ht="12.75" customHeight="1" x14ac:dyDescent="0.2">
      <c r="B336" s="3"/>
      <c r="C336" s="3"/>
      <c r="D336" s="3"/>
      <c r="E336" s="3"/>
      <c r="F336" s="3"/>
      <c r="G336" s="3"/>
      <c r="H336" s="3"/>
      <c r="I336" s="3"/>
      <c r="J336" s="3"/>
      <c r="K336" s="3"/>
      <c r="L336" s="3"/>
      <c r="M336" s="3"/>
    </row>
    <row r="337" spans="2:13" ht="12.75" customHeight="1" x14ac:dyDescent="0.2">
      <c r="B337" s="3"/>
      <c r="C337" s="3"/>
      <c r="D337" s="3"/>
      <c r="E337" s="3"/>
      <c r="F337" s="3"/>
      <c r="G337" s="3"/>
      <c r="H337" s="3"/>
      <c r="I337" s="3"/>
      <c r="J337" s="3"/>
      <c r="K337" s="3"/>
      <c r="L337" s="3"/>
      <c r="M337" s="3"/>
    </row>
    <row r="338" spans="2:13" ht="12.75" customHeight="1" x14ac:dyDescent="0.2">
      <c r="B338" s="3"/>
      <c r="C338" s="3"/>
      <c r="D338" s="3"/>
      <c r="E338" s="3"/>
      <c r="F338" s="3"/>
      <c r="G338" s="3"/>
      <c r="H338" s="3"/>
      <c r="I338" s="3"/>
      <c r="J338" s="3"/>
      <c r="K338" s="3"/>
      <c r="L338" s="3"/>
      <c r="M338" s="3"/>
    </row>
    <row r="339" spans="2:13" ht="12.75" customHeight="1" x14ac:dyDescent="0.2">
      <c r="B339" s="3"/>
      <c r="C339" s="3"/>
      <c r="D339" s="3"/>
      <c r="E339" s="3"/>
      <c r="F339" s="3"/>
      <c r="G339" s="3"/>
      <c r="H339" s="3"/>
      <c r="I339" s="3"/>
      <c r="J339" s="3"/>
      <c r="K339" s="3"/>
      <c r="L339" s="3"/>
      <c r="M339" s="3"/>
    </row>
    <row r="340" spans="2:13" ht="12.75" customHeight="1" x14ac:dyDescent="0.2">
      <c r="B340" s="3"/>
      <c r="C340" s="3"/>
      <c r="D340" s="3"/>
      <c r="E340" s="3"/>
      <c r="F340" s="3"/>
      <c r="G340" s="3"/>
      <c r="H340" s="3"/>
      <c r="I340" s="3"/>
      <c r="J340" s="3"/>
      <c r="K340" s="3"/>
      <c r="L340" s="3"/>
      <c r="M340" s="3"/>
    </row>
    <row r="341" spans="2:13" ht="12.75" customHeight="1" x14ac:dyDescent="0.2">
      <c r="B341" s="3"/>
      <c r="C341" s="3"/>
      <c r="D341" s="3"/>
      <c r="E341" s="3"/>
      <c r="F341" s="3"/>
      <c r="G341" s="3"/>
      <c r="H341" s="3"/>
      <c r="I341" s="3"/>
      <c r="J341" s="3"/>
      <c r="K341" s="3"/>
      <c r="L341" s="3"/>
      <c r="M341" s="3"/>
    </row>
    <row r="342" spans="2:13" ht="12.75" customHeight="1" x14ac:dyDescent="0.2">
      <c r="B342" s="3"/>
      <c r="C342" s="3"/>
      <c r="D342" s="3"/>
      <c r="E342" s="3"/>
      <c r="F342" s="3"/>
      <c r="G342" s="3"/>
      <c r="H342" s="3"/>
      <c r="I342" s="3"/>
      <c r="J342" s="3"/>
      <c r="K342" s="3"/>
      <c r="L342" s="3"/>
      <c r="M342" s="3"/>
    </row>
    <row r="343" spans="2:13" ht="12.75" customHeight="1" x14ac:dyDescent="0.2">
      <c r="B343" s="3"/>
      <c r="C343" s="3"/>
      <c r="D343" s="3"/>
      <c r="E343" s="3"/>
      <c r="F343" s="3"/>
      <c r="G343" s="3"/>
      <c r="H343" s="3"/>
      <c r="I343" s="3"/>
      <c r="J343" s="3"/>
      <c r="K343" s="3"/>
      <c r="L343" s="3"/>
      <c r="M343" s="3"/>
    </row>
    <row r="344" spans="2:13" ht="12.75" customHeight="1" x14ac:dyDescent="0.2">
      <c r="B344" s="3"/>
      <c r="C344" s="3"/>
      <c r="D344" s="3"/>
      <c r="E344" s="3"/>
      <c r="F344" s="3"/>
      <c r="G344" s="3"/>
      <c r="H344" s="3"/>
      <c r="I344" s="3"/>
      <c r="J344" s="3"/>
      <c r="K344" s="3"/>
      <c r="L344" s="3"/>
      <c r="M344" s="3"/>
    </row>
    <row r="345" spans="2:13" ht="12.75" customHeight="1" x14ac:dyDescent="0.2">
      <c r="B345" s="3"/>
      <c r="C345" s="3"/>
      <c r="D345" s="3"/>
      <c r="E345" s="3"/>
      <c r="F345" s="3"/>
      <c r="G345" s="3"/>
      <c r="H345" s="3"/>
      <c r="I345" s="3"/>
      <c r="J345" s="3"/>
      <c r="K345" s="3"/>
      <c r="L345" s="3"/>
      <c r="M345" s="3"/>
    </row>
    <row r="346" spans="2:13" ht="12.75" customHeight="1" x14ac:dyDescent="0.2">
      <c r="B346" s="3"/>
      <c r="C346" s="3"/>
      <c r="D346" s="3"/>
      <c r="E346" s="3"/>
      <c r="F346" s="3"/>
      <c r="G346" s="3"/>
      <c r="H346" s="3"/>
      <c r="I346" s="3"/>
      <c r="J346" s="3"/>
      <c r="K346" s="3"/>
      <c r="L346" s="3"/>
      <c r="M346" s="3"/>
    </row>
    <row r="347" spans="2:13" ht="12.75" customHeight="1" x14ac:dyDescent="0.2">
      <c r="B347" s="3"/>
      <c r="C347" s="3"/>
      <c r="D347" s="3"/>
      <c r="E347" s="3"/>
      <c r="F347" s="3"/>
      <c r="G347" s="3"/>
      <c r="H347" s="3"/>
      <c r="I347" s="3"/>
      <c r="J347" s="3"/>
      <c r="K347" s="3"/>
      <c r="L347" s="3"/>
      <c r="M347" s="3"/>
    </row>
    <row r="348" spans="2:13" ht="12.75" customHeight="1" x14ac:dyDescent="0.2">
      <c r="B348" s="3"/>
      <c r="C348" s="3"/>
      <c r="D348" s="3"/>
      <c r="E348" s="3"/>
      <c r="F348" s="3"/>
      <c r="G348" s="3"/>
      <c r="H348" s="3"/>
      <c r="I348" s="3"/>
      <c r="J348" s="3"/>
      <c r="K348" s="3"/>
      <c r="L348" s="3"/>
      <c r="M348" s="3"/>
    </row>
    <row r="349" spans="2:13" ht="12.75" customHeight="1" x14ac:dyDescent="0.2">
      <c r="B349" s="3"/>
      <c r="C349" s="3"/>
      <c r="D349" s="3"/>
      <c r="E349" s="3"/>
      <c r="F349" s="3"/>
      <c r="G349" s="3"/>
      <c r="H349" s="3"/>
      <c r="I349" s="3"/>
      <c r="J349" s="3"/>
      <c r="K349" s="3"/>
      <c r="L349" s="3"/>
      <c r="M349" s="3"/>
    </row>
    <row r="350" spans="2:13" ht="12.75" customHeight="1" x14ac:dyDescent="0.2">
      <c r="B350" s="3"/>
      <c r="C350" s="3"/>
      <c r="D350" s="3"/>
      <c r="E350" s="3"/>
      <c r="F350" s="3"/>
      <c r="G350" s="3"/>
      <c r="H350" s="3"/>
      <c r="I350" s="3"/>
      <c r="J350" s="3"/>
      <c r="K350" s="3"/>
      <c r="L350" s="3"/>
      <c r="M350" s="3"/>
    </row>
    <row r="351" spans="2:13" ht="12.75" customHeight="1" x14ac:dyDescent="0.2">
      <c r="B351" s="3"/>
      <c r="C351" s="3"/>
      <c r="D351" s="3"/>
      <c r="E351" s="3"/>
      <c r="F351" s="3"/>
      <c r="G351" s="3"/>
      <c r="H351" s="3"/>
      <c r="I351" s="3"/>
      <c r="J351" s="3"/>
      <c r="K351" s="3"/>
      <c r="L351" s="3"/>
      <c r="M351" s="3"/>
    </row>
    <row r="352" spans="2:13" ht="12.75" customHeight="1" x14ac:dyDescent="0.2">
      <c r="B352" s="3"/>
      <c r="C352" s="3"/>
      <c r="D352" s="3"/>
      <c r="E352" s="3"/>
      <c r="F352" s="3"/>
      <c r="G352" s="3"/>
      <c r="H352" s="3"/>
      <c r="I352" s="3"/>
      <c r="J352" s="3"/>
      <c r="K352" s="3"/>
      <c r="L352" s="3"/>
      <c r="M352" s="3"/>
    </row>
    <row r="353" spans="2:13" ht="12.75" customHeight="1" x14ac:dyDescent="0.2">
      <c r="B353" s="3"/>
      <c r="C353" s="3"/>
      <c r="D353" s="3"/>
      <c r="E353" s="3"/>
      <c r="F353" s="3"/>
      <c r="G353" s="3"/>
      <c r="H353" s="3"/>
      <c r="I353" s="3"/>
      <c r="J353" s="3"/>
      <c r="K353" s="3"/>
      <c r="L353" s="3"/>
      <c r="M353" s="3"/>
    </row>
    <row r="354" spans="2:13" ht="12.75" customHeight="1" x14ac:dyDescent="0.2">
      <c r="B354" s="3"/>
      <c r="C354" s="3"/>
      <c r="D354" s="3"/>
      <c r="E354" s="3"/>
      <c r="F354" s="3"/>
      <c r="G354" s="3"/>
      <c r="H354" s="3"/>
      <c r="I354" s="3"/>
      <c r="J354" s="3"/>
      <c r="K354" s="3"/>
      <c r="L354" s="3"/>
      <c r="M354" s="3"/>
    </row>
    <row r="355" spans="2:13" ht="12.75" customHeight="1" x14ac:dyDescent="0.2">
      <c r="B355" s="3"/>
      <c r="C355" s="3"/>
      <c r="D355" s="3"/>
      <c r="E355" s="3"/>
      <c r="F355" s="3"/>
      <c r="G355" s="3"/>
      <c r="H355" s="3"/>
      <c r="I355" s="3"/>
      <c r="J355" s="3"/>
      <c r="K355" s="3"/>
      <c r="L355" s="3"/>
      <c r="M355" s="3"/>
    </row>
    <row r="356" spans="2:13" ht="12.75" customHeight="1" x14ac:dyDescent="0.2">
      <c r="B356" s="3"/>
      <c r="C356" s="3"/>
      <c r="D356" s="3"/>
      <c r="E356" s="3"/>
      <c r="F356" s="3"/>
      <c r="G356" s="3"/>
      <c r="H356" s="3"/>
      <c r="I356" s="3"/>
      <c r="J356" s="3"/>
      <c r="K356" s="3"/>
      <c r="L356" s="3"/>
      <c r="M356" s="3"/>
    </row>
    <row r="357" spans="2:13" ht="12.75" customHeight="1" x14ac:dyDescent="0.2">
      <c r="B357" s="3"/>
      <c r="C357" s="3"/>
      <c r="D357" s="3"/>
      <c r="E357" s="3"/>
      <c r="F357" s="3"/>
      <c r="G357" s="3"/>
      <c r="H357" s="3"/>
      <c r="I357" s="3"/>
      <c r="J357" s="3"/>
      <c r="K357" s="3"/>
      <c r="L357" s="3"/>
      <c r="M357" s="3"/>
    </row>
    <row r="358" spans="2:13" ht="12.75" customHeight="1" x14ac:dyDescent="0.2">
      <c r="B358" s="3"/>
      <c r="C358" s="3"/>
      <c r="D358" s="3"/>
      <c r="E358" s="3"/>
      <c r="F358" s="3"/>
      <c r="G358" s="3"/>
      <c r="H358" s="3"/>
      <c r="I358" s="3"/>
      <c r="J358" s="3"/>
      <c r="K358" s="3"/>
      <c r="L358" s="3"/>
      <c r="M358" s="3"/>
    </row>
    <row r="359" spans="2:13" ht="12.75" customHeight="1" x14ac:dyDescent="0.2">
      <c r="B359" s="3"/>
      <c r="C359" s="3"/>
      <c r="D359" s="3"/>
      <c r="E359" s="3"/>
      <c r="F359" s="3"/>
      <c r="G359" s="3"/>
      <c r="H359" s="3"/>
      <c r="I359" s="3"/>
      <c r="J359" s="3"/>
      <c r="K359" s="3"/>
      <c r="L359" s="3"/>
      <c r="M359" s="3"/>
    </row>
    <row r="360" spans="2:13" ht="12.75" customHeight="1" x14ac:dyDescent="0.2">
      <c r="B360" s="3"/>
      <c r="C360" s="3"/>
      <c r="D360" s="3"/>
      <c r="E360" s="3"/>
      <c r="F360" s="3"/>
      <c r="G360" s="3"/>
      <c r="H360" s="3"/>
      <c r="I360" s="3"/>
      <c r="J360" s="3"/>
      <c r="K360" s="3"/>
      <c r="L360" s="3"/>
      <c r="M360" s="3"/>
    </row>
    <row r="361" spans="2:13" ht="12.75" customHeight="1" x14ac:dyDescent="0.2">
      <c r="B361" s="3"/>
      <c r="C361" s="3"/>
      <c r="D361" s="3"/>
      <c r="E361" s="3"/>
      <c r="F361" s="3"/>
      <c r="G361" s="3"/>
      <c r="H361" s="3"/>
      <c r="I361" s="3"/>
      <c r="J361" s="3"/>
      <c r="K361" s="3"/>
      <c r="L361" s="3"/>
      <c r="M361" s="3"/>
    </row>
    <row r="362" spans="2:13" ht="12.75" customHeight="1" x14ac:dyDescent="0.2">
      <c r="B362" s="3"/>
      <c r="C362" s="3"/>
      <c r="D362" s="3"/>
      <c r="E362" s="3"/>
      <c r="F362" s="3"/>
      <c r="G362" s="3"/>
      <c r="H362" s="3"/>
      <c r="I362" s="3"/>
      <c r="J362" s="3"/>
      <c r="K362" s="3"/>
      <c r="L362" s="3"/>
      <c r="M362" s="3"/>
    </row>
    <row r="363" spans="2:13" ht="12.75" customHeight="1" x14ac:dyDescent="0.2">
      <c r="B363" s="3"/>
      <c r="C363" s="3"/>
      <c r="D363" s="3"/>
      <c r="E363" s="3"/>
      <c r="F363" s="3"/>
      <c r="G363" s="3"/>
      <c r="H363" s="3"/>
      <c r="I363" s="3"/>
      <c r="J363" s="3"/>
      <c r="K363" s="3"/>
      <c r="L363" s="3"/>
      <c r="M363" s="3"/>
    </row>
    <row r="364" spans="2:13" ht="12.75" customHeight="1" x14ac:dyDescent="0.2">
      <c r="B364" s="3"/>
      <c r="C364" s="3"/>
      <c r="D364" s="3"/>
      <c r="E364" s="3"/>
      <c r="F364" s="3"/>
      <c r="G364" s="3"/>
      <c r="H364" s="3"/>
      <c r="I364" s="3"/>
      <c r="J364" s="3"/>
      <c r="K364" s="3"/>
      <c r="L364" s="3"/>
      <c r="M364" s="3"/>
    </row>
    <row r="365" spans="2:13" ht="12.75" customHeight="1" x14ac:dyDescent="0.2">
      <c r="B365" s="3"/>
      <c r="C365" s="3"/>
      <c r="D365" s="3"/>
      <c r="E365" s="3"/>
      <c r="F365" s="3"/>
      <c r="G365" s="3"/>
      <c r="H365" s="3"/>
      <c r="I365" s="3"/>
      <c r="J365" s="3"/>
      <c r="K365" s="3"/>
      <c r="L365" s="3"/>
      <c r="M365" s="3"/>
    </row>
    <row r="366" spans="2:13" ht="12.75" customHeight="1" x14ac:dyDescent="0.2">
      <c r="B366" s="3"/>
      <c r="C366" s="3"/>
      <c r="D366" s="3"/>
      <c r="E366" s="3"/>
      <c r="F366" s="3"/>
      <c r="G366" s="3"/>
      <c r="H366" s="3"/>
      <c r="I366" s="3"/>
      <c r="J366" s="3"/>
      <c r="K366" s="3"/>
      <c r="L366" s="3"/>
      <c r="M366" s="3"/>
    </row>
    <row r="367" spans="2:13" ht="12.75" customHeight="1" x14ac:dyDescent="0.2">
      <c r="B367" s="3"/>
      <c r="C367" s="3"/>
      <c r="D367" s="3"/>
      <c r="E367" s="3"/>
      <c r="F367" s="3"/>
      <c r="G367" s="3"/>
      <c r="H367" s="3"/>
      <c r="I367" s="3"/>
      <c r="J367" s="3"/>
      <c r="K367" s="3"/>
      <c r="L367" s="3"/>
      <c r="M367" s="3"/>
    </row>
    <row r="368" spans="2:13" ht="12.75" customHeight="1" x14ac:dyDescent="0.2">
      <c r="B368" s="3"/>
      <c r="C368" s="3"/>
      <c r="D368" s="3"/>
      <c r="E368" s="3"/>
      <c r="F368" s="3"/>
      <c r="G368" s="3"/>
      <c r="H368" s="3"/>
      <c r="I368" s="3"/>
      <c r="J368" s="3"/>
      <c r="K368" s="3"/>
      <c r="L368" s="3"/>
      <c r="M368" s="3"/>
    </row>
    <row r="369" spans="2:13" ht="12.75" customHeight="1" x14ac:dyDescent="0.2">
      <c r="B369" s="3"/>
      <c r="C369" s="3"/>
      <c r="D369" s="3"/>
      <c r="E369" s="3"/>
      <c r="F369" s="3"/>
      <c r="G369" s="3"/>
      <c r="H369" s="3"/>
      <c r="I369" s="3"/>
      <c r="J369" s="3"/>
      <c r="K369" s="3"/>
      <c r="L369" s="3"/>
      <c r="M369" s="3"/>
    </row>
    <row r="370" spans="2:13" ht="12.75" customHeight="1" x14ac:dyDescent="0.2">
      <c r="B370" s="3"/>
      <c r="C370" s="3"/>
      <c r="D370" s="3"/>
      <c r="E370" s="3"/>
      <c r="F370" s="3"/>
      <c r="G370" s="3"/>
      <c r="H370" s="3"/>
      <c r="I370" s="3"/>
      <c r="J370" s="3"/>
      <c r="K370" s="3"/>
      <c r="L370" s="3"/>
      <c r="M370" s="3"/>
    </row>
    <row r="371" spans="2:13" ht="12.75" customHeight="1" x14ac:dyDescent="0.2">
      <c r="B371" s="3"/>
      <c r="C371" s="3"/>
      <c r="D371" s="3"/>
      <c r="E371" s="3"/>
      <c r="F371" s="3"/>
      <c r="G371" s="3"/>
      <c r="H371" s="3"/>
      <c r="I371" s="3"/>
      <c r="J371" s="3"/>
      <c r="K371" s="3"/>
      <c r="L371" s="3"/>
      <c r="M371" s="3"/>
    </row>
    <row r="372" spans="2:13" ht="12.75" customHeight="1" x14ac:dyDescent="0.2">
      <c r="B372" s="3"/>
      <c r="C372" s="3"/>
      <c r="D372" s="3"/>
      <c r="E372" s="3"/>
      <c r="F372" s="3"/>
      <c r="G372" s="3"/>
      <c r="H372" s="3"/>
      <c r="I372" s="3"/>
      <c r="J372" s="3"/>
      <c r="K372" s="3"/>
      <c r="L372" s="3"/>
      <c r="M372" s="3"/>
    </row>
    <row r="373" spans="2:13" ht="12.75" customHeight="1" x14ac:dyDescent="0.2">
      <c r="B373" s="3"/>
      <c r="C373" s="3"/>
      <c r="D373" s="3"/>
      <c r="E373" s="3"/>
      <c r="F373" s="3"/>
      <c r="G373" s="3"/>
      <c r="H373" s="3"/>
      <c r="I373" s="3"/>
      <c r="J373" s="3"/>
      <c r="K373" s="3"/>
      <c r="L373" s="3"/>
      <c r="M373" s="3"/>
    </row>
    <row r="374" spans="2:13" ht="12.75" customHeight="1" x14ac:dyDescent="0.2">
      <c r="B374" s="3"/>
      <c r="C374" s="3"/>
      <c r="D374" s="3"/>
      <c r="E374" s="3"/>
      <c r="F374" s="3"/>
      <c r="G374" s="3"/>
      <c r="H374" s="3"/>
      <c r="I374" s="3"/>
      <c r="J374" s="3"/>
      <c r="K374" s="3"/>
      <c r="L374" s="3"/>
      <c r="M374" s="3"/>
    </row>
    <row r="375" spans="2:13" ht="12.75" customHeight="1" x14ac:dyDescent="0.2">
      <c r="B375" s="3"/>
      <c r="C375" s="3"/>
      <c r="D375" s="3"/>
      <c r="E375" s="3"/>
      <c r="F375" s="3"/>
      <c r="G375" s="3"/>
      <c r="H375" s="3"/>
      <c r="I375" s="3"/>
      <c r="J375" s="3"/>
      <c r="K375" s="3"/>
      <c r="L375" s="3"/>
      <c r="M375" s="3"/>
    </row>
    <row r="376" spans="2:13" ht="12.75" customHeight="1" x14ac:dyDescent="0.2">
      <c r="B376" s="3"/>
    </row>
    <row r="377" spans="2:13" ht="12.75" customHeight="1" x14ac:dyDescent="0.2">
      <c r="B377" s="3"/>
    </row>
    <row r="378" spans="2:13" ht="12.75" customHeight="1" x14ac:dyDescent="0.2">
      <c r="B378" s="3"/>
      <c r="C378" s="3"/>
      <c r="D378" s="3"/>
      <c r="E378" s="3"/>
      <c r="F378" s="3"/>
      <c r="G378" s="3"/>
      <c r="H378" s="3"/>
      <c r="I378" s="3"/>
      <c r="J378" s="3"/>
      <c r="K378" s="3"/>
      <c r="L378" s="3"/>
      <c r="M378" s="3"/>
    </row>
    <row r="379" spans="2:13" ht="12.75" customHeight="1" x14ac:dyDescent="0.2">
      <c r="B379" s="3"/>
      <c r="C379" s="3"/>
      <c r="D379" s="3"/>
      <c r="E379" s="3"/>
      <c r="F379" s="3"/>
      <c r="G379" s="3"/>
      <c r="H379" s="3"/>
      <c r="I379" s="3"/>
      <c r="J379" s="3"/>
      <c r="K379" s="3"/>
      <c r="L379" s="3"/>
      <c r="M379" s="3"/>
    </row>
    <row r="380" spans="2:13" ht="12.75" customHeight="1" x14ac:dyDescent="0.2">
      <c r="B380" s="3"/>
      <c r="C380" s="3"/>
      <c r="D380" s="3"/>
      <c r="E380" s="3"/>
      <c r="F380" s="3"/>
      <c r="G380" s="3"/>
      <c r="H380" s="3"/>
      <c r="I380" s="3"/>
      <c r="J380" s="3"/>
      <c r="K380" s="3"/>
      <c r="L380" s="3"/>
      <c r="M380" s="3"/>
    </row>
    <row r="381" spans="2:13" ht="12.75" customHeight="1" x14ac:dyDescent="0.2">
      <c r="B381" s="3"/>
      <c r="C381" s="3"/>
      <c r="D381" s="3"/>
      <c r="E381" s="3"/>
      <c r="F381" s="3"/>
      <c r="G381" s="3"/>
      <c r="H381" s="3"/>
      <c r="I381" s="3"/>
      <c r="J381" s="3"/>
      <c r="K381" s="3"/>
      <c r="L381" s="3"/>
      <c r="M381" s="3"/>
    </row>
    <row r="382" spans="2:13" ht="12.75" customHeight="1" x14ac:dyDescent="0.2">
      <c r="B382" s="3"/>
      <c r="C382" s="3"/>
      <c r="D382" s="3"/>
      <c r="E382" s="3"/>
      <c r="F382" s="3"/>
      <c r="G382" s="3"/>
      <c r="H382" s="3"/>
      <c r="I382" s="3"/>
      <c r="J382" s="3"/>
      <c r="K382" s="3"/>
      <c r="L382" s="3"/>
      <c r="M382" s="3"/>
    </row>
    <row r="383" spans="2:13" ht="12.75" customHeight="1" x14ac:dyDescent="0.2">
      <c r="B383" s="3"/>
      <c r="C383" s="3"/>
      <c r="D383" s="3"/>
      <c r="E383" s="3"/>
      <c r="F383" s="3"/>
      <c r="G383" s="3"/>
      <c r="H383" s="3"/>
      <c r="I383" s="3"/>
      <c r="J383" s="3"/>
      <c r="K383" s="3"/>
      <c r="L383" s="3"/>
      <c r="M383" s="3"/>
    </row>
    <row r="384" spans="2:13" ht="12.75" customHeight="1" x14ac:dyDescent="0.2">
      <c r="B384" s="3"/>
      <c r="C384" s="3"/>
      <c r="D384" s="3"/>
      <c r="E384" s="3"/>
      <c r="F384" s="3"/>
      <c r="G384" s="3"/>
      <c r="H384" s="3"/>
      <c r="I384" s="3"/>
      <c r="J384" s="3"/>
      <c r="K384" s="3"/>
      <c r="L384" s="3"/>
      <c r="M384" s="3"/>
    </row>
    <row r="385" spans="2:34" ht="12.75" customHeight="1" x14ac:dyDescent="0.2">
      <c r="B385" s="3"/>
      <c r="C385" s="3"/>
      <c r="D385" s="3"/>
      <c r="E385" s="3"/>
      <c r="F385" s="3"/>
      <c r="G385" s="3"/>
      <c r="H385" s="3"/>
      <c r="I385" s="3"/>
      <c r="J385" s="3"/>
      <c r="K385" s="3"/>
      <c r="L385" s="3"/>
      <c r="M385" s="3"/>
    </row>
    <row r="386" spans="2:34" ht="12.75" customHeight="1" x14ac:dyDescent="0.2">
      <c r="B386" s="3"/>
      <c r="C386" s="3"/>
      <c r="D386" s="3"/>
      <c r="E386" s="3"/>
      <c r="F386" s="3"/>
      <c r="G386" s="3"/>
      <c r="H386" s="3"/>
      <c r="I386" s="3"/>
      <c r="J386" s="3"/>
      <c r="K386" s="3"/>
      <c r="L386" s="3"/>
      <c r="M386" s="3"/>
    </row>
    <row r="387" spans="2:34" ht="12.75" customHeight="1" x14ac:dyDescent="0.2">
      <c r="B387" s="3"/>
      <c r="C387" s="3"/>
      <c r="D387" s="3"/>
      <c r="E387" s="3"/>
      <c r="F387" s="3"/>
      <c r="G387" s="3"/>
      <c r="H387" s="3"/>
      <c r="I387" s="3"/>
      <c r="J387" s="3"/>
      <c r="K387" s="3"/>
      <c r="L387" s="3"/>
      <c r="M387" s="3"/>
    </row>
    <row r="388" spans="2:34" ht="12.75" customHeight="1" x14ac:dyDescent="0.2">
      <c r="B388" s="3"/>
      <c r="C388" s="3"/>
      <c r="D388" s="3"/>
      <c r="E388" s="3"/>
      <c r="F388" s="3"/>
      <c r="G388" s="3"/>
      <c r="H388" s="3"/>
      <c r="I388" s="3"/>
      <c r="J388" s="3"/>
      <c r="K388" s="3"/>
      <c r="L388" s="3"/>
      <c r="M388" s="3"/>
    </row>
    <row r="389" spans="2:34" ht="12.75" customHeight="1" x14ac:dyDescent="0.2">
      <c r="B389" s="3"/>
      <c r="C389" s="3"/>
      <c r="D389" s="3"/>
      <c r="E389" s="3"/>
      <c r="F389" s="3"/>
      <c r="G389" s="3"/>
      <c r="H389" s="3"/>
      <c r="I389" s="3"/>
      <c r="J389" s="3"/>
      <c r="K389" s="3"/>
      <c r="L389" s="3"/>
      <c r="M389" s="3"/>
    </row>
    <row r="390" spans="2:34" ht="12.75" customHeight="1" x14ac:dyDescent="0.2">
      <c r="B390" s="3"/>
    </row>
    <row r="391" spans="2:34" ht="12.75" customHeight="1" x14ac:dyDescent="0.2">
      <c r="B391" s="3"/>
    </row>
    <row r="392" spans="2:34" ht="12.75" customHeight="1" x14ac:dyDescent="0.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row>
    <row r="393" spans="2:34" ht="12.75" customHeight="1" x14ac:dyDescent="0.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row>
    <row r="394" spans="2:34" ht="12.75" customHeight="1" x14ac:dyDescent="0.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row>
    <row r="395" spans="2:34" ht="12.75" customHeight="1" x14ac:dyDescent="0.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row>
    <row r="396" spans="2:34" ht="12.75" customHeight="1" x14ac:dyDescent="0.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row>
    <row r="397" spans="2:34" ht="12.75" customHeight="1" x14ac:dyDescent="0.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row>
    <row r="398" spans="2:34" ht="12.75" customHeight="1" x14ac:dyDescent="0.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row>
    <row r="399" spans="2:34" ht="12.75" customHeight="1" x14ac:dyDescent="0.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row>
    <row r="400" spans="2:34" ht="12.75" customHeight="1" x14ac:dyDescent="0.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row>
    <row r="401" spans="2:34" ht="12.75" customHeight="1" x14ac:dyDescent="0.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row>
    <row r="402" spans="2:34" ht="12.75" customHeight="1" x14ac:dyDescent="0.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row>
    <row r="403" spans="2:34" ht="12.75" customHeight="1" x14ac:dyDescent="0.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row>
    <row r="404" spans="2:34" ht="12.75" customHeight="1" x14ac:dyDescent="0.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row>
    <row r="405" spans="2:34" ht="12.75" customHeight="1" x14ac:dyDescent="0.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row>
    <row r="406" spans="2:34" ht="12.75" customHeight="1" x14ac:dyDescent="0.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row>
    <row r="407" spans="2:34" ht="12.75" customHeight="1" x14ac:dyDescent="0.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row>
    <row r="408" spans="2:34" ht="12.75" customHeight="1" x14ac:dyDescent="0.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row>
    <row r="409" spans="2:34" ht="12.75" customHeight="1" x14ac:dyDescent="0.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row>
    <row r="410" spans="2:34" ht="12.75" customHeight="1" x14ac:dyDescent="0.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row>
    <row r="411" spans="2:34" ht="12.75" customHeight="1" x14ac:dyDescent="0.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row>
    <row r="412" spans="2:34" ht="12.75" customHeight="1" x14ac:dyDescent="0.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row>
    <row r="413" spans="2:34" ht="12.75" customHeight="1" x14ac:dyDescent="0.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row>
    <row r="414" spans="2:34" ht="12.75" customHeight="1" x14ac:dyDescent="0.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row>
    <row r="415" spans="2:34" ht="12.75" customHeight="1" x14ac:dyDescent="0.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row>
    <row r="416" spans="2:34" ht="12.75" customHeight="1" x14ac:dyDescent="0.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row>
    <row r="417" spans="2:34" ht="12.75" customHeight="1" x14ac:dyDescent="0.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row>
    <row r="418" spans="2:34" ht="12.75" customHeight="1" x14ac:dyDescent="0.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row>
    <row r="419" spans="2:34" ht="12.75" customHeight="1" x14ac:dyDescent="0.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row>
    <row r="420" spans="2:34" ht="12.75" customHeight="1" x14ac:dyDescent="0.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row>
    <row r="421" spans="2:34" ht="12.75" customHeight="1" x14ac:dyDescent="0.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row>
    <row r="422" spans="2:34" ht="12.75" customHeight="1" x14ac:dyDescent="0.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row>
    <row r="423" spans="2:34" ht="12.75" customHeight="1" x14ac:dyDescent="0.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row>
    <row r="424" spans="2:34" ht="12.75" customHeight="1" x14ac:dyDescent="0.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row>
    <row r="425" spans="2:34" ht="12.75" customHeight="1" x14ac:dyDescent="0.2">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row>
    <row r="426" spans="2:34" ht="12.75" customHeight="1" x14ac:dyDescent="0.2">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row>
    <row r="427" spans="2:34" ht="12.75" customHeight="1" x14ac:dyDescent="0.2">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row>
    <row r="428" spans="2:34" ht="12.75" customHeight="1" x14ac:dyDescent="0.2">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row>
    <row r="429" spans="2:34" ht="12.75" customHeight="1" x14ac:dyDescent="0.2">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row>
    <row r="430" spans="2:34" ht="12.75" customHeight="1" x14ac:dyDescent="0.2">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row>
    <row r="431" spans="2:34" ht="12.75" customHeight="1" x14ac:dyDescent="0.2">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row>
    <row r="432" spans="2:34" ht="12.75" customHeight="1" x14ac:dyDescent="0.2">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row>
    <row r="433" spans="2:34" ht="12.75" customHeight="1" x14ac:dyDescent="0.2">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row>
    <row r="434" spans="2:34" ht="12.75" customHeight="1" x14ac:dyDescent="0.2">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row>
    <row r="435" spans="2:34" ht="12.75" customHeight="1" x14ac:dyDescent="0.2">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row>
    <row r="436" spans="2:34" ht="12.75" customHeight="1" x14ac:dyDescent="0.2">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row>
    <row r="437" spans="2:34" ht="12.75" customHeight="1" x14ac:dyDescent="0.2">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row>
    <row r="438" spans="2:34" ht="12.75" customHeight="1" x14ac:dyDescent="0.2">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row>
    <row r="439" spans="2:34" ht="12.75" customHeight="1" x14ac:dyDescent="0.2">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row>
    <row r="440" spans="2:34" ht="12.75" customHeight="1" x14ac:dyDescent="0.2">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row>
    <row r="441" spans="2:34" ht="12.75" customHeight="1" x14ac:dyDescent="0.2">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row>
    <row r="442" spans="2:34" ht="12.75" customHeight="1" x14ac:dyDescent="0.2">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row>
    <row r="443" spans="2:34" ht="12.75" customHeight="1" x14ac:dyDescent="0.2">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row>
    <row r="444" spans="2:34" ht="12.75" customHeight="1" x14ac:dyDescent="0.2">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row>
    <row r="445" spans="2:34" ht="12.75" customHeight="1" x14ac:dyDescent="0.2">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row>
    <row r="446" spans="2:34" ht="12.75" customHeight="1" x14ac:dyDescent="0.2">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row>
    <row r="447" spans="2:34" ht="12.75" customHeight="1" x14ac:dyDescent="0.2">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row>
    <row r="448" spans="2:34" ht="12.75" customHeight="1" x14ac:dyDescent="0.2">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row>
    <row r="449" spans="2:34" ht="12.75" customHeight="1" x14ac:dyDescent="0.2">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row>
    <row r="450" spans="2:34" ht="12.75" customHeight="1" x14ac:dyDescent="0.2">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row>
    <row r="451" spans="2:34" ht="12.75" customHeight="1" x14ac:dyDescent="0.2">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row>
    <row r="452" spans="2:34" ht="12.75" customHeight="1" x14ac:dyDescent="0.2">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row>
    <row r="453" spans="2:34" ht="12.75" customHeight="1" x14ac:dyDescent="0.2">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row>
    <row r="454" spans="2:34" ht="12.75" customHeight="1" x14ac:dyDescent="0.2">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row>
    <row r="455" spans="2:34" ht="12.75" customHeight="1" x14ac:dyDescent="0.2">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row>
    <row r="456" spans="2:34" ht="12.75" customHeight="1" x14ac:dyDescent="0.2">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row>
    <row r="457" spans="2:34" ht="12.75" customHeight="1" x14ac:dyDescent="0.2">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row>
    <row r="458" spans="2:34" ht="12.75" customHeight="1" x14ac:dyDescent="0.2">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row>
    <row r="459" spans="2:34" ht="12.75" customHeight="1" x14ac:dyDescent="0.2">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row>
    <row r="460" spans="2:34" ht="12.75" customHeight="1" x14ac:dyDescent="0.2">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row>
    <row r="461" spans="2:34" ht="12.75" customHeight="1" x14ac:dyDescent="0.2">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row>
    <row r="462" spans="2:34" ht="12.75" customHeight="1" x14ac:dyDescent="0.2">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row>
    <row r="463" spans="2:34" ht="12.75" customHeight="1" x14ac:dyDescent="0.2">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row>
    <row r="464" spans="2:34" ht="12.75" customHeight="1" x14ac:dyDescent="0.2">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row>
    <row r="465" spans="2:34" ht="12.75" customHeight="1" x14ac:dyDescent="0.2">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row>
    <row r="466" spans="2:34" ht="12.75" customHeight="1" x14ac:dyDescent="0.2">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row>
    <row r="467" spans="2:34" ht="12.75" customHeight="1" x14ac:dyDescent="0.2">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row>
    <row r="468" spans="2:34" ht="12.75" customHeight="1" x14ac:dyDescent="0.2">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row>
    <row r="469" spans="2:34" ht="12.75" customHeight="1" x14ac:dyDescent="0.2">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row>
    <row r="470" spans="2:34" ht="12.75" customHeight="1" x14ac:dyDescent="0.2">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row>
    <row r="471" spans="2:34" ht="12.75" customHeight="1" x14ac:dyDescent="0.2">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row>
    <row r="472" spans="2:34" ht="12.75" customHeight="1" x14ac:dyDescent="0.2">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row>
    <row r="473" spans="2:34" ht="12.75" customHeight="1" x14ac:dyDescent="0.2">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row>
    <row r="474" spans="2:34" ht="12.75" customHeight="1" x14ac:dyDescent="0.2">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row>
    <row r="475" spans="2:34" ht="12.75" customHeight="1" x14ac:dyDescent="0.2">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row>
    <row r="476" spans="2:34" ht="12.75" customHeight="1" x14ac:dyDescent="0.2">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row>
    <row r="477" spans="2:34" ht="12.75" customHeight="1" x14ac:dyDescent="0.2">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row>
    <row r="478" spans="2:34" ht="12.75" customHeight="1" x14ac:dyDescent="0.2">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row>
    <row r="479" spans="2:34" ht="12.75" customHeight="1" x14ac:dyDescent="0.2">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row>
    <row r="480" spans="2:34" ht="12.75" customHeight="1" x14ac:dyDescent="0.2">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row>
    <row r="481" spans="2:34" ht="12.75" customHeight="1" x14ac:dyDescent="0.2">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row>
    <row r="482" spans="2:34" ht="12.75" customHeight="1" x14ac:dyDescent="0.2">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row>
    <row r="483" spans="2:34" ht="12.75" customHeight="1" x14ac:dyDescent="0.2">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row>
    <row r="484" spans="2:34" ht="12.75" customHeight="1" x14ac:dyDescent="0.2">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row>
    <row r="485" spans="2:34" ht="12.75" customHeight="1" x14ac:dyDescent="0.2">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row>
    <row r="486" spans="2:34" ht="12.75" customHeight="1" x14ac:dyDescent="0.2">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row>
    <row r="487" spans="2:34" ht="12.75" customHeight="1" x14ac:dyDescent="0.2">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row>
    <row r="488" spans="2:34" ht="12.75" customHeight="1" x14ac:dyDescent="0.2">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row>
    <row r="489" spans="2:34" ht="12.75" customHeight="1" x14ac:dyDescent="0.2">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row>
    <row r="490" spans="2:34" ht="12.75" customHeight="1" x14ac:dyDescent="0.2">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row>
    <row r="491" spans="2:34" ht="12.75" customHeight="1" x14ac:dyDescent="0.2">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row>
    <row r="492" spans="2:34" ht="12.75" customHeight="1" x14ac:dyDescent="0.2">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row>
    <row r="493" spans="2:34" ht="12.75" customHeight="1" x14ac:dyDescent="0.2">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row>
    <row r="494" spans="2:34" ht="12.75" customHeight="1" x14ac:dyDescent="0.2">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row>
    <row r="495" spans="2:34" ht="12.75" customHeight="1" x14ac:dyDescent="0.2">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row>
    <row r="496" spans="2:34" ht="12.75" customHeight="1" x14ac:dyDescent="0.2">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row>
    <row r="497" spans="2:34" ht="12.75" customHeight="1" x14ac:dyDescent="0.2">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row>
    <row r="498" spans="2:34" ht="12.75" customHeight="1" x14ac:dyDescent="0.2">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row>
    <row r="499" spans="2:34" ht="12.75" customHeight="1" x14ac:dyDescent="0.2">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row>
    <row r="500" spans="2:34" ht="12.75" customHeight="1" x14ac:dyDescent="0.2">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row>
    <row r="501" spans="2:34" ht="12.75" customHeight="1" x14ac:dyDescent="0.2">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row>
    <row r="502" spans="2:34" ht="12.75" customHeight="1" x14ac:dyDescent="0.2">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row>
    <row r="503" spans="2:34" ht="12.75" customHeight="1" x14ac:dyDescent="0.2">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row>
    <row r="504" spans="2:34" ht="12.75" customHeight="1" x14ac:dyDescent="0.2">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row>
    <row r="505" spans="2:34" ht="12.75" customHeight="1" x14ac:dyDescent="0.2">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row>
    <row r="506" spans="2:34" ht="12.75" customHeight="1" x14ac:dyDescent="0.2">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row>
    <row r="507" spans="2:34" ht="12.75" customHeight="1" x14ac:dyDescent="0.2">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row>
    <row r="508" spans="2:34" ht="12.75" customHeight="1" x14ac:dyDescent="0.2">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row>
    <row r="509" spans="2:34" ht="12.75" customHeight="1" x14ac:dyDescent="0.2">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row>
    <row r="510" spans="2:34" ht="12.75" customHeight="1" x14ac:dyDescent="0.2">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row>
    <row r="511" spans="2:34" ht="12.75" customHeight="1" x14ac:dyDescent="0.2">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row>
    <row r="512" spans="2:34" ht="12.75" customHeight="1" x14ac:dyDescent="0.2">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row>
    <row r="513" spans="2:34" ht="12.75" customHeight="1" x14ac:dyDescent="0.2">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row>
    <row r="514" spans="2:34" ht="12.75" customHeight="1" x14ac:dyDescent="0.2">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row>
    <row r="515" spans="2:34" ht="12.75" customHeight="1" x14ac:dyDescent="0.2">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row>
    <row r="516" spans="2:34" ht="12.75" customHeight="1" x14ac:dyDescent="0.2">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row>
    <row r="517" spans="2:34" ht="12.75" customHeight="1" x14ac:dyDescent="0.2">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row>
    <row r="518" spans="2:34" ht="12.75" customHeight="1" x14ac:dyDescent="0.2">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row>
    <row r="519" spans="2:34" ht="12.75" customHeight="1" x14ac:dyDescent="0.2">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row>
    <row r="520" spans="2:34" ht="12.75" customHeight="1" x14ac:dyDescent="0.2">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row>
    <row r="521" spans="2:34" ht="12.75" customHeight="1" x14ac:dyDescent="0.2">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row>
    <row r="522" spans="2:34" ht="12.75" customHeight="1" x14ac:dyDescent="0.2">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row>
    <row r="523" spans="2:34" ht="12.75" customHeight="1" x14ac:dyDescent="0.2">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row>
    <row r="524" spans="2:34" ht="12.75" customHeight="1" x14ac:dyDescent="0.2">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row>
    <row r="525" spans="2:34" ht="12.75" customHeight="1" x14ac:dyDescent="0.2">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row>
    <row r="526" spans="2:34" ht="12.75" customHeight="1" x14ac:dyDescent="0.2">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row>
    <row r="527" spans="2:34" ht="12.75" customHeight="1" x14ac:dyDescent="0.2">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row>
    <row r="528" spans="2:34" ht="12.75" customHeight="1" x14ac:dyDescent="0.2">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row>
    <row r="529" spans="2:34" ht="12.75" customHeight="1" x14ac:dyDescent="0.2">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row>
    <row r="530" spans="2:34" ht="12.75" customHeight="1" x14ac:dyDescent="0.2">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row>
    <row r="531" spans="2:34" ht="12.75" customHeight="1" x14ac:dyDescent="0.2">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row>
    <row r="532" spans="2:34" ht="12.75" customHeight="1" x14ac:dyDescent="0.2">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row>
    <row r="533" spans="2:34" ht="12.75" customHeight="1" x14ac:dyDescent="0.2">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row>
    <row r="534" spans="2:34" ht="12.75" customHeight="1" x14ac:dyDescent="0.2">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row>
    <row r="535" spans="2:34" ht="12.75" customHeight="1" x14ac:dyDescent="0.2">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row>
    <row r="536" spans="2:34" ht="12.75" customHeight="1" x14ac:dyDescent="0.2">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row>
    <row r="537" spans="2:34" ht="12.75" customHeight="1" x14ac:dyDescent="0.2">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row>
    <row r="538" spans="2:34" ht="12.75" customHeight="1" x14ac:dyDescent="0.2">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row>
    <row r="539" spans="2:34" ht="12.75" customHeight="1" x14ac:dyDescent="0.2">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row>
    <row r="540" spans="2:34" ht="12.75" customHeight="1" x14ac:dyDescent="0.2">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row>
    <row r="541" spans="2:34" ht="12.75" customHeight="1" x14ac:dyDescent="0.2">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row>
    <row r="542" spans="2:34" ht="12.75" customHeight="1" x14ac:dyDescent="0.2">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row>
    <row r="543" spans="2:34" ht="12.75" customHeight="1" x14ac:dyDescent="0.2">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row>
    <row r="544" spans="2:34" ht="12.75" customHeight="1" x14ac:dyDescent="0.2">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row>
    <row r="545" spans="2:34" ht="12.75" customHeight="1" x14ac:dyDescent="0.2">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row>
    <row r="546" spans="2:34" ht="12.75" customHeight="1" x14ac:dyDescent="0.2">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row>
    <row r="547" spans="2:34" ht="12.75" customHeight="1" x14ac:dyDescent="0.2">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row>
    <row r="548" spans="2:34" ht="12.75" customHeight="1" x14ac:dyDescent="0.2">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row>
    <row r="549" spans="2:34" ht="12.75" customHeight="1" x14ac:dyDescent="0.2">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row>
    <row r="550" spans="2:34" ht="12.75" customHeight="1" x14ac:dyDescent="0.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row>
    <row r="551" spans="2:34" ht="12.75" customHeight="1" x14ac:dyDescent="0.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row>
    <row r="552" spans="2:34" ht="12.75" customHeight="1" x14ac:dyDescent="0.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row>
    <row r="553" spans="2:34" ht="12.75" customHeight="1" x14ac:dyDescent="0.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row>
    <row r="554" spans="2:34" ht="12.75" customHeight="1" x14ac:dyDescent="0.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row>
    <row r="555" spans="2:34" ht="12.75" customHeight="1" x14ac:dyDescent="0.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row>
    <row r="556" spans="2:34" ht="12.75" customHeight="1" x14ac:dyDescent="0.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row>
    <row r="557" spans="2:34" ht="12.75" customHeight="1" x14ac:dyDescent="0.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row>
    <row r="558" spans="2:34" ht="12.75" customHeight="1" x14ac:dyDescent="0.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row>
    <row r="559" spans="2:34" ht="12.75" customHeight="1" x14ac:dyDescent="0.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row>
    <row r="560" spans="2:34" ht="12.75" customHeight="1" x14ac:dyDescent="0.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row>
    <row r="561" spans="2:34" ht="12.75" customHeight="1" x14ac:dyDescent="0.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row>
    <row r="562" spans="2:34" ht="12.75" customHeight="1" x14ac:dyDescent="0.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row>
    <row r="563" spans="2:34" ht="12.75" customHeight="1" x14ac:dyDescent="0.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row>
    <row r="564" spans="2:34" ht="12.75" customHeight="1" x14ac:dyDescent="0.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row>
    <row r="565" spans="2:34" ht="12.75" customHeight="1" x14ac:dyDescent="0.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row>
    <row r="566" spans="2:34" ht="12.75" customHeight="1" x14ac:dyDescent="0.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row>
    <row r="567" spans="2:34" ht="12.75" customHeight="1" x14ac:dyDescent="0.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row>
    <row r="568" spans="2:34" ht="12.75" customHeight="1" x14ac:dyDescent="0.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row>
    <row r="569" spans="2:34" ht="12.75" customHeight="1" x14ac:dyDescent="0.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row>
    <row r="570" spans="2:34" ht="12.75" customHeight="1" x14ac:dyDescent="0.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row>
    <row r="571" spans="2:34" ht="12.75" customHeight="1" x14ac:dyDescent="0.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row>
    <row r="572" spans="2:34" ht="12.75" customHeight="1" x14ac:dyDescent="0.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row>
    <row r="573" spans="2:34" ht="12.75" customHeight="1" x14ac:dyDescent="0.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row>
    <row r="574" spans="2:34" ht="12.75" customHeight="1" x14ac:dyDescent="0.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row>
    <row r="575" spans="2:34" ht="12.75" customHeight="1" x14ac:dyDescent="0.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row>
    <row r="576" spans="2:34" ht="12.75" customHeight="1" x14ac:dyDescent="0.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row>
    <row r="577" spans="2:34" ht="12.75" customHeight="1" x14ac:dyDescent="0.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row>
    <row r="578" spans="2:34" ht="12.75" customHeight="1" x14ac:dyDescent="0.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row>
    <row r="579" spans="2:34" ht="12.75" customHeight="1" x14ac:dyDescent="0.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row>
    <row r="580" spans="2:34" ht="12.75" customHeight="1" x14ac:dyDescent="0.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row>
    <row r="581" spans="2:34" ht="12.75" customHeight="1" x14ac:dyDescent="0.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row>
    <row r="582" spans="2:34" ht="12.75" customHeight="1" x14ac:dyDescent="0.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row>
    <row r="583" spans="2:34" ht="12.75" customHeight="1" x14ac:dyDescent="0.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row>
    <row r="584" spans="2:34" ht="12.75" customHeight="1" x14ac:dyDescent="0.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row>
    <row r="585" spans="2:34" ht="12.75" customHeight="1" x14ac:dyDescent="0.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row>
    <row r="586" spans="2:34" ht="12.75" customHeight="1" x14ac:dyDescent="0.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row>
    <row r="587" spans="2:34" ht="12.75" customHeight="1" x14ac:dyDescent="0.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row>
    <row r="588" spans="2:34" ht="12.75" customHeight="1" x14ac:dyDescent="0.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row>
    <row r="589" spans="2:34" ht="12.75" customHeight="1" x14ac:dyDescent="0.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row>
    <row r="590" spans="2:34" ht="12.75" customHeight="1" x14ac:dyDescent="0.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row>
    <row r="591" spans="2:34" ht="12.75" customHeight="1" x14ac:dyDescent="0.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row>
    <row r="592" spans="2:34" ht="12.75" customHeight="1" x14ac:dyDescent="0.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row>
    <row r="593" spans="2:34" ht="12.75" customHeight="1" x14ac:dyDescent="0.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row>
    <row r="594" spans="2:34" ht="12.75" customHeight="1" x14ac:dyDescent="0.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row>
    <row r="595" spans="2:34" ht="12.75" customHeight="1" x14ac:dyDescent="0.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row>
    <row r="596" spans="2:34" ht="12.75" customHeight="1" x14ac:dyDescent="0.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row>
    <row r="597" spans="2:34" ht="12.75" customHeight="1" x14ac:dyDescent="0.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row>
    <row r="598" spans="2:34" ht="12.75" customHeight="1" x14ac:dyDescent="0.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row>
    <row r="599" spans="2:34" ht="12.75" customHeight="1" x14ac:dyDescent="0.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row>
    <row r="600" spans="2:34" ht="12.75" customHeight="1" x14ac:dyDescent="0.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row>
    <row r="601" spans="2:34" ht="12.75" customHeight="1" x14ac:dyDescent="0.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row>
    <row r="602" spans="2:34" ht="12.75" customHeight="1" x14ac:dyDescent="0.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row>
    <row r="603" spans="2:34" ht="12.75" customHeight="1" x14ac:dyDescent="0.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row>
    <row r="604" spans="2:34" ht="12.75" customHeight="1" x14ac:dyDescent="0.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row>
    <row r="605" spans="2:34" ht="12.75" customHeight="1" x14ac:dyDescent="0.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row>
    <row r="606" spans="2:34" ht="12.75" customHeight="1" x14ac:dyDescent="0.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row>
    <row r="607" spans="2:34" ht="12.75" customHeight="1" x14ac:dyDescent="0.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row>
    <row r="608" spans="2:34" ht="12.75" customHeight="1" x14ac:dyDescent="0.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row>
    <row r="609" spans="2:34" ht="12.75" customHeight="1" x14ac:dyDescent="0.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row>
    <row r="610" spans="2:34" ht="12.75" customHeight="1" x14ac:dyDescent="0.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row>
    <row r="611" spans="2:34" ht="12.75" customHeight="1" x14ac:dyDescent="0.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row>
    <row r="612" spans="2:34" ht="12.75" customHeight="1" x14ac:dyDescent="0.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row>
    <row r="613" spans="2:34" ht="12.75" customHeight="1" x14ac:dyDescent="0.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row>
    <row r="614" spans="2:34" ht="12.75" customHeight="1" x14ac:dyDescent="0.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row>
    <row r="615" spans="2:34" ht="12.75" customHeight="1" x14ac:dyDescent="0.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row>
    <row r="616" spans="2:34" ht="12.75" customHeight="1" x14ac:dyDescent="0.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row>
    <row r="617" spans="2:34" ht="12.75" customHeight="1" x14ac:dyDescent="0.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row>
    <row r="618" spans="2:34" ht="12.75" customHeight="1" x14ac:dyDescent="0.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row>
    <row r="619" spans="2:34" ht="12.75" customHeight="1" x14ac:dyDescent="0.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row>
    <row r="620" spans="2:34" ht="12.75" customHeight="1" x14ac:dyDescent="0.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row>
    <row r="621" spans="2:34" ht="12.75" customHeight="1" x14ac:dyDescent="0.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row>
    <row r="622" spans="2:34" ht="12.75" customHeight="1" x14ac:dyDescent="0.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row>
    <row r="623" spans="2:34" ht="12.75" customHeight="1" x14ac:dyDescent="0.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row>
    <row r="624" spans="2:34" ht="12.75" customHeight="1" x14ac:dyDescent="0.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row>
    <row r="625" spans="2:34" ht="12.75" customHeight="1" x14ac:dyDescent="0.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row>
    <row r="626" spans="2:34" ht="12.75" customHeight="1" x14ac:dyDescent="0.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row>
    <row r="627" spans="2:34" ht="12.75" customHeight="1" x14ac:dyDescent="0.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row>
    <row r="628" spans="2:34" ht="12.75" customHeight="1" x14ac:dyDescent="0.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row>
    <row r="629" spans="2:34" ht="12.75" customHeight="1" x14ac:dyDescent="0.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row>
    <row r="630" spans="2:34" ht="12.75" customHeight="1" x14ac:dyDescent="0.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row>
    <row r="631" spans="2:34" ht="12.75" customHeight="1" x14ac:dyDescent="0.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row>
    <row r="632" spans="2:34" ht="12.75" customHeight="1" x14ac:dyDescent="0.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row>
    <row r="633" spans="2:34" ht="12.75" customHeight="1" x14ac:dyDescent="0.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row>
    <row r="634" spans="2:34" ht="12.75" customHeight="1" x14ac:dyDescent="0.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row>
    <row r="635" spans="2:34" ht="12.75" customHeight="1" x14ac:dyDescent="0.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row>
    <row r="636" spans="2:34" ht="12.75" customHeight="1" x14ac:dyDescent="0.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row>
    <row r="637" spans="2:34" ht="12.75" customHeight="1" x14ac:dyDescent="0.2">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row>
    <row r="638" spans="2:34" ht="12.75" customHeight="1" x14ac:dyDescent="0.2">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row>
    <row r="639" spans="2:34" ht="12.75" customHeight="1" x14ac:dyDescent="0.2">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row>
    <row r="640" spans="2:34" ht="12.75" customHeight="1" x14ac:dyDescent="0.2">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row>
    <row r="641" spans="2:34" ht="12.75" customHeight="1" x14ac:dyDescent="0.2">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row>
    <row r="642" spans="2:34" ht="12.75" customHeight="1" x14ac:dyDescent="0.2">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row>
    <row r="643" spans="2:34" ht="12.75" customHeight="1" x14ac:dyDescent="0.2">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row>
    <row r="644" spans="2:34" ht="12.75" customHeight="1" x14ac:dyDescent="0.2">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row>
    <row r="645" spans="2:34" ht="12.75" customHeight="1" x14ac:dyDescent="0.2">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row>
    <row r="646" spans="2:34" ht="12.75" customHeight="1" x14ac:dyDescent="0.2">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row>
    <row r="647" spans="2:34" ht="12.75" customHeight="1" x14ac:dyDescent="0.2">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row>
    <row r="648" spans="2:34" ht="12.75" customHeight="1" x14ac:dyDescent="0.2">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row>
    <row r="649" spans="2:34" ht="12.75" customHeight="1" x14ac:dyDescent="0.2">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row>
    <row r="650" spans="2:34" ht="12.75" customHeight="1" x14ac:dyDescent="0.2">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row>
    <row r="651" spans="2:34" ht="12.75" customHeight="1" x14ac:dyDescent="0.2">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row>
    <row r="652" spans="2:34" ht="12.75" customHeight="1" x14ac:dyDescent="0.2">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row>
    <row r="653" spans="2:34" ht="12.75" customHeight="1" x14ac:dyDescent="0.2">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row>
    <row r="654" spans="2:34" ht="12.75" customHeight="1" x14ac:dyDescent="0.2">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row>
    <row r="655" spans="2:34" ht="12.75" customHeight="1" x14ac:dyDescent="0.2">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row>
    <row r="656" spans="2:34" ht="12.75" customHeight="1" x14ac:dyDescent="0.2">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row>
    <row r="657" spans="2:34" ht="12.75" customHeight="1" x14ac:dyDescent="0.2">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row>
    <row r="658" spans="2:34" ht="12.75" customHeight="1" x14ac:dyDescent="0.2">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row>
    <row r="659" spans="2:34" ht="12.75" customHeight="1" x14ac:dyDescent="0.2">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row>
    <row r="660" spans="2:34" ht="12.75" customHeight="1" x14ac:dyDescent="0.2">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row>
    <row r="661" spans="2:34" ht="12.75" customHeight="1" x14ac:dyDescent="0.2">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row>
    <row r="662" spans="2:34" ht="12.75" customHeight="1" x14ac:dyDescent="0.2">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row>
    <row r="663" spans="2:34" ht="12.75" customHeight="1" x14ac:dyDescent="0.2">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row>
    <row r="664" spans="2:34" ht="12.75" customHeight="1" x14ac:dyDescent="0.2">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row>
    <row r="665" spans="2:34" ht="12.75" customHeight="1" x14ac:dyDescent="0.2">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row>
    <row r="666" spans="2:34" ht="12.75" customHeight="1" x14ac:dyDescent="0.2">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row>
    <row r="667" spans="2:34" ht="12.75" customHeight="1" x14ac:dyDescent="0.2">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row>
    <row r="668" spans="2:34" ht="12.75" customHeight="1" x14ac:dyDescent="0.2">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row>
    <row r="669" spans="2:34" ht="12.75" customHeight="1" x14ac:dyDescent="0.2">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row>
    <row r="670" spans="2:34" ht="12.75" customHeight="1" x14ac:dyDescent="0.2">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row>
    <row r="671" spans="2:34" ht="12.75" customHeight="1" x14ac:dyDescent="0.2">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row>
    <row r="672" spans="2:34" ht="12.75" customHeight="1" x14ac:dyDescent="0.2">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row>
    <row r="673" spans="2:34" ht="12.75" customHeight="1" x14ac:dyDescent="0.2">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row>
    <row r="674" spans="2:34" ht="12.75" customHeight="1" x14ac:dyDescent="0.2">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row>
    <row r="675" spans="2:34" ht="12.75" customHeight="1" x14ac:dyDescent="0.2">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row>
    <row r="676" spans="2:34" ht="12.75" customHeight="1" x14ac:dyDescent="0.2">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row>
    <row r="677" spans="2:34" ht="12.75" customHeight="1" x14ac:dyDescent="0.2">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row>
    <row r="678" spans="2:34" ht="12.75" customHeight="1" x14ac:dyDescent="0.2">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row>
    <row r="679" spans="2:34" ht="12.75" customHeight="1" x14ac:dyDescent="0.2">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row>
    <row r="680" spans="2:34" ht="12.75" customHeight="1" x14ac:dyDescent="0.2">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row>
    <row r="681" spans="2:34" ht="12.75" customHeight="1" x14ac:dyDescent="0.2">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row>
    <row r="682" spans="2:34" ht="12.75" customHeight="1" x14ac:dyDescent="0.2">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row>
    <row r="683" spans="2:34" ht="12.75" customHeight="1" x14ac:dyDescent="0.2">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row>
    <row r="684" spans="2:34" ht="12.75" customHeight="1" x14ac:dyDescent="0.2">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row>
    <row r="685" spans="2:34" ht="12.75" customHeight="1" x14ac:dyDescent="0.2">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row>
    <row r="686" spans="2:34" ht="12.75" customHeight="1" x14ac:dyDescent="0.2">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row>
    <row r="687" spans="2:34" ht="12.75" customHeight="1" x14ac:dyDescent="0.2">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row>
    <row r="688" spans="2:34" ht="12.75" customHeight="1" x14ac:dyDescent="0.2">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row>
    <row r="689" spans="2:34" ht="12.75" customHeight="1" x14ac:dyDescent="0.2">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row>
    <row r="690" spans="2:34" ht="12.75" customHeight="1" x14ac:dyDescent="0.2">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row>
    <row r="691" spans="2:34" ht="12.75" customHeight="1" x14ac:dyDescent="0.2">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row>
    <row r="692" spans="2:34" ht="12.75" customHeight="1" x14ac:dyDescent="0.2">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row>
    <row r="693" spans="2:34" ht="12.75" customHeight="1" x14ac:dyDescent="0.2">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row>
    <row r="694" spans="2:34" ht="12.75" customHeight="1" x14ac:dyDescent="0.2">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row>
    <row r="695" spans="2:34" ht="12.75" customHeight="1" x14ac:dyDescent="0.2">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row>
    <row r="696" spans="2:34" ht="12.75" customHeight="1" x14ac:dyDescent="0.2">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row>
    <row r="697" spans="2:34" ht="12.75" customHeight="1" x14ac:dyDescent="0.2">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row>
    <row r="698" spans="2:34" ht="12.75" customHeight="1" x14ac:dyDescent="0.2">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row>
    <row r="699" spans="2:34" ht="12.75" customHeight="1" x14ac:dyDescent="0.2">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row>
    <row r="700" spans="2:34" ht="12.75" customHeight="1" x14ac:dyDescent="0.2">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row>
    <row r="701" spans="2:34" ht="12.75" customHeight="1" x14ac:dyDescent="0.2">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row>
    <row r="702" spans="2:34" ht="12.75" customHeight="1" x14ac:dyDescent="0.2">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row>
    <row r="703" spans="2:34" ht="12.75" customHeight="1" x14ac:dyDescent="0.2">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row>
    <row r="704" spans="2:34" ht="12.75" customHeight="1" x14ac:dyDescent="0.2">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row>
    <row r="705" spans="2:34" ht="12.75" customHeight="1" x14ac:dyDescent="0.2">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row>
    <row r="706" spans="2:34" ht="12.75" customHeight="1" x14ac:dyDescent="0.2">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row>
    <row r="707" spans="2:34" ht="12.75" customHeight="1" x14ac:dyDescent="0.2">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row>
    <row r="708" spans="2:34" ht="12.75" customHeight="1" x14ac:dyDescent="0.2">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row>
    <row r="709" spans="2:34" ht="12.75" customHeight="1" x14ac:dyDescent="0.2">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row>
    <row r="710" spans="2:34" ht="12.75" customHeight="1" x14ac:dyDescent="0.2">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row>
    <row r="711" spans="2:34" ht="12.75" customHeight="1" x14ac:dyDescent="0.2">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row>
    <row r="712" spans="2:34" ht="12.75" customHeight="1" x14ac:dyDescent="0.2">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row>
    <row r="713" spans="2:34" ht="12.75" customHeight="1" x14ac:dyDescent="0.2">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row>
    <row r="714" spans="2:34" ht="12.75" customHeight="1" x14ac:dyDescent="0.2">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row>
    <row r="715" spans="2:34" ht="12.75" customHeight="1" x14ac:dyDescent="0.2">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row>
    <row r="716" spans="2:34" ht="12.75" customHeight="1" x14ac:dyDescent="0.2">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row>
    <row r="717" spans="2:34" ht="12.75" customHeight="1" x14ac:dyDescent="0.2">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row>
    <row r="718" spans="2:34" ht="12.75" customHeight="1" x14ac:dyDescent="0.2">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row>
    <row r="719" spans="2:34" ht="12.75" customHeight="1" x14ac:dyDescent="0.2">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row>
    <row r="720" spans="2:34" ht="12.75" customHeight="1" x14ac:dyDescent="0.2">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row>
    <row r="721" spans="2:34" ht="12.75" customHeight="1" x14ac:dyDescent="0.2">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row>
    <row r="722" spans="2:34" ht="12.75" customHeight="1" x14ac:dyDescent="0.2">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row>
    <row r="723" spans="2:34" ht="12.75" customHeight="1" x14ac:dyDescent="0.2">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row>
    <row r="724" spans="2:34" ht="12.75" customHeight="1" x14ac:dyDescent="0.2">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row>
    <row r="725" spans="2:34" ht="12.75" customHeight="1" x14ac:dyDescent="0.2">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row>
    <row r="726" spans="2:34" ht="12.75" customHeight="1" x14ac:dyDescent="0.2">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row>
    <row r="727" spans="2:34" ht="12.75" customHeight="1" x14ac:dyDescent="0.2">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row>
    <row r="728" spans="2:34" ht="12.75" customHeight="1" x14ac:dyDescent="0.2">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row>
    <row r="729" spans="2:34" ht="12.75" customHeight="1" x14ac:dyDescent="0.2">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row>
    <row r="730" spans="2:34" ht="12.75" customHeight="1" x14ac:dyDescent="0.2">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row>
    <row r="731" spans="2:34" ht="12.75" customHeight="1" x14ac:dyDescent="0.2">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row>
    <row r="732" spans="2:34" ht="12.75" customHeight="1" x14ac:dyDescent="0.2">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row>
    <row r="733" spans="2:34" ht="12.75" customHeight="1" x14ac:dyDescent="0.2">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row>
    <row r="734" spans="2:34" ht="12.75" customHeight="1" x14ac:dyDescent="0.2">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row>
    <row r="735" spans="2:34" ht="12.75" customHeight="1" x14ac:dyDescent="0.2">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row>
    <row r="736" spans="2:34" ht="12.75" customHeight="1" x14ac:dyDescent="0.2">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row>
    <row r="737" spans="2:34" ht="12.75" customHeight="1" x14ac:dyDescent="0.2">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row>
    <row r="738" spans="2:34" ht="12.75" customHeight="1" x14ac:dyDescent="0.2">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row>
    <row r="739" spans="2:34" ht="12.75" customHeight="1" x14ac:dyDescent="0.2">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row>
    <row r="740" spans="2:34" ht="12.75" customHeight="1" x14ac:dyDescent="0.2">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row>
    <row r="741" spans="2:34" ht="12.75" customHeight="1" x14ac:dyDescent="0.2">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row>
    <row r="742" spans="2:34" ht="12.75" customHeight="1" x14ac:dyDescent="0.2">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row>
    <row r="743" spans="2:34" ht="12.75" customHeight="1" x14ac:dyDescent="0.2">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row>
    <row r="744" spans="2:34" ht="12.75" customHeight="1" x14ac:dyDescent="0.2">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row>
    <row r="745" spans="2:34" ht="12.75" customHeight="1" x14ac:dyDescent="0.2">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row>
    <row r="746" spans="2:34" ht="12.75" customHeight="1" x14ac:dyDescent="0.2">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row>
    <row r="747" spans="2:34" ht="12.75" customHeight="1" x14ac:dyDescent="0.2">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row>
    <row r="748" spans="2:34" ht="12.75" customHeight="1" x14ac:dyDescent="0.2">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row>
    <row r="749" spans="2:34" ht="12.75" customHeight="1" x14ac:dyDescent="0.2">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row>
    <row r="750" spans="2:34" ht="12.75" customHeight="1" x14ac:dyDescent="0.2">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row>
    <row r="751" spans="2:34" ht="12.75" customHeight="1" x14ac:dyDescent="0.2">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row>
    <row r="752" spans="2:34" ht="12.75" customHeight="1" x14ac:dyDescent="0.2">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row>
    <row r="753" spans="2:34" ht="12.75" customHeight="1" x14ac:dyDescent="0.2">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row>
    <row r="754" spans="2:34" ht="12.75" customHeight="1" x14ac:dyDescent="0.2">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row>
    <row r="755" spans="2:34" ht="12.75" customHeight="1" x14ac:dyDescent="0.2">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row>
    <row r="756" spans="2:34" ht="12.75" customHeight="1" x14ac:dyDescent="0.2">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row>
    <row r="757" spans="2:34" ht="12.75" customHeight="1" x14ac:dyDescent="0.2">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row>
    <row r="758" spans="2:34" ht="12.75" customHeight="1" x14ac:dyDescent="0.2">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row>
    <row r="759" spans="2:34" ht="12.75" customHeight="1" x14ac:dyDescent="0.2">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row>
    <row r="760" spans="2:34" ht="12.75" customHeight="1" x14ac:dyDescent="0.2">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row>
    <row r="761" spans="2:34" ht="12.75" customHeight="1" x14ac:dyDescent="0.2">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row>
    <row r="762" spans="2:34" ht="12.75" customHeight="1" x14ac:dyDescent="0.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row>
    <row r="763" spans="2:34" ht="12.75" customHeight="1" x14ac:dyDescent="0.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row>
    <row r="764" spans="2:34" ht="12.75" customHeight="1" x14ac:dyDescent="0.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row>
    <row r="765" spans="2:34" ht="12.75" customHeight="1" x14ac:dyDescent="0.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row>
    <row r="766" spans="2:34" ht="12.75" customHeight="1" x14ac:dyDescent="0.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row>
    <row r="767" spans="2:34" ht="12.75" customHeight="1" x14ac:dyDescent="0.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row>
    <row r="768" spans="2:34" ht="12.75" customHeight="1" x14ac:dyDescent="0.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row>
    <row r="769" spans="2:34" ht="12.75" customHeight="1" x14ac:dyDescent="0.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row>
    <row r="770" spans="2:34" ht="12.75" customHeight="1" x14ac:dyDescent="0.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row>
    <row r="771" spans="2:34" ht="12.75" customHeight="1" x14ac:dyDescent="0.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row>
    <row r="772" spans="2:34" ht="12.75" customHeight="1" x14ac:dyDescent="0.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row>
    <row r="773" spans="2:34" ht="12.75" customHeight="1" x14ac:dyDescent="0.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row>
    <row r="774" spans="2:34" ht="12.75" customHeight="1" x14ac:dyDescent="0.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row>
    <row r="775" spans="2:34" ht="12.75" customHeight="1" x14ac:dyDescent="0.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row>
    <row r="776" spans="2:34" ht="12.75" customHeight="1" x14ac:dyDescent="0.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row>
    <row r="777" spans="2:34" ht="12.75" customHeight="1" x14ac:dyDescent="0.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row>
    <row r="778" spans="2:34" ht="12.75" customHeight="1" x14ac:dyDescent="0.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row>
    <row r="779" spans="2:34" ht="12.75" customHeight="1" x14ac:dyDescent="0.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row>
    <row r="780" spans="2:34" ht="12.75" customHeight="1" x14ac:dyDescent="0.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row>
    <row r="781" spans="2:34" ht="12.75" customHeight="1" x14ac:dyDescent="0.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row>
    <row r="782" spans="2:34" ht="12.75" customHeight="1" x14ac:dyDescent="0.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row>
    <row r="783" spans="2:34" ht="12.75" customHeight="1" x14ac:dyDescent="0.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row>
    <row r="784" spans="2:34" ht="12.75" customHeight="1" x14ac:dyDescent="0.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row>
    <row r="785" spans="2:34" ht="12.75" customHeight="1" x14ac:dyDescent="0.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row>
    <row r="786" spans="2:34" ht="12.75" customHeight="1" x14ac:dyDescent="0.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row>
    <row r="787" spans="2:34" ht="12.75" customHeight="1" x14ac:dyDescent="0.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row>
    <row r="788" spans="2:34" ht="12.75" customHeight="1" x14ac:dyDescent="0.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row>
    <row r="789" spans="2:34" ht="12.75" customHeight="1" x14ac:dyDescent="0.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row>
    <row r="790" spans="2:34" ht="12.75" customHeight="1" x14ac:dyDescent="0.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row>
    <row r="791" spans="2:34" ht="12.75" customHeight="1" x14ac:dyDescent="0.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row>
    <row r="792" spans="2:34" ht="12.75" customHeight="1" x14ac:dyDescent="0.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row>
    <row r="793" spans="2:34" ht="12.75" customHeight="1" x14ac:dyDescent="0.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row>
    <row r="794" spans="2:34" ht="12.75" customHeight="1" x14ac:dyDescent="0.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row>
    <row r="795" spans="2:34" ht="12.75" customHeight="1" x14ac:dyDescent="0.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row>
    <row r="796" spans="2:34" ht="12.75" customHeight="1" x14ac:dyDescent="0.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row>
    <row r="797" spans="2:34" ht="12.75" customHeight="1" x14ac:dyDescent="0.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row>
    <row r="798" spans="2:34" ht="12.75" customHeight="1" x14ac:dyDescent="0.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row>
    <row r="799" spans="2:34" ht="12.75" customHeight="1" x14ac:dyDescent="0.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row>
    <row r="800" spans="2:34" ht="12.75" customHeight="1" x14ac:dyDescent="0.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row>
    <row r="801" spans="2:34" ht="12.75" customHeight="1" x14ac:dyDescent="0.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row>
    <row r="802" spans="2:34" ht="12.75" customHeight="1" x14ac:dyDescent="0.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row>
    <row r="803" spans="2:34" ht="12.75" customHeight="1" x14ac:dyDescent="0.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row>
    <row r="804" spans="2:34" ht="12.75" customHeight="1" x14ac:dyDescent="0.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row>
    <row r="805" spans="2:34" ht="12.75" customHeight="1" x14ac:dyDescent="0.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row>
    <row r="806" spans="2:34" ht="12.75" customHeight="1" x14ac:dyDescent="0.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row>
    <row r="807" spans="2:34" ht="12.75" customHeight="1" x14ac:dyDescent="0.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row>
    <row r="808" spans="2:34" ht="12.75" customHeight="1" x14ac:dyDescent="0.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row>
    <row r="809" spans="2:34" ht="12.75" customHeight="1" x14ac:dyDescent="0.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row>
    <row r="810" spans="2:34" ht="12.75" customHeight="1" x14ac:dyDescent="0.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row>
    <row r="811" spans="2:34" ht="12.75" customHeight="1" x14ac:dyDescent="0.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row>
    <row r="812" spans="2:34" ht="12.75" customHeight="1" x14ac:dyDescent="0.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row>
    <row r="813" spans="2:34" ht="12.75" customHeight="1" x14ac:dyDescent="0.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row>
    <row r="814" spans="2:34" ht="12.75" customHeight="1" x14ac:dyDescent="0.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row>
    <row r="815" spans="2:34" ht="12.75" customHeight="1" x14ac:dyDescent="0.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row>
    <row r="816" spans="2:34" ht="12.75" customHeight="1" x14ac:dyDescent="0.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row>
    <row r="817" spans="2:34" ht="12.75" customHeight="1" x14ac:dyDescent="0.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row>
    <row r="818" spans="2:34" ht="12.75" customHeight="1" x14ac:dyDescent="0.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row>
    <row r="819" spans="2:34" ht="12.75" customHeight="1" x14ac:dyDescent="0.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row>
    <row r="820" spans="2:34" ht="12.75" customHeight="1" x14ac:dyDescent="0.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row>
    <row r="821" spans="2:34" ht="12.75" customHeight="1" x14ac:dyDescent="0.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row>
    <row r="822" spans="2:34" ht="12.75" customHeight="1" x14ac:dyDescent="0.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row>
    <row r="823" spans="2:34" ht="12.75" customHeight="1" x14ac:dyDescent="0.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row>
    <row r="824" spans="2:34" ht="12.75" customHeight="1" x14ac:dyDescent="0.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row>
    <row r="825" spans="2:34" ht="12.75" customHeight="1" x14ac:dyDescent="0.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row>
    <row r="826" spans="2:34" ht="12.75" customHeight="1" x14ac:dyDescent="0.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row>
    <row r="827" spans="2:34" ht="12.75" customHeight="1" x14ac:dyDescent="0.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row>
    <row r="828" spans="2:34" ht="12.75" customHeight="1" x14ac:dyDescent="0.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row>
    <row r="829" spans="2:34" ht="12.75" customHeight="1" x14ac:dyDescent="0.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row>
    <row r="830" spans="2:34" ht="12.75" customHeight="1" x14ac:dyDescent="0.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row>
    <row r="831" spans="2:34" ht="12.75" customHeight="1" x14ac:dyDescent="0.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row>
    <row r="832" spans="2:34" ht="12.75" customHeight="1" x14ac:dyDescent="0.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row>
    <row r="833" spans="2:34" ht="12.75" customHeight="1" x14ac:dyDescent="0.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row>
    <row r="834" spans="2:34" ht="12.75" customHeight="1" x14ac:dyDescent="0.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row>
    <row r="835" spans="2:34" ht="12.75" customHeight="1" x14ac:dyDescent="0.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row>
    <row r="836" spans="2:34" ht="12.75" customHeight="1" x14ac:dyDescent="0.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row>
    <row r="837" spans="2:34" ht="12.75" customHeight="1" x14ac:dyDescent="0.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row>
    <row r="838" spans="2:34" ht="12.75" customHeight="1" x14ac:dyDescent="0.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row>
    <row r="839" spans="2:34" ht="12.75" customHeight="1" x14ac:dyDescent="0.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row>
    <row r="840" spans="2:34" ht="12.75" customHeight="1" x14ac:dyDescent="0.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row>
    <row r="841" spans="2:34" ht="12.75" customHeight="1" x14ac:dyDescent="0.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row>
    <row r="842" spans="2:34" ht="12.75" customHeight="1" x14ac:dyDescent="0.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row>
    <row r="843" spans="2:34" ht="12.75" customHeight="1" x14ac:dyDescent="0.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row>
    <row r="844" spans="2:34" ht="12.75" customHeight="1" x14ac:dyDescent="0.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row>
    <row r="845" spans="2:34" ht="12.75" customHeight="1" x14ac:dyDescent="0.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row>
    <row r="846" spans="2:34" ht="12.75" customHeight="1" x14ac:dyDescent="0.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row>
    <row r="847" spans="2:34" ht="12.75" customHeight="1" x14ac:dyDescent="0.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row>
    <row r="848" spans="2:34" ht="12.75" customHeight="1" x14ac:dyDescent="0.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row>
    <row r="849" spans="2:34" ht="12.75" customHeight="1" x14ac:dyDescent="0.2">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row>
    <row r="850" spans="2:34" ht="12.75" customHeight="1" x14ac:dyDescent="0.2">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row>
    <row r="851" spans="2:34" ht="12.75" customHeight="1" x14ac:dyDescent="0.2">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row>
    <row r="852" spans="2:34" ht="12.75" customHeight="1" x14ac:dyDescent="0.2">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row>
    <row r="853" spans="2:34" ht="12.75" customHeight="1" x14ac:dyDescent="0.2">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row>
    <row r="854" spans="2:34" ht="12.75" customHeight="1" x14ac:dyDescent="0.2">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row>
    <row r="855" spans="2:34" ht="12.75" customHeight="1" x14ac:dyDescent="0.2">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row>
    <row r="856" spans="2:34" ht="12.75" customHeight="1" x14ac:dyDescent="0.2">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row>
    <row r="857" spans="2:34" ht="12.75" customHeight="1" x14ac:dyDescent="0.2">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row>
    <row r="858" spans="2:34" ht="12.75" customHeight="1" x14ac:dyDescent="0.2">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row>
    <row r="859" spans="2:34" ht="12.75" customHeight="1" x14ac:dyDescent="0.2">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row>
    <row r="860" spans="2:34" ht="12.75" customHeight="1" x14ac:dyDescent="0.2">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row>
    <row r="861" spans="2:34" ht="12.75" customHeight="1" x14ac:dyDescent="0.2">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row>
    <row r="862" spans="2:34" ht="12.75" customHeight="1" x14ac:dyDescent="0.2">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row>
    <row r="863" spans="2:34" ht="12.75" customHeight="1" x14ac:dyDescent="0.2">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row>
    <row r="864" spans="2:34" ht="12.75" customHeight="1" x14ac:dyDescent="0.2">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row>
    <row r="865" spans="2:34" ht="12.75" customHeight="1" x14ac:dyDescent="0.2">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row>
    <row r="866" spans="2:34" ht="12.75" customHeight="1" x14ac:dyDescent="0.2">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row>
    <row r="867" spans="2:34" ht="12.75" customHeight="1" x14ac:dyDescent="0.2">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row>
    <row r="868" spans="2:34" ht="12.75" customHeight="1" x14ac:dyDescent="0.2">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row>
    <row r="869" spans="2:34" ht="12.75" customHeight="1" x14ac:dyDescent="0.2">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row>
    <row r="870" spans="2:34" ht="12.75" customHeight="1" x14ac:dyDescent="0.2">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row>
    <row r="871" spans="2:34" ht="12.75" customHeight="1" x14ac:dyDescent="0.2">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row>
    <row r="872" spans="2:34" ht="12.75" customHeight="1" x14ac:dyDescent="0.2">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row>
    <row r="873" spans="2:34" ht="12.75" customHeight="1" x14ac:dyDescent="0.2">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row>
    <row r="874" spans="2:34" ht="12.75" customHeight="1" x14ac:dyDescent="0.2">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row>
    <row r="875" spans="2:34" ht="12.75" customHeight="1" x14ac:dyDescent="0.2">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row>
    <row r="876" spans="2:34" ht="12.75" customHeight="1" x14ac:dyDescent="0.2">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row>
    <row r="877" spans="2:34" ht="12.75" customHeight="1" x14ac:dyDescent="0.2">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row>
    <row r="878" spans="2:34" ht="12.75" customHeight="1" x14ac:dyDescent="0.2">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row>
    <row r="879" spans="2:34" ht="12.75" customHeight="1" x14ac:dyDescent="0.2">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row>
    <row r="880" spans="2:34" ht="12.75" customHeight="1" x14ac:dyDescent="0.2">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row>
    <row r="881" spans="2:34" ht="12.75" customHeight="1" x14ac:dyDescent="0.2">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row>
    <row r="882" spans="2:34" ht="12.75" customHeight="1" x14ac:dyDescent="0.2">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row>
    <row r="883" spans="2:34" ht="12.75" customHeight="1" x14ac:dyDescent="0.2">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row>
    <row r="884" spans="2:34" ht="12.75" customHeight="1" x14ac:dyDescent="0.2">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row>
    <row r="885" spans="2:34" ht="12.75" customHeight="1" x14ac:dyDescent="0.2">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row>
    <row r="886" spans="2:34" ht="12.75" customHeight="1" x14ac:dyDescent="0.2">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row>
    <row r="887" spans="2:34" ht="12.75" customHeight="1" x14ac:dyDescent="0.2">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row>
    <row r="888" spans="2:34" ht="12.75" customHeight="1" x14ac:dyDescent="0.2">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row>
    <row r="889" spans="2:34" ht="12.75" customHeight="1" x14ac:dyDescent="0.2">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row>
    <row r="890" spans="2:34" ht="12.75" customHeight="1" x14ac:dyDescent="0.2">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row>
    <row r="891" spans="2:34" ht="12.75" customHeight="1" x14ac:dyDescent="0.2">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row>
    <row r="892" spans="2:34" ht="12.75" customHeight="1" x14ac:dyDescent="0.2">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row>
    <row r="893" spans="2:34" ht="12.75" customHeight="1" x14ac:dyDescent="0.2">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row>
    <row r="894" spans="2:34" ht="12.75" customHeight="1" x14ac:dyDescent="0.2">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row>
    <row r="895" spans="2:34" ht="12.75" customHeight="1" x14ac:dyDescent="0.2">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row>
    <row r="896" spans="2:34" ht="12.75" customHeight="1" x14ac:dyDescent="0.2">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row>
    <row r="897" spans="2:34" ht="12.75" customHeight="1" x14ac:dyDescent="0.2">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row>
    <row r="898" spans="2:34" ht="12.75" customHeight="1" x14ac:dyDescent="0.2">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row>
    <row r="899" spans="2:34" ht="12.75" customHeight="1" x14ac:dyDescent="0.2">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row>
    <row r="900" spans="2:34" ht="12.75" customHeight="1" x14ac:dyDescent="0.2">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row>
    <row r="901" spans="2:34" ht="12.75" customHeight="1" x14ac:dyDescent="0.2">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row>
    <row r="902" spans="2:34" ht="12.75" customHeight="1" x14ac:dyDescent="0.2">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row>
    <row r="903" spans="2:34" ht="12.75" customHeight="1" x14ac:dyDescent="0.2">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row>
    <row r="904" spans="2:34" ht="12.75" customHeight="1" x14ac:dyDescent="0.2">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row>
    <row r="905" spans="2:34" ht="12.75" customHeight="1" x14ac:dyDescent="0.2">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row>
    <row r="906" spans="2:34" ht="12.75" customHeight="1" x14ac:dyDescent="0.2">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row>
    <row r="907" spans="2:34" ht="12.75" customHeight="1" x14ac:dyDescent="0.2">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row>
    <row r="908" spans="2:34" ht="12.75" customHeight="1" x14ac:dyDescent="0.2">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row>
    <row r="909" spans="2:34" ht="12.75" customHeight="1" x14ac:dyDescent="0.2">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row>
    <row r="910" spans="2:34" ht="12.75" customHeight="1" x14ac:dyDescent="0.2">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row>
    <row r="911" spans="2:34" ht="12.75" customHeight="1" x14ac:dyDescent="0.2">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row>
    <row r="912" spans="2:34" ht="12.75" customHeight="1" x14ac:dyDescent="0.2">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row>
    <row r="913" spans="2:34" ht="12.75" customHeight="1" x14ac:dyDescent="0.2">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row>
    <row r="914" spans="2:34" ht="12.75" customHeight="1" x14ac:dyDescent="0.2">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row>
    <row r="915" spans="2:34" ht="12.75" customHeight="1" x14ac:dyDescent="0.2">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row>
    <row r="916" spans="2:34" ht="12.75" customHeight="1" x14ac:dyDescent="0.2">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row>
    <row r="917" spans="2:34" ht="12.75" customHeight="1" x14ac:dyDescent="0.2">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row>
    <row r="918" spans="2:34" ht="12.75" customHeight="1" x14ac:dyDescent="0.2">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row>
    <row r="919" spans="2:34" ht="12.75" customHeight="1" x14ac:dyDescent="0.2">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row>
    <row r="920" spans="2:34" ht="12.75" customHeight="1" x14ac:dyDescent="0.2">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row>
    <row r="921" spans="2:34" ht="12.75" customHeight="1" x14ac:dyDescent="0.2">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row>
    <row r="922" spans="2:34" ht="12.75" customHeight="1" x14ac:dyDescent="0.2">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row>
    <row r="923" spans="2:34" ht="12.75" customHeight="1" x14ac:dyDescent="0.2">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row>
    <row r="924" spans="2:34" ht="12.75" customHeight="1" x14ac:dyDescent="0.2">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row>
    <row r="925" spans="2:34" ht="12.75" customHeight="1" x14ac:dyDescent="0.2">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row>
    <row r="926" spans="2:34" ht="12.75" customHeight="1" x14ac:dyDescent="0.2">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row>
    <row r="927" spans="2:34" ht="12.75" customHeight="1" x14ac:dyDescent="0.2">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row>
    <row r="928" spans="2:34" ht="12.75" customHeight="1" x14ac:dyDescent="0.2">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row>
    <row r="929" spans="2:34" ht="12.75" customHeight="1" x14ac:dyDescent="0.2">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row>
    <row r="930" spans="2:34" ht="12.75" customHeight="1" x14ac:dyDescent="0.2">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row>
    <row r="931" spans="2:34" ht="12.75" customHeight="1" x14ac:dyDescent="0.2">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row>
    <row r="932" spans="2:34" ht="12.75" customHeight="1" x14ac:dyDescent="0.2">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row>
    <row r="933" spans="2:34" ht="12.75" customHeight="1" x14ac:dyDescent="0.2">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row>
    <row r="934" spans="2:34" ht="12.75" customHeight="1" x14ac:dyDescent="0.2">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row>
    <row r="935" spans="2:34" ht="12.75" customHeight="1" x14ac:dyDescent="0.2">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row>
    <row r="936" spans="2:34" ht="12.75" customHeight="1" x14ac:dyDescent="0.2">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row>
    <row r="937" spans="2:34" ht="12.75" customHeight="1" x14ac:dyDescent="0.2">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row>
    <row r="938" spans="2:34" ht="12.75" customHeight="1" x14ac:dyDescent="0.2">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row>
    <row r="939" spans="2:34" ht="12.75" customHeight="1" x14ac:dyDescent="0.2">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row>
    <row r="940" spans="2:34" ht="12.75" customHeight="1" x14ac:dyDescent="0.2">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row>
    <row r="941" spans="2:34" ht="12.75" customHeight="1" x14ac:dyDescent="0.2">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row>
    <row r="942" spans="2:34" ht="12.75" customHeight="1" x14ac:dyDescent="0.2">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row>
    <row r="943" spans="2:34" ht="12.75" customHeight="1" x14ac:dyDescent="0.2">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row>
    <row r="944" spans="2:34" ht="12.75" customHeight="1" x14ac:dyDescent="0.2">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row>
    <row r="945" spans="2:34" ht="12.75" customHeight="1" x14ac:dyDescent="0.2">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row>
    <row r="946" spans="2:34" ht="12.75" customHeight="1" x14ac:dyDescent="0.2">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row>
    <row r="947" spans="2:34" ht="12.75" customHeight="1" x14ac:dyDescent="0.2">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row>
    <row r="948" spans="2:34" ht="12.75" customHeight="1" x14ac:dyDescent="0.2">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row>
    <row r="949" spans="2:34" ht="12.75" customHeight="1" x14ac:dyDescent="0.2">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row>
    <row r="950" spans="2:34" ht="12.75" customHeight="1" x14ac:dyDescent="0.2">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row>
    <row r="951" spans="2:34" ht="12.75" customHeight="1" x14ac:dyDescent="0.2">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row>
    <row r="952" spans="2:34" ht="12.75" customHeight="1" x14ac:dyDescent="0.2">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row>
    <row r="953" spans="2:34" ht="12.75" customHeight="1" x14ac:dyDescent="0.2">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row>
    <row r="954" spans="2:34" ht="12.75" customHeight="1" x14ac:dyDescent="0.2">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row>
    <row r="955" spans="2:34" ht="12.75" customHeight="1" x14ac:dyDescent="0.2">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row>
    <row r="956" spans="2:34" ht="12.75" customHeight="1" x14ac:dyDescent="0.2">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row>
    <row r="957" spans="2:34" ht="12.75" customHeight="1" x14ac:dyDescent="0.2">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row>
    <row r="958" spans="2:34" ht="12.75" customHeight="1" x14ac:dyDescent="0.2">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row>
    <row r="959" spans="2:34" ht="12.75" customHeight="1" x14ac:dyDescent="0.2">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row>
    <row r="960" spans="2:34" ht="12.75" customHeight="1" x14ac:dyDescent="0.2">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row>
    <row r="961" spans="2:34" ht="12.75" customHeight="1" x14ac:dyDescent="0.2">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row>
    <row r="962" spans="2:34" ht="12.75" customHeight="1" x14ac:dyDescent="0.2">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row>
    <row r="963" spans="2:34" ht="12.75" customHeight="1" x14ac:dyDescent="0.2">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row>
    <row r="964" spans="2:34" ht="12.75" customHeight="1" x14ac:dyDescent="0.2">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row>
    <row r="965" spans="2:34" ht="12.75" customHeight="1" x14ac:dyDescent="0.2">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row>
    <row r="966" spans="2:34" ht="12.75" customHeight="1" x14ac:dyDescent="0.2">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row>
    <row r="967" spans="2:34" ht="12.75" customHeight="1" x14ac:dyDescent="0.2">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row>
    <row r="968" spans="2:34" ht="12.75" customHeight="1" x14ac:dyDescent="0.2">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row>
    <row r="969" spans="2:34" ht="12.75" customHeight="1" x14ac:dyDescent="0.2">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row>
    <row r="970" spans="2:34" ht="12.75" customHeight="1" x14ac:dyDescent="0.2">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row>
    <row r="971" spans="2:34" ht="12.75" customHeight="1" x14ac:dyDescent="0.2">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row>
    <row r="972" spans="2:34" ht="12.75" customHeight="1" x14ac:dyDescent="0.2">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row>
    <row r="973" spans="2:34" ht="12.75" customHeight="1" x14ac:dyDescent="0.2">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row>
    <row r="974" spans="2:34" ht="12.75" customHeight="1" x14ac:dyDescent="0.2">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row>
    <row r="975" spans="2:34" ht="12.75" customHeight="1" x14ac:dyDescent="0.2">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row>
    <row r="976" spans="2:34" ht="12.75" customHeight="1" x14ac:dyDescent="0.2">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row>
    <row r="977" spans="2:34" ht="12.75" customHeight="1" x14ac:dyDescent="0.2">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row>
    <row r="978" spans="2:34" ht="12.75" customHeight="1" x14ac:dyDescent="0.2">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row>
    <row r="979" spans="2:34" ht="12.75" customHeight="1" x14ac:dyDescent="0.2">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row>
    <row r="980" spans="2:34" ht="12.75" customHeight="1" x14ac:dyDescent="0.2">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row>
    <row r="981" spans="2:34" ht="12.75" customHeight="1" x14ac:dyDescent="0.2">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row>
    <row r="982" spans="2:34" ht="12.75" customHeight="1" x14ac:dyDescent="0.2">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row>
    <row r="983" spans="2:34" ht="12.75" customHeight="1" x14ac:dyDescent="0.2">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row>
    <row r="984" spans="2:34" ht="12.75" customHeight="1" x14ac:dyDescent="0.2">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row>
    <row r="985" spans="2:34" ht="12.75" customHeight="1" x14ac:dyDescent="0.2">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row>
    <row r="986" spans="2:34" ht="12.75" customHeight="1" x14ac:dyDescent="0.2">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row>
    <row r="987" spans="2:34" ht="12.75" customHeight="1" x14ac:dyDescent="0.2">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row>
    <row r="988" spans="2:34" ht="12.75" customHeight="1" x14ac:dyDescent="0.2">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row>
    <row r="989" spans="2:34" ht="12.75" customHeight="1" x14ac:dyDescent="0.2">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row>
    <row r="990" spans="2:34" ht="12.75" customHeight="1" x14ac:dyDescent="0.2">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row>
    <row r="991" spans="2:34" ht="12.75" customHeight="1" x14ac:dyDescent="0.2">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row>
    <row r="992" spans="2:34" ht="12.75" customHeight="1" x14ac:dyDescent="0.2">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row>
    <row r="993" spans="2:34" ht="12.75" customHeight="1" x14ac:dyDescent="0.2">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row>
    <row r="994" spans="2:34" ht="12.75" customHeight="1" x14ac:dyDescent="0.2">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row>
    <row r="995" spans="2:34" ht="12.75" customHeight="1" x14ac:dyDescent="0.2">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row>
    <row r="996" spans="2:34" ht="12.75" customHeight="1" x14ac:dyDescent="0.2">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row>
    <row r="997" spans="2:34" ht="12.75" customHeight="1" x14ac:dyDescent="0.2">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row>
    <row r="998" spans="2:34" ht="12.75" customHeight="1" x14ac:dyDescent="0.2">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row>
    <row r="999" spans="2:34" ht="12.75" customHeight="1" x14ac:dyDescent="0.2">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row>
    <row r="1000" spans="2:34" ht="12.75" customHeight="1" x14ac:dyDescent="0.2">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row>
    <row r="1001" spans="2:34" ht="12.75" customHeight="1" x14ac:dyDescent="0.2">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row>
    <row r="1002" spans="2:34" ht="12.75" customHeight="1" x14ac:dyDescent="0.2">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row>
    <row r="1003" spans="2:34" ht="12.75" customHeight="1" x14ac:dyDescent="0.2">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row>
    <row r="1004" spans="2:34" ht="12.75" customHeight="1" x14ac:dyDescent="0.2">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row>
    <row r="1005" spans="2:34" ht="12.75" customHeight="1" x14ac:dyDescent="0.2">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row>
    <row r="1006" spans="2:34" ht="12.75" customHeight="1" x14ac:dyDescent="0.2">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row>
    <row r="1007" spans="2:34" ht="12.75" customHeight="1" x14ac:dyDescent="0.2">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row>
    <row r="1008" spans="2:34" ht="12.75" customHeight="1" x14ac:dyDescent="0.2">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row>
    <row r="1009" spans="2:34" ht="12.75" customHeight="1" x14ac:dyDescent="0.2">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row>
    <row r="1010" spans="2:34" ht="12.75" customHeight="1" x14ac:dyDescent="0.2">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row>
    <row r="1011" spans="2:34" ht="12.75" customHeight="1" x14ac:dyDescent="0.2">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row>
    <row r="1012" spans="2:34" ht="12.75" customHeight="1" x14ac:dyDescent="0.2">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row>
    <row r="1013" spans="2:34" ht="12.75" customHeight="1" x14ac:dyDescent="0.2">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row>
    <row r="1014" spans="2:34" ht="12.75" customHeight="1" x14ac:dyDescent="0.2">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row>
    <row r="1015" spans="2:34" ht="12.75" customHeight="1" x14ac:dyDescent="0.2">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row>
    <row r="1016" spans="2:34" ht="12.75" customHeight="1" x14ac:dyDescent="0.2">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row>
    <row r="1017" spans="2:34" ht="12.75" customHeight="1" x14ac:dyDescent="0.2">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row>
    <row r="1018" spans="2:34" ht="12.75" customHeight="1" x14ac:dyDescent="0.2">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row>
    <row r="1019" spans="2:34" ht="12.75" customHeight="1" x14ac:dyDescent="0.2">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row>
    <row r="1020" spans="2:34" ht="12.75" customHeight="1" x14ac:dyDescent="0.2">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row>
    <row r="1021" spans="2:34" ht="12.75" customHeight="1" x14ac:dyDescent="0.2">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row>
    <row r="1022" spans="2:34" ht="12.75" customHeight="1" x14ac:dyDescent="0.2">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row>
    <row r="1023" spans="2:34" ht="12.75" customHeight="1" x14ac:dyDescent="0.2">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row>
    <row r="1024" spans="2:34" ht="12.75" customHeight="1" x14ac:dyDescent="0.2">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row>
    <row r="1025" spans="2:34" ht="12.75" customHeight="1" x14ac:dyDescent="0.2">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row>
    <row r="1026" spans="2:34" ht="12.75" customHeight="1" x14ac:dyDescent="0.2">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row>
    <row r="1027" spans="2:34" ht="12.75" customHeight="1" x14ac:dyDescent="0.2">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row>
    <row r="1028" spans="2:34" ht="12.75" customHeight="1" x14ac:dyDescent="0.2">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row>
    <row r="1029" spans="2:34" ht="12.75" customHeight="1" x14ac:dyDescent="0.2">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row>
    <row r="1030" spans="2:34" ht="12.75" customHeight="1" x14ac:dyDescent="0.2">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row>
    <row r="1031" spans="2:34" ht="12.75" customHeight="1" x14ac:dyDescent="0.2">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row>
    <row r="1032" spans="2:34" ht="12.75" customHeight="1" x14ac:dyDescent="0.2">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row>
    <row r="1033" spans="2:34" ht="12.75" customHeight="1" x14ac:dyDescent="0.2">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row>
    <row r="1034" spans="2:34" ht="12.75" customHeight="1" x14ac:dyDescent="0.2">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row>
    <row r="1035" spans="2:34" ht="12.75" customHeight="1" x14ac:dyDescent="0.2">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row>
    <row r="1036" spans="2:34" ht="12.75" customHeight="1" x14ac:dyDescent="0.2">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row>
    <row r="1037" spans="2:34" ht="12.75" customHeight="1" x14ac:dyDescent="0.2">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row>
    <row r="1038" spans="2:34" ht="12.75" customHeight="1" x14ac:dyDescent="0.2">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row>
    <row r="1039" spans="2:34" ht="12.75" customHeight="1" x14ac:dyDescent="0.2">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row>
    <row r="1040" spans="2:34" ht="12.75" customHeight="1" x14ac:dyDescent="0.2">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row>
    <row r="1041" spans="2:34" ht="12.75" customHeight="1" x14ac:dyDescent="0.2">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row>
    <row r="1042" spans="2:34" ht="12.75" customHeight="1" x14ac:dyDescent="0.2">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row>
    <row r="1043" spans="2:34" ht="12.75" customHeight="1" x14ac:dyDescent="0.2">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row>
    <row r="1044" spans="2:34" ht="12.75" customHeight="1" x14ac:dyDescent="0.2">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row>
    <row r="1045" spans="2:34" ht="12.75" customHeight="1" x14ac:dyDescent="0.2">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row>
    <row r="1046" spans="2:34" ht="12.75" customHeight="1" x14ac:dyDescent="0.2">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row>
    <row r="1047" spans="2:34" ht="12.75" customHeight="1" x14ac:dyDescent="0.2">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row>
    <row r="1048" spans="2:34" ht="12.75" customHeight="1" x14ac:dyDescent="0.2">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row>
    <row r="1049" spans="2:34" ht="12.75" customHeight="1" x14ac:dyDescent="0.2">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row>
    <row r="1050" spans="2:34" ht="12.75" customHeight="1" x14ac:dyDescent="0.2">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row>
    <row r="1051" spans="2:34" ht="12.75" customHeight="1" x14ac:dyDescent="0.2">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row>
    <row r="1052" spans="2:34" ht="12.75" customHeight="1" x14ac:dyDescent="0.2">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row>
    <row r="1053" spans="2:34" ht="12.75" customHeight="1" x14ac:dyDescent="0.2">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row>
    <row r="1054" spans="2:34" ht="12.75" customHeight="1" x14ac:dyDescent="0.2">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row>
    <row r="1055" spans="2:34" ht="12.75" customHeight="1" x14ac:dyDescent="0.2">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row>
    <row r="1056" spans="2:34" ht="12.75" customHeight="1" x14ac:dyDescent="0.2">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row>
    <row r="1057" spans="2:34" ht="12.75" customHeight="1" x14ac:dyDescent="0.2">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row>
    <row r="1058" spans="2:34" ht="12.75" customHeight="1" x14ac:dyDescent="0.2">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row>
    <row r="1059" spans="2:34" ht="12.75" customHeight="1" x14ac:dyDescent="0.2">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row>
    <row r="1060" spans="2:34" ht="12.75" customHeight="1" x14ac:dyDescent="0.2">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row>
    <row r="1061" spans="2:34" ht="12.75" customHeight="1" x14ac:dyDescent="0.2">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row>
    <row r="1062" spans="2:34" ht="12.75" customHeight="1" x14ac:dyDescent="0.2">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row>
    <row r="1063" spans="2:34" ht="12.75" customHeight="1" x14ac:dyDescent="0.2">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row>
    <row r="1064" spans="2:34" ht="12.75" customHeight="1" x14ac:dyDescent="0.2">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row>
    <row r="1065" spans="2:34" ht="12.75" customHeight="1" x14ac:dyDescent="0.2">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row>
    <row r="1066" spans="2:34" ht="12.75" customHeight="1" x14ac:dyDescent="0.2">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row>
    <row r="1067" spans="2:34" ht="12.75" customHeight="1" x14ac:dyDescent="0.2">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row>
    <row r="1068" spans="2:34" ht="12.75" customHeight="1" x14ac:dyDescent="0.2">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row>
    <row r="1069" spans="2:34" ht="12.75" customHeight="1" x14ac:dyDescent="0.2">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row>
    <row r="1070" spans="2:34" ht="12.75" customHeight="1" x14ac:dyDescent="0.2">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row>
    <row r="1071" spans="2:34" ht="12.75" customHeight="1" x14ac:dyDescent="0.2">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row>
    <row r="1072" spans="2:34" ht="12.75" customHeight="1" x14ac:dyDescent="0.2">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row>
    <row r="1073" spans="2:34" ht="12.75" customHeight="1" x14ac:dyDescent="0.2">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row>
    <row r="1074" spans="2:34" ht="12.75" customHeight="1" x14ac:dyDescent="0.2">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row>
    <row r="1075" spans="2:34" ht="12.75" customHeight="1" x14ac:dyDescent="0.2">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row>
    <row r="1076" spans="2:34" ht="12.75" customHeight="1" x14ac:dyDescent="0.2">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row>
    <row r="1077" spans="2:34" ht="12.75" customHeight="1" x14ac:dyDescent="0.2">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row>
    <row r="1078" spans="2:34" ht="12.75" customHeight="1" x14ac:dyDescent="0.2">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row>
    <row r="1079" spans="2:34" ht="12.75" customHeight="1" x14ac:dyDescent="0.2">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row>
    <row r="1080" spans="2:34" ht="12.75" customHeight="1" x14ac:dyDescent="0.2">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row>
    <row r="1081" spans="2:34" ht="12.75" customHeight="1" x14ac:dyDescent="0.2">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row>
    <row r="1082" spans="2:34" ht="12.75" customHeight="1" x14ac:dyDescent="0.2">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row>
    <row r="1083" spans="2:34" ht="12.75" customHeight="1" x14ac:dyDescent="0.2">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row>
    <row r="1084" spans="2:34" ht="12.75" customHeight="1" x14ac:dyDescent="0.2">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row>
    <row r="1085" spans="2:34" ht="12.75" customHeight="1" x14ac:dyDescent="0.2">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row>
    <row r="1086" spans="2:34" ht="12.75" customHeight="1" x14ac:dyDescent="0.2">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row>
    <row r="1087" spans="2:34" ht="12.75" customHeight="1" x14ac:dyDescent="0.2">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row>
    <row r="1088" spans="2:34" ht="12.75" customHeight="1" x14ac:dyDescent="0.2">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row>
    <row r="1089" spans="2:34" ht="12.75" customHeight="1" x14ac:dyDescent="0.2">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row>
    <row r="1090" spans="2:34" ht="12.75" customHeight="1" x14ac:dyDescent="0.2">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row>
    <row r="1091" spans="2:34" ht="12.75" customHeight="1" x14ac:dyDescent="0.2">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row>
    <row r="1092" spans="2:34" ht="12.75" customHeight="1" x14ac:dyDescent="0.2">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row>
    <row r="1093" spans="2:34" ht="12.75" customHeight="1" x14ac:dyDescent="0.2">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row>
    <row r="1094" spans="2:34" ht="12.75" customHeight="1" x14ac:dyDescent="0.2">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row>
    <row r="1095" spans="2:34" ht="12.75" customHeight="1" x14ac:dyDescent="0.2">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row>
    <row r="1096" spans="2:34" ht="12.75" customHeight="1" x14ac:dyDescent="0.2">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row>
    <row r="1097" spans="2:34" ht="12.75" customHeight="1" x14ac:dyDescent="0.2">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row>
    <row r="1098" spans="2:34" ht="12.75" customHeight="1" x14ac:dyDescent="0.2">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row>
    <row r="1099" spans="2:34" ht="12.75" customHeight="1" x14ac:dyDescent="0.2">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row>
    <row r="1100" spans="2:34" ht="12.75" customHeight="1" x14ac:dyDescent="0.2">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row>
    <row r="1101" spans="2:34" ht="12.75" customHeight="1" x14ac:dyDescent="0.2">
      <c r="B1101" s="3"/>
      <c r="C1101" s="3"/>
      <c r="D1101" s="3"/>
      <c r="E1101" s="3"/>
      <c r="F1101" s="3"/>
      <c r="G1101" s="3"/>
      <c r="H1101" s="3"/>
      <c r="I1101" s="3"/>
      <c r="J1101" s="3"/>
      <c r="K1101" s="2">
        <v>1</v>
      </c>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row>
    <row r="1102" spans="2:34" ht="12.75" customHeight="1" x14ac:dyDescent="0.2">
      <c r="B1102" s="3"/>
      <c r="C1102" s="3"/>
      <c r="D1102" s="3"/>
      <c r="E1102" s="3"/>
      <c r="F1102" s="3"/>
      <c r="G1102" s="3"/>
      <c r="H1102" s="3"/>
      <c r="I1102" s="3"/>
      <c r="J1102" s="3"/>
      <c r="K1102" s="2">
        <v>1</v>
      </c>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row>
    <row r="1103" spans="2:34" ht="12.75" customHeight="1" x14ac:dyDescent="0.2">
      <c r="B1103" s="3"/>
      <c r="C1103" s="3"/>
      <c r="D1103" s="3"/>
      <c r="E1103" s="3"/>
      <c r="F1103" s="3"/>
      <c r="G1103" s="3"/>
      <c r="H1103" s="3"/>
      <c r="I1103" s="3"/>
      <c r="J1103" s="3"/>
      <c r="K1103" s="2">
        <v>1</v>
      </c>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row>
    <row r="1104" spans="2:34" ht="12.75" customHeight="1" x14ac:dyDescent="0.2">
      <c r="B1104" s="3"/>
      <c r="C1104" s="3"/>
      <c r="D1104" s="3"/>
      <c r="E1104" s="3"/>
      <c r="F1104" s="3"/>
      <c r="G1104" s="3"/>
      <c r="H1104" s="3"/>
      <c r="I1104" s="3"/>
      <c r="J1104" s="3"/>
      <c r="K1104" s="2">
        <v>1</v>
      </c>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row>
    <row r="1105" spans="2:34" ht="12.75" customHeight="1" x14ac:dyDescent="0.2">
      <c r="B1105" s="3"/>
      <c r="C1105" s="3"/>
      <c r="D1105" s="3"/>
      <c r="E1105" s="3"/>
      <c r="F1105" s="3"/>
      <c r="G1105" s="3"/>
      <c r="H1105" s="3"/>
      <c r="I1105" s="3"/>
      <c r="J1105" s="3"/>
      <c r="K1105" s="2">
        <v>1</v>
      </c>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row>
    <row r="1106" spans="2:34" ht="12.75" customHeight="1" x14ac:dyDescent="0.2">
      <c r="B1106" s="3"/>
      <c r="C1106" s="3"/>
      <c r="D1106" s="3"/>
      <c r="E1106" s="3"/>
      <c r="F1106" s="3"/>
      <c r="G1106" s="3"/>
      <c r="H1106" s="3"/>
      <c r="I1106" s="3"/>
      <c r="J1106" s="3"/>
      <c r="K1106" s="2">
        <v>1</v>
      </c>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row>
    <row r="1107" spans="2:34" ht="12.75" customHeight="1" x14ac:dyDescent="0.2">
      <c r="B1107" s="3"/>
      <c r="C1107" s="3"/>
      <c r="D1107" s="3"/>
      <c r="E1107" s="3"/>
      <c r="F1107" s="3"/>
      <c r="G1107" s="3"/>
      <c r="H1107" s="3"/>
      <c r="I1107" s="3"/>
      <c r="J1107" s="3"/>
      <c r="K1107" s="2">
        <v>1</v>
      </c>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row>
    <row r="1108" spans="2:34" ht="12.75" customHeight="1" x14ac:dyDescent="0.2">
      <c r="B1108" s="3"/>
      <c r="C1108" s="3"/>
      <c r="D1108" s="3"/>
      <c r="E1108" s="3"/>
      <c r="F1108" s="3"/>
      <c r="G1108" s="3"/>
      <c r="H1108" s="3"/>
      <c r="I1108" s="3"/>
      <c r="J1108" s="3"/>
      <c r="K1108" s="2">
        <v>1</v>
      </c>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row>
    <row r="1109" spans="2:34" ht="12.75" customHeight="1" x14ac:dyDescent="0.2">
      <c r="B1109" s="3"/>
      <c r="C1109" s="3"/>
      <c r="D1109" s="3"/>
      <c r="E1109" s="3"/>
      <c r="F1109" s="3"/>
      <c r="G1109" s="3"/>
      <c r="H1109" s="3"/>
      <c r="I1109" s="3"/>
      <c r="J1109" s="3"/>
      <c r="K1109" s="2">
        <v>1</v>
      </c>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row>
    <row r="1110" spans="2:34" ht="12.75" customHeight="1" x14ac:dyDescent="0.2">
      <c r="B1110" s="3"/>
      <c r="C1110" s="3"/>
      <c r="D1110" s="3"/>
      <c r="E1110" s="3"/>
      <c r="F1110" s="3"/>
      <c r="G1110" s="3"/>
      <c r="H1110" s="3"/>
      <c r="I1110" s="3"/>
      <c r="J1110" s="3"/>
      <c r="K1110" s="2">
        <v>1</v>
      </c>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row>
    <row r="1111" spans="2:34" ht="12.75" customHeight="1" x14ac:dyDescent="0.2">
      <c r="B1111" s="3"/>
      <c r="C1111" s="3"/>
      <c r="D1111" s="3"/>
      <c r="E1111" s="3"/>
      <c r="F1111" s="3"/>
      <c r="G1111" s="3"/>
      <c r="H1111" s="3"/>
      <c r="I1111" s="3"/>
      <c r="J1111" s="3"/>
      <c r="K1111" s="2">
        <v>1</v>
      </c>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row>
    <row r="1112" spans="2:34" ht="12.75" customHeight="1" x14ac:dyDescent="0.2">
      <c r="B1112" s="3"/>
      <c r="C1112" s="3"/>
      <c r="D1112" s="3"/>
      <c r="E1112" s="3"/>
      <c r="F1112" s="3"/>
      <c r="G1112" s="3"/>
      <c r="H1112" s="3"/>
      <c r="I1112" s="3"/>
      <c r="J1112" s="3"/>
      <c r="K1112" s="2">
        <v>1</v>
      </c>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row>
    <row r="1113" spans="2:34" ht="12.75" customHeight="1" x14ac:dyDescent="0.2">
      <c r="B1113" s="3"/>
      <c r="C1113" s="3"/>
      <c r="D1113" s="3"/>
      <c r="E1113" s="3"/>
      <c r="F1113" s="3"/>
      <c r="G1113" s="3"/>
      <c r="H1113" s="3"/>
      <c r="I1113" s="3"/>
      <c r="J1113" s="3"/>
      <c r="K1113" s="2">
        <v>1</v>
      </c>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row>
    <row r="1114" spans="2:34" ht="12.75" customHeight="1" x14ac:dyDescent="0.2">
      <c r="B1114" s="3"/>
      <c r="C1114" s="3"/>
      <c r="D1114" s="3"/>
      <c r="E1114" s="3"/>
      <c r="F1114" s="3"/>
      <c r="G1114" s="3"/>
      <c r="H1114" s="3"/>
      <c r="I1114" s="3"/>
      <c r="J1114" s="3"/>
      <c r="K1114" s="2">
        <v>1</v>
      </c>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row>
    <row r="1115" spans="2:34" ht="12.75" customHeight="1" x14ac:dyDescent="0.2">
      <c r="B1115" s="3"/>
      <c r="C1115" s="3"/>
      <c r="D1115" s="3"/>
      <c r="E1115" s="3"/>
      <c r="F1115" s="3"/>
      <c r="G1115" s="3"/>
      <c r="H1115" s="3"/>
      <c r="I1115" s="3"/>
      <c r="J1115" s="3"/>
      <c r="K1115" s="2">
        <v>1</v>
      </c>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row>
    <row r="1116" spans="2:34" ht="12.75" customHeight="1" x14ac:dyDescent="0.2">
      <c r="K1116" s="2">
        <v>1</v>
      </c>
    </row>
    <row r="1117" spans="2:34" ht="12.75" customHeight="1" x14ac:dyDescent="0.2">
      <c r="K1117" s="2">
        <v>1</v>
      </c>
    </row>
    <row r="1118" spans="2:34" ht="12.75" customHeight="1" x14ac:dyDescent="0.2">
      <c r="K1118" s="2">
        <v>1</v>
      </c>
    </row>
    <row r="1119" spans="2:34" ht="12.75" customHeight="1" x14ac:dyDescent="0.2">
      <c r="K1119" s="2">
        <v>1</v>
      </c>
    </row>
    <row r="1120" spans="2:34" ht="12.75" customHeight="1" x14ac:dyDescent="0.2">
      <c r="K1120" s="2">
        <v>1</v>
      </c>
    </row>
    <row r="1121" spans="11:11" ht="12.75" customHeight="1" x14ac:dyDescent="0.2">
      <c r="K1121" s="2">
        <v>1</v>
      </c>
    </row>
    <row r="1122" spans="11:11" ht="12.75" customHeight="1" x14ac:dyDescent="0.2">
      <c r="K1122" s="2">
        <v>1</v>
      </c>
    </row>
    <row r="1123" spans="11:11" ht="12.75" customHeight="1" x14ac:dyDescent="0.2">
      <c r="K1123" s="2">
        <v>1</v>
      </c>
    </row>
    <row r="1124" spans="11:11" ht="12.75" customHeight="1" x14ac:dyDescent="0.2">
      <c r="K1124" s="2">
        <v>1</v>
      </c>
    </row>
    <row r="1125" spans="11:11" ht="12.75" customHeight="1" x14ac:dyDescent="0.2">
      <c r="K1125" s="2">
        <v>1</v>
      </c>
    </row>
    <row r="1126" spans="11:11" ht="12.75" customHeight="1" x14ac:dyDescent="0.2">
      <c r="K1126" s="2">
        <v>1</v>
      </c>
    </row>
    <row r="1127" spans="11:11" ht="12.75" customHeight="1" x14ac:dyDescent="0.2">
      <c r="K1127" s="2">
        <v>1</v>
      </c>
    </row>
    <row r="1128" spans="11:11" ht="12.75" customHeight="1" x14ac:dyDescent="0.2">
      <c r="K1128" s="2">
        <v>1</v>
      </c>
    </row>
    <row r="1129" spans="11:11" ht="12.75" customHeight="1" x14ac:dyDescent="0.2">
      <c r="K1129" s="2">
        <v>1</v>
      </c>
    </row>
    <row r="1130" spans="11:11" ht="12.75" customHeight="1" x14ac:dyDescent="0.2">
      <c r="K1130" s="2">
        <v>1</v>
      </c>
    </row>
    <row r="1131" spans="11:11" ht="12.75" customHeight="1" x14ac:dyDescent="0.2">
      <c r="K1131" s="2">
        <v>1</v>
      </c>
    </row>
    <row r="1132" spans="11:11" ht="12.75" customHeight="1" x14ac:dyDescent="0.2">
      <c r="K1132" s="2">
        <v>1</v>
      </c>
    </row>
    <row r="1133" spans="11:11" ht="12.75" customHeight="1" x14ac:dyDescent="0.2">
      <c r="K1133" s="2">
        <v>1</v>
      </c>
    </row>
    <row r="1134" spans="11:11" ht="12.75" customHeight="1" x14ac:dyDescent="0.2">
      <c r="K1134" s="2">
        <v>1</v>
      </c>
    </row>
    <row r="1135" spans="11:11" ht="12.75" customHeight="1" x14ac:dyDescent="0.2">
      <c r="K1135" s="2">
        <v>1</v>
      </c>
    </row>
    <row r="1136" spans="11:11" ht="12.75" customHeight="1" x14ac:dyDescent="0.2">
      <c r="K1136" s="2">
        <v>1</v>
      </c>
    </row>
    <row r="1137" spans="11:11" ht="12.75" customHeight="1" x14ac:dyDescent="0.2">
      <c r="K1137" s="2">
        <v>1</v>
      </c>
    </row>
    <row r="1138" spans="11:11" ht="12.75" customHeight="1" x14ac:dyDescent="0.2">
      <c r="K1138" s="2">
        <v>1</v>
      </c>
    </row>
    <row r="1139" spans="11:11" ht="12.75" customHeight="1" x14ac:dyDescent="0.2">
      <c r="K1139" s="2">
        <v>1</v>
      </c>
    </row>
    <row r="1140" spans="11:11" ht="12.75" customHeight="1" x14ac:dyDescent="0.2">
      <c r="K1140" s="2">
        <v>1</v>
      </c>
    </row>
    <row r="1141" spans="11:11" ht="12.75" customHeight="1" x14ac:dyDescent="0.2">
      <c r="K1141" s="2">
        <v>1</v>
      </c>
    </row>
    <row r="1142" spans="11:11" ht="12.75" customHeight="1" x14ac:dyDescent="0.2">
      <c r="K1142" s="2">
        <v>1</v>
      </c>
    </row>
    <row r="1143" spans="11:11" ht="12.75" customHeight="1" x14ac:dyDescent="0.2">
      <c r="K1143" s="1">
        <v>1</v>
      </c>
    </row>
    <row r="1144" spans="11:11" ht="12.75" customHeight="1" x14ac:dyDescent="0.2">
      <c r="K1144" s="1">
        <v>1</v>
      </c>
    </row>
    <row r="1145" spans="11:11" ht="12.75" customHeight="1" x14ac:dyDescent="0.2">
      <c r="K1145" s="1">
        <v>1</v>
      </c>
    </row>
    <row r="1146" spans="11:11" ht="12.75" customHeight="1" x14ac:dyDescent="0.2">
      <c r="K1146" s="1">
        <v>1</v>
      </c>
    </row>
    <row r="1147" spans="11:11" ht="12.75" customHeight="1" x14ac:dyDescent="0.2">
      <c r="K1147" s="1">
        <v>1</v>
      </c>
    </row>
    <row r="1148" spans="11:11" ht="12.75" customHeight="1" x14ac:dyDescent="0.2">
      <c r="K1148" s="1">
        <v>1</v>
      </c>
    </row>
    <row r="1149" spans="11:11" ht="12.75" customHeight="1" x14ac:dyDescent="0.2">
      <c r="K1149" s="1">
        <v>1</v>
      </c>
    </row>
    <row r="1150" spans="11:11" ht="12.75" customHeight="1" x14ac:dyDescent="0.2">
      <c r="K1150" s="1">
        <v>1</v>
      </c>
    </row>
    <row r="1151" spans="11:11" ht="12.75" customHeight="1" x14ac:dyDescent="0.2">
      <c r="K1151" s="1">
        <v>1</v>
      </c>
    </row>
    <row r="1152" spans="11:11" ht="12.75" customHeight="1" x14ac:dyDescent="0.2">
      <c r="K1152" s="1">
        <v>1</v>
      </c>
    </row>
    <row r="1153" spans="11:11" ht="12.75" customHeight="1" x14ac:dyDescent="0.2">
      <c r="K1153" s="1">
        <v>1</v>
      </c>
    </row>
    <row r="1154" spans="11:11" ht="12.75" customHeight="1" x14ac:dyDescent="0.2">
      <c r="K1154" s="1">
        <v>1</v>
      </c>
    </row>
    <row r="1155" spans="11:11" ht="12.75" customHeight="1" x14ac:dyDescent="0.2">
      <c r="K1155" s="1">
        <v>1</v>
      </c>
    </row>
    <row r="1156" spans="11:11" ht="12.75" customHeight="1" x14ac:dyDescent="0.2">
      <c r="K1156" s="1">
        <v>1</v>
      </c>
    </row>
    <row r="1157" spans="11:11" ht="12.75" customHeight="1" x14ac:dyDescent="0.2">
      <c r="K1157" s="1">
        <v>1</v>
      </c>
    </row>
    <row r="1158" spans="11:11" ht="12.75" customHeight="1" x14ac:dyDescent="0.2">
      <c r="K1158" s="1">
        <v>1</v>
      </c>
    </row>
    <row r="1159" spans="11:11" ht="12.75" customHeight="1" x14ac:dyDescent="0.2">
      <c r="K1159" s="1">
        <v>1</v>
      </c>
    </row>
    <row r="1160" spans="11:11" ht="12.75" customHeight="1" x14ac:dyDescent="0.2">
      <c r="K1160" s="1">
        <v>2</v>
      </c>
    </row>
    <row r="1161" spans="11:11" ht="12.75" customHeight="1" x14ac:dyDescent="0.2">
      <c r="K1161" s="1">
        <v>2</v>
      </c>
    </row>
    <row r="1162" spans="11:11" ht="12.75" customHeight="1" x14ac:dyDescent="0.2">
      <c r="K1162" s="1">
        <v>2</v>
      </c>
    </row>
    <row r="1163" spans="11:11" ht="12.75" customHeight="1" x14ac:dyDescent="0.2">
      <c r="K1163" s="1">
        <v>2</v>
      </c>
    </row>
    <row r="1164" spans="11:11" ht="12.75" customHeight="1" x14ac:dyDescent="0.2">
      <c r="K1164" s="1">
        <v>2</v>
      </c>
    </row>
    <row r="1165" spans="11:11" ht="12.75" customHeight="1" x14ac:dyDescent="0.2">
      <c r="K1165" s="1">
        <v>2</v>
      </c>
    </row>
    <row r="1166" spans="11:11" ht="12.75" customHeight="1" x14ac:dyDescent="0.2">
      <c r="K1166" s="1">
        <v>2</v>
      </c>
    </row>
    <row r="1167" spans="11:11" ht="12.75" customHeight="1" x14ac:dyDescent="0.2">
      <c r="K1167" s="1">
        <v>2</v>
      </c>
    </row>
    <row r="1168" spans="11:11" ht="12.75" customHeight="1" x14ac:dyDescent="0.2">
      <c r="K1168" s="1">
        <v>2</v>
      </c>
    </row>
    <row r="1169" spans="11:11" ht="12.75" customHeight="1" x14ac:dyDescent="0.2">
      <c r="K1169" s="1">
        <v>2</v>
      </c>
    </row>
    <row r="1170" spans="11:11" ht="12.75" customHeight="1" x14ac:dyDescent="0.2">
      <c r="K1170" s="1">
        <v>2</v>
      </c>
    </row>
    <row r="1171" spans="11:11" ht="12.75" customHeight="1" x14ac:dyDescent="0.2">
      <c r="K1171" s="1">
        <v>2</v>
      </c>
    </row>
    <row r="1172" spans="11:11" ht="12.75" customHeight="1" x14ac:dyDescent="0.2">
      <c r="K1172" s="1">
        <v>2</v>
      </c>
    </row>
    <row r="1173" spans="11:11" ht="12.75" customHeight="1" x14ac:dyDescent="0.2">
      <c r="K1173" s="1">
        <v>2</v>
      </c>
    </row>
    <row r="1174" spans="11:11" ht="12.75" customHeight="1" x14ac:dyDescent="0.2">
      <c r="K1174" s="1">
        <v>2</v>
      </c>
    </row>
    <row r="1175" spans="11:11" ht="12.75" customHeight="1" x14ac:dyDescent="0.2">
      <c r="K1175" s="1">
        <v>2</v>
      </c>
    </row>
    <row r="1176" spans="11:11" ht="12.75" customHeight="1" x14ac:dyDescent="0.2">
      <c r="K1176" s="1">
        <v>2</v>
      </c>
    </row>
    <row r="1177" spans="11:11" ht="12.75" customHeight="1" x14ac:dyDescent="0.2">
      <c r="K1177" s="1">
        <v>2</v>
      </c>
    </row>
    <row r="1178" spans="11:11" ht="12.75" customHeight="1" x14ac:dyDescent="0.2">
      <c r="K1178" s="1">
        <v>2</v>
      </c>
    </row>
    <row r="1179" spans="11:11" ht="12.75" customHeight="1" x14ac:dyDescent="0.2">
      <c r="K1179" s="1">
        <v>2</v>
      </c>
    </row>
    <row r="1180" spans="11:11" ht="12.75" customHeight="1" x14ac:dyDescent="0.2">
      <c r="K1180" s="1">
        <v>2</v>
      </c>
    </row>
    <row r="1181" spans="11:11" ht="12.75" customHeight="1" x14ac:dyDescent="0.2">
      <c r="K1181" s="1">
        <v>2</v>
      </c>
    </row>
    <row r="1182" spans="11:11" ht="12.75" customHeight="1" x14ac:dyDescent="0.2">
      <c r="K1182" s="1">
        <v>2</v>
      </c>
    </row>
    <row r="1183" spans="11:11" ht="12.75" customHeight="1" x14ac:dyDescent="0.2">
      <c r="K1183" s="1">
        <v>2</v>
      </c>
    </row>
    <row r="1184" spans="11:11" ht="12.75" customHeight="1" x14ac:dyDescent="0.2">
      <c r="K1184" s="1">
        <v>2</v>
      </c>
    </row>
    <row r="1185" spans="11:11" ht="12.75" customHeight="1" x14ac:dyDescent="0.2">
      <c r="K1185" s="1">
        <v>2</v>
      </c>
    </row>
    <row r="1186" spans="11:11" ht="12.75" customHeight="1" x14ac:dyDescent="0.2">
      <c r="K1186" s="1">
        <v>2</v>
      </c>
    </row>
    <row r="1187" spans="11:11" ht="12.75" customHeight="1" x14ac:dyDescent="0.2">
      <c r="K1187" s="1">
        <v>2</v>
      </c>
    </row>
    <row r="1188" spans="11:11" ht="12.75" customHeight="1" x14ac:dyDescent="0.2">
      <c r="K1188" s="1">
        <v>2</v>
      </c>
    </row>
    <row r="1189" spans="11:11" ht="12.75" customHeight="1" x14ac:dyDescent="0.2">
      <c r="K1189" s="1">
        <v>2</v>
      </c>
    </row>
    <row r="1190" spans="11:11" ht="12.75" customHeight="1" x14ac:dyDescent="0.2">
      <c r="K1190" s="1">
        <v>2</v>
      </c>
    </row>
    <row r="1191" spans="11:11" ht="12.75" customHeight="1" x14ac:dyDescent="0.2">
      <c r="K1191" s="1">
        <v>2</v>
      </c>
    </row>
    <row r="1192" spans="11:11" ht="12.75" customHeight="1" x14ac:dyDescent="0.2">
      <c r="K1192" s="1">
        <v>2</v>
      </c>
    </row>
    <row r="1193" spans="11:11" ht="12.75" customHeight="1" x14ac:dyDescent="0.2">
      <c r="K1193" s="1">
        <v>2</v>
      </c>
    </row>
    <row r="1194" spans="11:11" ht="12.75" customHeight="1" x14ac:dyDescent="0.2">
      <c r="K1194" s="1">
        <v>2</v>
      </c>
    </row>
    <row r="1195" spans="11:11" ht="12.75" customHeight="1" x14ac:dyDescent="0.2">
      <c r="K1195" s="1">
        <v>2</v>
      </c>
    </row>
    <row r="1196" spans="11:11" ht="12.75" customHeight="1" x14ac:dyDescent="0.2">
      <c r="K1196" s="1">
        <v>2</v>
      </c>
    </row>
    <row r="1197" spans="11:11" ht="12.75" customHeight="1" x14ac:dyDescent="0.2">
      <c r="K1197" s="1">
        <v>2</v>
      </c>
    </row>
    <row r="1198" spans="11:11" ht="12.75" customHeight="1" x14ac:dyDescent="0.2">
      <c r="K1198" s="1">
        <v>2</v>
      </c>
    </row>
    <row r="1199" spans="11:11" ht="12.75" customHeight="1" x14ac:dyDescent="0.2">
      <c r="K1199" s="1">
        <v>2</v>
      </c>
    </row>
    <row r="1200" spans="11:11" ht="12.75" customHeight="1" x14ac:dyDescent="0.2">
      <c r="K1200" s="1">
        <v>2</v>
      </c>
    </row>
    <row r="1201" spans="11:11" ht="12.75" customHeight="1" x14ac:dyDescent="0.2">
      <c r="K1201" s="1">
        <v>2</v>
      </c>
    </row>
    <row r="1202" spans="11:11" ht="12.75" customHeight="1" x14ac:dyDescent="0.2">
      <c r="K1202" s="1">
        <v>2</v>
      </c>
    </row>
    <row r="1203" spans="11:11" ht="12.75" customHeight="1" x14ac:dyDescent="0.2">
      <c r="K1203" s="1">
        <v>2</v>
      </c>
    </row>
    <row r="1204" spans="11:11" ht="12.75" customHeight="1" x14ac:dyDescent="0.2">
      <c r="K1204" s="1">
        <v>2</v>
      </c>
    </row>
    <row r="1205" spans="11:11" ht="12.75" customHeight="1" x14ac:dyDescent="0.2">
      <c r="K1205" s="1">
        <v>2</v>
      </c>
    </row>
    <row r="1206" spans="11:11" ht="12.75" customHeight="1" x14ac:dyDescent="0.2">
      <c r="K1206" s="1">
        <v>2</v>
      </c>
    </row>
    <row r="1207" spans="11:11" ht="12.75" customHeight="1" x14ac:dyDescent="0.2">
      <c r="K1207" s="1">
        <v>2</v>
      </c>
    </row>
    <row r="1208" spans="11:11" ht="12.75" customHeight="1" x14ac:dyDescent="0.2">
      <c r="K1208" s="1">
        <v>2</v>
      </c>
    </row>
    <row r="1209" spans="11:11" ht="12.75" customHeight="1" x14ac:dyDescent="0.2">
      <c r="K1209" s="1">
        <v>2</v>
      </c>
    </row>
    <row r="1210" spans="11:11" ht="12.75" customHeight="1" x14ac:dyDescent="0.2">
      <c r="K1210" s="1">
        <v>2</v>
      </c>
    </row>
    <row r="1211" spans="11:11" ht="12.75" customHeight="1" x14ac:dyDescent="0.2">
      <c r="K1211" s="1">
        <v>2</v>
      </c>
    </row>
    <row r="1212" spans="11:11" ht="12.75" customHeight="1" x14ac:dyDescent="0.2">
      <c r="K1212" s="1">
        <v>2</v>
      </c>
    </row>
    <row r="1213" spans="11:11" ht="12.75" customHeight="1" x14ac:dyDescent="0.2">
      <c r="K1213" s="1">
        <v>2</v>
      </c>
    </row>
    <row r="1214" spans="11:11" ht="12.75" customHeight="1" x14ac:dyDescent="0.2">
      <c r="K1214" s="1">
        <v>2</v>
      </c>
    </row>
    <row r="1215" spans="11:11" ht="12.75" customHeight="1" x14ac:dyDescent="0.2">
      <c r="K1215" s="1">
        <v>2</v>
      </c>
    </row>
    <row r="1216" spans="11:11" ht="12.75" customHeight="1" x14ac:dyDescent="0.2">
      <c r="K1216" s="1">
        <v>2</v>
      </c>
    </row>
    <row r="1217" spans="11:11" ht="12.75" customHeight="1" x14ac:dyDescent="0.2">
      <c r="K1217" s="1">
        <v>2</v>
      </c>
    </row>
    <row r="1218" spans="11:11" ht="12.75" customHeight="1" x14ac:dyDescent="0.2">
      <c r="K1218" s="1">
        <v>2</v>
      </c>
    </row>
    <row r="1219" spans="11:11" ht="12.75" customHeight="1" x14ac:dyDescent="0.2">
      <c r="K1219" s="1">
        <v>2</v>
      </c>
    </row>
    <row r="1220" spans="11:11" ht="12.75" customHeight="1" x14ac:dyDescent="0.2">
      <c r="K1220" s="1">
        <v>2</v>
      </c>
    </row>
    <row r="1221" spans="11:11" ht="12.75" customHeight="1" x14ac:dyDescent="0.2">
      <c r="K1221" s="1">
        <v>2</v>
      </c>
    </row>
    <row r="1222" spans="11:11" ht="12.75" customHeight="1" x14ac:dyDescent="0.2">
      <c r="K1222" s="1">
        <v>2</v>
      </c>
    </row>
    <row r="1223" spans="11:11" ht="12.75" customHeight="1" x14ac:dyDescent="0.2">
      <c r="K1223" s="1">
        <v>2</v>
      </c>
    </row>
    <row r="1224" spans="11:11" ht="12.75" customHeight="1" x14ac:dyDescent="0.2">
      <c r="K1224" s="1">
        <v>2</v>
      </c>
    </row>
    <row r="1225" spans="11:11" ht="12.75" customHeight="1" x14ac:dyDescent="0.2">
      <c r="K1225" s="1">
        <v>2</v>
      </c>
    </row>
    <row r="1226" spans="11:11" ht="12.75" customHeight="1" x14ac:dyDescent="0.2">
      <c r="K1226" s="1">
        <v>2</v>
      </c>
    </row>
    <row r="1227" spans="11:11" ht="12.75" customHeight="1" x14ac:dyDescent="0.2">
      <c r="K1227" s="1">
        <v>2</v>
      </c>
    </row>
    <row r="1228" spans="11:11" ht="12.75" customHeight="1" x14ac:dyDescent="0.2">
      <c r="K1228" s="1">
        <v>2</v>
      </c>
    </row>
    <row r="1229" spans="11:11" ht="12.75" customHeight="1" x14ac:dyDescent="0.2">
      <c r="K1229" s="1">
        <v>2</v>
      </c>
    </row>
    <row r="1230" spans="11:11" ht="12.75" customHeight="1" x14ac:dyDescent="0.2">
      <c r="K1230" s="1">
        <v>2</v>
      </c>
    </row>
    <row r="1231" spans="11:11" ht="12.75" customHeight="1" x14ac:dyDescent="0.2">
      <c r="K1231" s="1">
        <v>3</v>
      </c>
    </row>
    <row r="1232" spans="11:11" ht="12.75" customHeight="1" x14ac:dyDescent="0.2">
      <c r="K1232" s="1">
        <v>3</v>
      </c>
    </row>
    <row r="1233" spans="11:11" ht="12.75" customHeight="1" x14ac:dyDescent="0.2">
      <c r="K1233" s="1">
        <v>3</v>
      </c>
    </row>
    <row r="1234" spans="11:11" ht="12.75" customHeight="1" x14ac:dyDescent="0.2">
      <c r="K1234" s="1">
        <v>3</v>
      </c>
    </row>
    <row r="1235" spans="11:11" ht="12.75" customHeight="1" x14ac:dyDescent="0.2">
      <c r="K1235" s="1">
        <v>3</v>
      </c>
    </row>
    <row r="1236" spans="11:11" ht="12.75" customHeight="1" x14ac:dyDescent="0.2">
      <c r="K1236" s="1">
        <v>3</v>
      </c>
    </row>
    <row r="1237" spans="11:11" ht="12.75" customHeight="1" x14ac:dyDescent="0.2">
      <c r="K1237" s="1">
        <v>3</v>
      </c>
    </row>
    <row r="1238" spans="11:11" ht="12.75" customHeight="1" x14ac:dyDescent="0.2">
      <c r="K1238" s="1">
        <v>3</v>
      </c>
    </row>
    <row r="1239" spans="11:11" ht="12.75" customHeight="1" x14ac:dyDescent="0.2">
      <c r="K1239" s="1">
        <v>3</v>
      </c>
    </row>
    <row r="1240" spans="11:11" ht="12.75" customHeight="1" x14ac:dyDescent="0.2">
      <c r="K1240" s="1">
        <v>3</v>
      </c>
    </row>
    <row r="1241" spans="11:11" ht="12.75" customHeight="1" x14ac:dyDescent="0.2">
      <c r="K1241" s="1">
        <v>3</v>
      </c>
    </row>
    <row r="1242" spans="11:11" ht="12.75" customHeight="1" x14ac:dyDescent="0.2">
      <c r="K1242" s="1">
        <v>3</v>
      </c>
    </row>
    <row r="1243" spans="11:11" ht="12.75" customHeight="1" x14ac:dyDescent="0.2">
      <c r="K1243" s="1">
        <v>3</v>
      </c>
    </row>
    <row r="1244" spans="11:11" ht="12.75" customHeight="1" x14ac:dyDescent="0.2">
      <c r="K1244" s="1">
        <v>3</v>
      </c>
    </row>
    <row r="1245" spans="11:11" ht="12.75" customHeight="1" x14ac:dyDescent="0.2">
      <c r="K1245" s="1">
        <v>3</v>
      </c>
    </row>
    <row r="1246" spans="11:11" ht="12.75" customHeight="1" x14ac:dyDescent="0.2">
      <c r="K1246" s="1">
        <v>3</v>
      </c>
    </row>
    <row r="1247" spans="11:11" ht="12.75" customHeight="1" x14ac:dyDescent="0.2">
      <c r="K1247" s="1">
        <v>3</v>
      </c>
    </row>
    <row r="1248" spans="11:11" ht="12.75" customHeight="1" x14ac:dyDescent="0.2">
      <c r="K1248" s="1">
        <v>3</v>
      </c>
    </row>
    <row r="1249" spans="11:11" ht="12.75" customHeight="1" x14ac:dyDescent="0.2">
      <c r="K1249" s="1">
        <v>3</v>
      </c>
    </row>
    <row r="1250" spans="11:11" ht="12.75" customHeight="1" x14ac:dyDescent="0.2">
      <c r="K1250" s="1">
        <v>3</v>
      </c>
    </row>
    <row r="1251" spans="11:11" ht="12.75" customHeight="1" x14ac:dyDescent="0.2">
      <c r="K1251" s="1">
        <v>3</v>
      </c>
    </row>
    <row r="1252" spans="11:11" ht="12.75" customHeight="1" x14ac:dyDescent="0.2">
      <c r="K1252" s="1">
        <v>3</v>
      </c>
    </row>
    <row r="1253" spans="11:11" ht="12.75" customHeight="1" x14ac:dyDescent="0.2">
      <c r="K1253" s="1">
        <v>3</v>
      </c>
    </row>
    <row r="1254" spans="11:11" ht="12.75" customHeight="1" x14ac:dyDescent="0.2">
      <c r="K1254" s="1">
        <v>3</v>
      </c>
    </row>
    <row r="1255" spans="11:11" ht="12.75" customHeight="1" x14ac:dyDescent="0.2">
      <c r="K1255" s="1">
        <v>3</v>
      </c>
    </row>
    <row r="1256" spans="11:11" ht="12.75" customHeight="1" x14ac:dyDescent="0.2">
      <c r="K1256" s="1">
        <v>3</v>
      </c>
    </row>
    <row r="1257" spans="11:11" ht="12.75" customHeight="1" x14ac:dyDescent="0.2">
      <c r="K1257" s="1">
        <v>3</v>
      </c>
    </row>
    <row r="1258" spans="11:11" ht="12.75" customHeight="1" x14ac:dyDescent="0.2">
      <c r="K1258" s="1">
        <v>3</v>
      </c>
    </row>
    <row r="1259" spans="11:11" ht="12.75" customHeight="1" x14ac:dyDescent="0.2">
      <c r="K1259" s="1">
        <v>3</v>
      </c>
    </row>
    <row r="1260" spans="11:11" ht="12.75" customHeight="1" x14ac:dyDescent="0.2">
      <c r="K1260" s="1">
        <v>3</v>
      </c>
    </row>
    <row r="1261" spans="11:11" ht="12.75" customHeight="1" x14ac:dyDescent="0.2">
      <c r="K1261" s="1">
        <v>3</v>
      </c>
    </row>
    <row r="1262" spans="11:11" ht="12.75" customHeight="1" x14ac:dyDescent="0.2">
      <c r="K1262" s="1">
        <v>3</v>
      </c>
    </row>
    <row r="1263" spans="11:11" ht="12.75" customHeight="1" x14ac:dyDescent="0.2">
      <c r="K1263" s="1">
        <v>3</v>
      </c>
    </row>
    <row r="1264" spans="11:11" ht="12.75" customHeight="1" x14ac:dyDescent="0.2">
      <c r="K1264" s="1">
        <v>3</v>
      </c>
    </row>
    <row r="1265" spans="11:11" ht="12.75" customHeight="1" x14ac:dyDescent="0.2">
      <c r="K1265" s="1">
        <v>3</v>
      </c>
    </row>
    <row r="1266" spans="11:11" ht="12.75" customHeight="1" x14ac:dyDescent="0.2">
      <c r="K1266" s="1">
        <v>3</v>
      </c>
    </row>
    <row r="1267" spans="11:11" ht="12.75" customHeight="1" x14ac:dyDescent="0.2">
      <c r="K1267" s="1">
        <v>3</v>
      </c>
    </row>
    <row r="1268" spans="11:11" ht="12.75" customHeight="1" x14ac:dyDescent="0.2">
      <c r="K1268" s="1">
        <v>3</v>
      </c>
    </row>
    <row r="1269" spans="11:11" ht="12.75" customHeight="1" x14ac:dyDescent="0.2">
      <c r="K1269" s="1">
        <v>3</v>
      </c>
    </row>
    <row r="1270" spans="11:11" ht="12.75" customHeight="1" x14ac:dyDescent="0.2">
      <c r="K1270" s="1">
        <v>3</v>
      </c>
    </row>
    <row r="1271" spans="11:11" ht="12.75" customHeight="1" x14ac:dyDescent="0.2">
      <c r="K1271" s="1">
        <v>3</v>
      </c>
    </row>
    <row r="1272" spans="11:11" ht="12.75" customHeight="1" x14ac:dyDescent="0.2">
      <c r="K1272" s="1">
        <v>3</v>
      </c>
    </row>
    <row r="1273" spans="11:11" ht="12.75" customHeight="1" x14ac:dyDescent="0.2">
      <c r="K1273" s="1">
        <v>3</v>
      </c>
    </row>
    <row r="1274" spans="11:11" ht="12.75" customHeight="1" x14ac:dyDescent="0.2">
      <c r="K1274" s="1">
        <v>3</v>
      </c>
    </row>
    <row r="1275" spans="11:11" ht="12.75" customHeight="1" x14ac:dyDescent="0.2">
      <c r="K1275" s="1">
        <v>3</v>
      </c>
    </row>
    <row r="1276" spans="11:11" ht="12.75" customHeight="1" x14ac:dyDescent="0.2">
      <c r="K1276" s="1">
        <v>3</v>
      </c>
    </row>
    <row r="1277" spans="11:11" ht="12.75" customHeight="1" x14ac:dyDescent="0.2">
      <c r="K1277" s="1">
        <v>3</v>
      </c>
    </row>
    <row r="1278" spans="11:11" ht="12.75" customHeight="1" x14ac:dyDescent="0.2">
      <c r="K1278" s="1">
        <v>3</v>
      </c>
    </row>
  </sheetData>
  <mergeCells count="2">
    <mergeCell ref="A192:A194"/>
    <mergeCell ref="A196:A198"/>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V180"/>
  <sheetViews>
    <sheetView showGridLines="0" topLeftCell="C158" workbookViewId="0">
      <selection activeCell="B145" sqref="B145"/>
    </sheetView>
  </sheetViews>
  <sheetFormatPr defaultRowHeight="12.75" x14ac:dyDescent="0.2"/>
  <cols>
    <col min="3" max="3" width="9.42578125" customWidth="1"/>
    <col min="4" max="4" width="11" customWidth="1"/>
    <col min="5" max="5" width="19" customWidth="1"/>
    <col min="6" max="6" width="11" customWidth="1"/>
    <col min="7" max="7" width="15.85546875" customWidth="1"/>
    <col min="8" max="8" width="13.5703125" customWidth="1"/>
    <col min="9" max="9" width="16" customWidth="1"/>
    <col min="10" max="10" width="13" customWidth="1"/>
    <col min="11" max="11" width="23.42578125" customWidth="1"/>
    <col min="12" max="12" width="18.28515625" customWidth="1"/>
    <col min="13" max="13" width="16.5703125" customWidth="1"/>
    <col min="15" max="15" width="15.5703125" customWidth="1"/>
    <col min="16" max="16" width="15.5703125" bestFit="1" customWidth="1"/>
  </cols>
  <sheetData>
    <row r="1" spans="2:100" ht="18.75" x14ac:dyDescent="0.3">
      <c r="B1" s="20" t="s">
        <v>248</v>
      </c>
      <c r="N1" t="s">
        <v>48</v>
      </c>
      <c r="CV1" s="32" t="s">
        <v>270</v>
      </c>
    </row>
    <row r="3" spans="2:100" ht="15.75" x14ac:dyDescent="0.25">
      <c r="B3" s="28" t="s">
        <v>49</v>
      </c>
      <c r="C3" s="29"/>
      <c r="D3" s="29"/>
      <c r="E3" s="29"/>
      <c r="F3" s="29"/>
      <c r="G3" s="29"/>
      <c r="H3" s="29"/>
      <c r="I3" s="29"/>
      <c r="J3" s="29"/>
      <c r="K3" s="29"/>
      <c r="L3" s="29"/>
      <c r="M3" s="30"/>
      <c r="P3" s="28" t="s">
        <v>50</v>
      </c>
      <c r="Q3" s="29"/>
      <c r="R3" s="29"/>
      <c r="S3" s="30"/>
    </row>
    <row r="4" spans="2:100" x14ac:dyDescent="0.2">
      <c r="B4" s="31" t="s">
        <v>54</v>
      </c>
      <c r="C4" s="27"/>
      <c r="D4" s="31" t="s">
        <v>243</v>
      </c>
      <c r="E4" s="27"/>
      <c r="F4" s="31" t="s">
        <v>244</v>
      </c>
      <c r="G4" s="27"/>
      <c r="H4" s="31" t="s">
        <v>245</v>
      </c>
      <c r="I4" s="27"/>
      <c r="J4" s="31" t="s">
        <v>246</v>
      </c>
      <c r="K4" s="27"/>
      <c r="L4" s="31" t="s">
        <v>247</v>
      </c>
      <c r="M4" s="27"/>
      <c r="P4" s="25" t="s">
        <v>51</v>
      </c>
      <c r="Q4" s="25" t="s">
        <v>52</v>
      </c>
      <c r="R4" s="25" t="s">
        <v>53</v>
      </c>
      <c r="S4" s="25" t="s">
        <v>45</v>
      </c>
    </row>
    <row r="5" spans="2:100" x14ac:dyDescent="0.2">
      <c r="P5" s="24">
        <v>8</v>
      </c>
      <c r="Q5" s="24">
        <v>263</v>
      </c>
      <c r="R5" s="24">
        <v>49</v>
      </c>
      <c r="S5" s="24">
        <v>320</v>
      </c>
    </row>
    <row r="10" spans="2:100" ht="18.75" x14ac:dyDescent="0.3">
      <c r="B10" s="21" t="s">
        <v>243</v>
      </c>
    </row>
    <row r="12" spans="2:100" ht="15.75" x14ac:dyDescent="0.25">
      <c r="C12" s="28" t="s">
        <v>249</v>
      </c>
      <c r="D12" s="29"/>
      <c r="E12" s="29"/>
      <c r="F12" s="29"/>
      <c r="G12" s="29"/>
      <c r="H12" s="29"/>
      <c r="I12" s="30"/>
    </row>
    <row r="13" spans="2:100" x14ac:dyDescent="0.2">
      <c r="C13" s="33" t="s">
        <v>250</v>
      </c>
      <c r="D13" s="34"/>
      <c r="E13" s="35"/>
      <c r="F13" s="26" t="s">
        <v>251</v>
      </c>
      <c r="G13" s="36"/>
      <c r="H13" s="36"/>
      <c r="I13" s="27"/>
    </row>
    <row r="14" spans="2:100" x14ac:dyDescent="0.2">
      <c r="C14" s="33" t="s">
        <v>252</v>
      </c>
      <c r="D14" s="34"/>
      <c r="E14" s="35"/>
      <c r="F14" s="26" t="s">
        <v>253</v>
      </c>
      <c r="G14" s="36"/>
      <c r="H14" s="36"/>
      <c r="I14" s="27"/>
    </row>
    <row r="15" spans="2:100" x14ac:dyDescent="0.2">
      <c r="C15" s="33" t="s">
        <v>254</v>
      </c>
      <c r="D15" s="34"/>
      <c r="E15" s="35"/>
      <c r="F15" s="26" t="s">
        <v>255</v>
      </c>
      <c r="G15" s="36"/>
      <c r="H15" s="36"/>
      <c r="I15" s="27"/>
    </row>
    <row r="16" spans="2:100" x14ac:dyDescent="0.2">
      <c r="C16" s="33" t="s">
        <v>256</v>
      </c>
      <c r="D16" s="34"/>
      <c r="E16" s="35"/>
      <c r="F16" s="37">
        <v>178</v>
      </c>
      <c r="G16" s="38"/>
      <c r="H16" s="38"/>
      <c r="I16" s="39"/>
    </row>
    <row r="18" spans="3:18" ht="15.75" x14ac:dyDescent="0.25">
      <c r="C18" s="28" t="s">
        <v>257</v>
      </c>
      <c r="D18" s="29"/>
      <c r="E18" s="29"/>
      <c r="F18" s="29"/>
      <c r="G18" s="29"/>
      <c r="H18" s="29"/>
      <c r="I18" s="29"/>
      <c r="J18" s="29"/>
      <c r="K18" s="29"/>
      <c r="L18" s="29"/>
      <c r="M18" s="29"/>
      <c r="N18" s="29"/>
      <c r="O18" s="29"/>
      <c r="P18" s="29"/>
      <c r="Q18" s="29"/>
      <c r="R18" s="30"/>
    </row>
    <row r="19" spans="3:18" x14ac:dyDescent="0.2">
      <c r="C19" s="33" t="s">
        <v>258</v>
      </c>
      <c r="D19" s="34"/>
      <c r="E19" s="35"/>
      <c r="F19" s="37">
        <v>13</v>
      </c>
      <c r="G19" s="38"/>
      <c r="H19" s="38"/>
      <c r="I19" s="38"/>
      <c r="J19" s="38"/>
      <c r="K19" s="38"/>
      <c r="L19" s="38"/>
      <c r="M19" s="38"/>
      <c r="N19" s="38"/>
      <c r="O19" s="38"/>
      <c r="P19" s="38"/>
      <c r="Q19" s="38"/>
      <c r="R19" s="39"/>
    </row>
    <row r="20" spans="3:18" x14ac:dyDescent="0.2">
      <c r="C20" s="33" t="s">
        <v>259</v>
      </c>
      <c r="D20" s="34"/>
      <c r="E20" s="35"/>
      <c r="F20" s="24" t="s">
        <v>1</v>
      </c>
      <c r="G20" s="24" t="s">
        <v>2</v>
      </c>
      <c r="H20" s="24" t="s">
        <v>3</v>
      </c>
      <c r="I20" s="24" t="s">
        <v>4</v>
      </c>
      <c r="J20" s="24" t="s">
        <v>5</v>
      </c>
      <c r="K20" s="24" t="s">
        <v>6</v>
      </c>
      <c r="L20" s="24" t="s">
        <v>7</v>
      </c>
      <c r="M20" s="24" t="s">
        <v>8</v>
      </c>
      <c r="N20" s="24" t="s">
        <v>9</v>
      </c>
      <c r="O20" s="24" t="s">
        <v>10</v>
      </c>
      <c r="P20" s="24" t="s">
        <v>11</v>
      </c>
      <c r="Q20" s="24" t="s">
        <v>13</v>
      </c>
      <c r="R20" s="24" t="s">
        <v>12</v>
      </c>
    </row>
    <row r="22" spans="3:18" ht="15.75" x14ac:dyDescent="0.25">
      <c r="C22" s="28" t="s">
        <v>260</v>
      </c>
      <c r="D22" s="29"/>
      <c r="E22" s="29"/>
      <c r="F22" s="29"/>
      <c r="G22" s="29"/>
      <c r="H22" s="29"/>
      <c r="I22" s="30"/>
    </row>
    <row r="23" spans="3:18" x14ac:dyDescent="0.2">
      <c r="C23" s="33" t="s">
        <v>261</v>
      </c>
      <c r="D23" s="34"/>
      <c r="E23" s="35"/>
      <c r="F23" s="37">
        <v>8</v>
      </c>
      <c r="G23" s="38"/>
      <c r="H23" s="38"/>
      <c r="I23" s="39"/>
    </row>
    <row r="24" spans="3:18" x14ac:dyDescent="0.2">
      <c r="C24" s="33" t="s">
        <v>262</v>
      </c>
      <c r="D24" s="34"/>
      <c r="E24" s="35"/>
      <c r="F24" s="37" t="s">
        <v>263</v>
      </c>
      <c r="G24" s="38"/>
      <c r="H24" s="38"/>
      <c r="I24" s="39"/>
    </row>
    <row r="25" spans="3:18" x14ac:dyDescent="0.2">
      <c r="C25" s="33" t="s">
        <v>264</v>
      </c>
      <c r="D25" s="34"/>
      <c r="E25" s="35"/>
      <c r="F25" s="37">
        <v>10</v>
      </c>
      <c r="G25" s="38"/>
      <c r="H25" s="38"/>
      <c r="I25" s="39"/>
    </row>
    <row r="26" spans="3:18" x14ac:dyDescent="0.2">
      <c r="C26" s="33" t="s">
        <v>265</v>
      </c>
      <c r="D26" s="34"/>
      <c r="E26" s="35"/>
      <c r="F26" s="37">
        <v>12345</v>
      </c>
      <c r="G26" s="38"/>
      <c r="H26" s="38"/>
      <c r="I26" s="39"/>
    </row>
    <row r="28" spans="3:18" ht="15.75" x14ac:dyDescent="0.25">
      <c r="C28" s="28" t="s">
        <v>266</v>
      </c>
      <c r="D28" s="29"/>
      <c r="E28" s="29"/>
      <c r="F28" s="29"/>
      <c r="G28" s="29"/>
      <c r="H28" s="29"/>
      <c r="I28" s="30"/>
    </row>
    <row r="29" spans="3:18" x14ac:dyDescent="0.2">
      <c r="C29" s="33" t="s">
        <v>267</v>
      </c>
      <c r="D29" s="34"/>
      <c r="E29" s="35"/>
      <c r="F29" s="37" t="b">
        <v>1</v>
      </c>
      <c r="G29" s="38"/>
      <c r="H29" s="38"/>
      <c r="I29" s="39"/>
    </row>
    <row r="30" spans="3:18" x14ac:dyDescent="0.2">
      <c r="C30" s="33" t="s">
        <v>268</v>
      </c>
      <c r="D30" s="34"/>
      <c r="E30" s="35"/>
      <c r="F30" s="37" t="b">
        <v>1</v>
      </c>
      <c r="G30" s="38"/>
      <c r="H30" s="38"/>
      <c r="I30" s="39"/>
    </row>
    <row r="31" spans="3:18" x14ac:dyDescent="0.2">
      <c r="C31" s="33" t="s">
        <v>269</v>
      </c>
      <c r="D31" s="34"/>
      <c r="E31" s="35"/>
      <c r="F31" s="37" t="b">
        <v>0</v>
      </c>
      <c r="G31" s="38"/>
      <c r="H31" s="38"/>
      <c r="I31" s="39"/>
    </row>
    <row r="33" spans="2:16" ht="18.75" x14ac:dyDescent="0.3">
      <c r="B33" s="21" t="s">
        <v>244</v>
      </c>
    </row>
    <row r="35" spans="2:16" ht="15.75" x14ac:dyDescent="0.25">
      <c r="C35" s="40" t="s">
        <v>271</v>
      </c>
      <c r="D35" s="41"/>
      <c r="E35" s="41"/>
      <c r="F35" s="41"/>
      <c r="G35" s="41"/>
      <c r="H35" s="41"/>
      <c r="I35" s="41"/>
      <c r="J35" s="41"/>
      <c r="K35" s="41"/>
      <c r="L35" s="41"/>
      <c r="M35" s="41"/>
      <c r="N35" s="41"/>
      <c r="O35" s="41"/>
      <c r="P35" s="42"/>
    </row>
    <row r="36" spans="2:16" x14ac:dyDescent="0.2">
      <c r="C36" s="23" t="s">
        <v>56</v>
      </c>
      <c r="D36" s="19" t="s">
        <v>1</v>
      </c>
      <c r="E36" s="19" t="s">
        <v>2</v>
      </c>
      <c r="F36" s="19" t="s">
        <v>3</v>
      </c>
      <c r="G36" s="19" t="s">
        <v>4</v>
      </c>
      <c r="H36" s="19" t="s">
        <v>5</v>
      </c>
      <c r="I36" s="19" t="s">
        <v>6</v>
      </c>
      <c r="J36" s="19" t="s">
        <v>7</v>
      </c>
      <c r="K36" s="19" t="s">
        <v>8</v>
      </c>
      <c r="L36" s="19" t="s">
        <v>9</v>
      </c>
      <c r="M36" s="19" t="s">
        <v>10</v>
      </c>
      <c r="N36" s="19" t="s">
        <v>11</v>
      </c>
      <c r="O36" s="19" t="s">
        <v>13</v>
      </c>
      <c r="P36" s="19" t="s">
        <v>12</v>
      </c>
    </row>
    <row r="37" spans="2:16" x14ac:dyDescent="0.2">
      <c r="C37" s="23" t="s">
        <v>272</v>
      </c>
      <c r="D37" s="22">
        <v>12.22</v>
      </c>
      <c r="E37" s="22">
        <v>1.29</v>
      </c>
      <c r="F37" s="22">
        <v>1.94</v>
      </c>
      <c r="G37" s="22">
        <v>19</v>
      </c>
      <c r="H37" s="22">
        <v>92</v>
      </c>
      <c r="I37" s="22">
        <v>2.36</v>
      </c>
      <c r="J37" s="22">
        <v>2.04</v>
      </c>
      <c r="K37" s="22">
        <v>0.39</v>
      </c>
      <c r="L37" s="22">
        <v>2.08</v>
      </c>
      <c r="M37" s="22">
        <v>2.7</v>
      </c>
      <c r="N37" s="22">
        <v>0.86</v>
      </c>
      <c r="O37" s="22">
        <v>3.02</v>
      </c>
      <c r="P37" s="22">
        <v>312</v>
      </c>
    </row>
    <row r="38" spans="2:16" x14ac:dyDescent="0.2">
      <c r="C38" s="23" t="s">
        <v>273</v>
      </c>
      <c r="D38" s="22">
        <v>12.77</v>
      </c>
      <c r="E38" s="22">
        <v>3.43</v>
      </c>
      <c r="F38" s="22">
        <v>1.98</v>
      </c>
      <c r="G38" s="22">
        <v>16</v>
      </c>
      <c r="H38" s="22">
        <v>80</v>
      </c>
      <c r="I38" s="22">
        <v>1.63</v>
      </c>
      <c r="J38" s="22">
        <v>1.25</v>
      </c>
      <c r="K38" s="22">
        <v>0.43</v>
      </c>
      <c r="L38" s="22">
        <v>0.83</v>
      </c>
      <c r="M38" s="22">
        <v>3.4</v>
      </c>
      <c r="N38" s="22">
        <v>0.7</v>
      </c>
      <c r="O38" s="22">
        <v>2.12</v>
      </c>
      <c r="P38" s="22">
        <v>372</v>
      </c>
    </row>
    <row r="39" spans="2:16" x14ac:dyDescent="0.2">
      <c r="C39" s="23" t="s">
        <v>274</v>
      </c>
      <c r="D39" s="22">
        <v>12.96</v>
      </c>
      <c r="E39" s="22">
        <v>3.45</v>
      </c>
      <c r="F39" s="22">
        <v>2.35</v>
      </c>
      <c r="G39" s="22">
        <v>18.5</v>
      </c>
      <c r="H39" s="22">
        <v>106</v>
      </c>
      <c r="I39" s="22">
        <v>1.39</v>
      </c>
      <c r="J39" s="22">
        <v>0.7</v>
      </c>
      <c r="K39" s="22">
        <v>0.4</v>
      </c>
      <c r="L39" s="22">
        <v>0.94</v>
      </c>
      <c r="M39" s="22">
        <v>5.28</v>
      </c>
      <c r="N39" s="22">
        <v>0.68</v>
      </c>
      <c r="O39" s="22">
        <v>1.75</v>
      </c>
      <c r="P39" s="22">
        <v>675</v>
      </c>
    </row>
    <row r="40" spans="2:16" x14ac:dyDescent="0.2">
      <c r="C40" s="23" t="s">
        <v>275</v>
      </c>
      <c r="D40" s="22">
        <v>13.77</v>
      </c>
      <c r="E40" s="22">
        <v>1.9</v>
      </c>
      <c r="F40" s="22">
        <v>2.68</v>
      </c>
      <c r="G40" s="22">
        <v>17.100000000000001</v>
      </c>
      <c r="H40" s="22">
        <v>115</v>
      </c>
      <c r="I40" s="22">
        <v>3</v>
      </c>
      <c r="J40" s="22">
        <v>2.79</v>
      </c>
      <c r="K40" s="22">
        <v>0.39</v>
      </c>
      <c r="L40" s="22">
        <v>1.68</v>
      </c>
      <c r="M40" s="22">
        <v>6.3</v>
      </c>
      <c r="N40" s="22">
        <v>1.1299999999999999</v>
      </c>
      <c r="O40" s="22">
        <v>2.93</v>
      </c>
      <c r="P40" s="22">
        <v>1375</v>
      </c>
    </row>
    <row r="41" spans="2:16" x14ac:dyDescent="0.2">
      <c r="C41" s="23" t="s">
        <v>276</v>
      </c>
      <c r="D41" s="22">
        <v>12.81</v>
      </c>
      <c r="E41" s="22">
        <v>2.31</v>
      </c>
      <c r="F41" s="22">
        <v>2.4</v>
      </c>
      <c r="G41" s="22">
        <v>24</v>
      </c>
      <c r="H41" s="22">
        <v>98</v>
      </c>
      <c r="I41" s="22">
        <v>1.1499999999999999</v>
      </c>
      <c r="J41" s="22">
        <v>1.0900000000000001</v>
      </c>
      <c r="K41" s="22">
        <v>0.27</v>
      </c>
      <c r="L41" s="22">
        <v>0.83</v>
      </c>
      <c r="M41" s="22">
        <v>5.7</v>
      </c>
      <c r="N41" s="22">
        <v>0.66</v>
      </c>
      <c r="O41" s="22">
        <v>1.36</v>
      </c>
      <c r="P41" s="22">
        <v>560</v>
      </c>
    </row>
    <row r="42" spans="2:16" x14ac:dyDescent="0.2">
      <c r="C42" s="23" t="s">
        <v>277</v>
      </c>
      <c r="D42" s="22">
        <v>11.65</v>
      </c>
      <c r="E42" s="22">
        <v>1.67</v>
      </c>
      <c r="F42" s="22">
        <v>2.62</v>
      </c>
      <c r="G42" s="22">
        <v>26</v>
      </c>
      <c r="H42" s="22">
        <v>88</v>
      </c>
      <c r="I42" s="22">
        <v>1.92</v>
      </c>
      <c r="J42" s="22">
        <v>1.61</v>
      </c>
      <c r="K42" s="22">
        <v>0.4</v>
      </c>
      <c r="L42" s="22">
        <v>1.34</v>
      </c>
      <c r="M42" s="22">
        <v>2.6</v>
      </c>
      <c r="N42" s="22">
        <v>1.36</v>
      </c>
      <c r="O42" s="22">
        <v>3.21</v>
      </c>
      <c r="P42" s="22">
        <v>562</v>
      </c>
    </row>
    <row r="43" spans="2:16" x14ac:dyDescent="0.2">
      <c r="C43" s="23" t="s">
        <v>278</v>
      </c>
      <c r="D43" s="22">
        <v>12.37</v>
      </c>
      <c r="E43" s="22">
        <v>1.21</v>
      </c>
      <c r="F43" s="22">
        <v>2.56</v>
      </c>
      <c r="G43" s="22">
        <v>18.100000000000001</v>
      </c>
      <c r="H43" s="22">
        <v>98</v>
      </c>
      <c r="I43" s="22">
        <v>2.42</v>
      </c>
      <c r="J43" s="22">
        <v>2.65</v>
      </c>
      <c r="K43" s="22">
        <v>0.37</v>
      </c>
      <c r="L43" s="22">
        <v>2.08</v>
      </c>
      <c r="M43" s="22">
        <v>4.5999999999999996</v>
      </c>
      <c r="N43" s="22">
        <v>1.19</v>
      </c>
      <c r="O43" s="22">
        <v>2.2999999999999998</v>
      </c>
      <c r="P43" s="22">
        <v>678</v>
      </c>
    </row>
    <row r="44" spans="2:16" x14ac:dyDescent="0.2">
      <c r="C44" s="23" t="s">
        <v>279</v>
      </c>
      <c r="D44" s="22">
        <v>12.99</v>
      </c>
      <c r="E44" s="22">
        <v>1.67</v>
      </c>
      <c r="F44" s="22">
        <v>2.6</v>
      </c>
      <c r="G44" s="22">
        <v>30</v>
      </c>
      <c r="H44" s="22">
        <v>139</v>
      </c>
      <c r="I44" s="22">
        <v>3.3</v>
      </c>
      <c r="J44" s="22">
        <v>2.89</v>
      </c>
      <c r="K44" s="22">
        <v>0.21</v>
      </c>
      <c r="L44" s="22">
        <v>1.96</v>
      </c>
      <c r="M44" s="22">
        <v>3.35</v>
      </c>
      <c r="N44" s="22">
        <v>1.31</v>
      </c>
      <c r="O44" s="22">
        <v>3.5</v>
      </c>
      <c r="P44" s="22">
        <v>985</v>
      </c>
    </row>
    <row r="46" spans="2:16" ht="15.75" x14ac:dyDescent="0.25">
      <c r="C46" s="40" t="s">
        <v>280</v>
      </c>
      <c r="D46" s="41"/>
      <c r="E46" s="41"/>
      <c r="F46" s="41"/>
      <c r="G46" s="41"/>
      <c r="H46" s="41"/>
      <c r="I46" s="41"/>
      <c r="J46" s="41"/>
      <c r="K46" s="41"/>
      <c r="L46" s="41"/>
      <c r="M46" s="41"/>
      <c r="N46" s="41"/>
      <c r="O46" s="41"/>
      <c r="P46" s="42"/>
    </row>
    <row r="47" spans="2:16" x14ac:dyDescent="0.2">
      <c r="C47" s="23" t="s">
        <v>56</v>
      </c>
      <c r="D47" s="19" t="s">
        <v>1</v>
      </c>
      <c r="E47" s="19" t="s">
        <v>2</v>
      </c>
      <c r="F47" s="19" t="s">
        <v>3</v>
      </c>
      <c r="G47" s="19" t="s">
        <v>4</v>
      </c>
      <c r="H47" s="19" t="s">
        <v>5</v>
      </c>
      <c r="I47" s="19" t="s">
        <v>6</v>
      </c>
      <c r="J47" s="19" t="s">
        <v>7</v>
      </c>
      <c r="K47" s="19" t="s">
        <v>8</v>
      </c>
      <c r="L47" s="19" t="s">
        <v>9</v>
      </c>
      <c r="M47" s="19" t="s">
        <v>10</v>
      </c>
      <c r="N47" s="19" t="s">
        <v>11</v>
      </c>
      <c r="O47" s="19" t="s">
        <v>13</v>
      </c>
      <c r="P47" s="19" t="s">
        <v>12</v>
      </c>
    </row>
    <row r="48" spans="2:16" x14ac:dyDescent="0.2">
      <c r="C48" s="23" t="s">
        <v>272</v>
      </c>
      <c r="D48" s="22">
        <v>13.72</v>
      </c>
      <c r="E48" s="22">
        <v>1.43</v>
      </c>
      <c r="F48" s="22">
        <v>2.5</v>
      </c>
      <c r="G48" s="22">
        <v>16.7</v>
      </c>
      <c r="H48" s="22">
        <v>108</v>
      </c>
      <c r="I48" s="22">
        <v>3.4</v>
      </c>
      <c r="J48" s="22">
        <v>3.67</v>
      </c>
      <c r="K48" s="22">
        <v>0.19</v>
      </c>
      <c r="L48" s="22">
        <v>2.04</v>
      </c>
      <c r="M48" s="22">
        <v>6.8</v>
      </c>
      <c r="N48" s="22">
        <v>0.89</v>
      </c>
      <c r="O48" s="22">
        <v>2.87</v>
      </c>
      <c r="P48" s="22">
        <v>1285</v>
      </c>
    </row>
    <row r="49" spans="3:16" x14ac:dyDescent="0.2">
      <c r="C49" s="23" t="s">
        <v>273</v>
      </c>
      <c r="D49" s="22">
        <v>12.16</v>
      </c>
      <c r="E49" s="22">
        <v>1.61</v>
      </c>
      <c r="F49" s="22">
        <v>2.31</v>
      </c>
      <c r="G49" s="22">
        <v>22.8</v>
      </c>
      <c r="H49" s="22">
        <v>90</v>
      </c>
      <c r="I49" s="22">
        <v>1.78</v>
      </c>
      <c r="J49" s="22">
        <v>1.69</v>
      </c>
      <c r="K49" s="22">
        <v>0.43</v>
      </c>
      <c r="L49" s="22">
        <v>1.56</v>
      </c>
      <c r="M49" s="22">
        <v>2.4500000000000002</v>
      </c>
      <c r="N49" s="22">
        <v>1.33</v>
      </c>
      <c r="O49" s="22">
        <v>2.2599999999999998</v>
      </c>
      <c r="P49" s="22">
        <v>495</v>
      </c>
    </row>
    <row r="50" spans="3:16" x14ac:dyDescent="0.2">
      <c r="C50" s="23" t="s">
        <v>274</v>
      </c>
      <c r="D50" s="22">
        <v>14.06</v>
      </c>
      <c r="E50" s="22">
        <v>2.15</v>
      </c>
      <c r="F50" s="22">
        <v>2.61</v>
      </c>
      <c r="G50" s="22">
        <v>17.600000000000001</v>
      </c>
      <c r="H50" s="22">
        <v>121</v>
      </c>
      <c r="I50" s="22">
        <v>2.6</v>
      </c>
      <c r="J50" s="22">
        <v>2.5099999999999998</v>
      </c>
      <c r="K50" s="22">
        <v>0.31</v>
      </c>
      <c r="L50" s="22">
        <v>1.25</v>
      </c>
      <c r="M50" s="22">
        <v>5.05</v>
      </c>
      <c r="N50" s="22">
        <v>1.06</v>
      </c>
      <c r="O50" s="22">
        <v>3.58</v>
      </c>
      <c r="P50" s="22">
        <v>1295</v>
      </c>
    </row>
    <row r="51" spans="3:16" x14ac:dyDescent="0.2">
      <c r="C51" s="23" t="s">
        <v>275</v>
      </c>
      <c r="D51" s="22">
        <v>13.39</v>
      </c>
      <c r="E51" s="22">
        <v>1.77</v>
      </c>
      <c r="F51" s="22">
        <v>2.62</v>
      </c>
      <c r="G51" s="22">
        <v>16.100000000000001</v>
      </c>
      <c r="H51" s="22">
        <v>93</v>
      </c>
      <c r="I51" s="22">
        <v>2.85</v>
      </c>
      <c r="J51" s="22">
        <v>2.94</v>
      </c>
      <c r="K51" s="22">
        <v>0.34</v>
      </c>
      <c r="L51" s="22">
        <v>1.45</v>
      </c>
      <c r="M51" s="22">
        <v>4.8</v>
      </c>
      <c r="N51" s="22">
        <v>0.92</v>
      </c>
      <c r="O51" s="22">
        <v>3.22</v>
      </c>
      <c r="P51" s="22">
        <v>1195</v>
      </c>
    </row>
    <row r="52" spans="3:16" x14ac:dyDescent="0.2">
      <c r="C52" s="23" t="s">
        <v>276</v>
      </c>
      <c r="D52" s="22">
        <v>12.79</v>
      </c>
      <c r="E52" s="22">
        <v>2.67</v>
      </c>
      <c r="F52" s="22">
        <v>2.48</v>
      </c>
      <c r="G52" s="22">
        <v>22</v>
      </c>
      <c r="H52" s="22">
        <v>112</v>
      </c>
      <c r="I52" s="22">
        <v>1.48</v>
      </c>
      <c r="J52" s="22">
        <v>1.36</v>
      </c>
      <c r="K52" s="22">
        <v>0.24</v>
      </c>
      <c r="L52" s="22">
        <v>1.26</v>
      </c>
      <c r="M52" s="22">
        <v>10.8</v>
      </c>
      <c r="N52" s="22">
        <v>0.48</v>
      </c>
      <c r="O52" s="22">
        <v>1.47</v>
      </c>
      <c r="P52" s="22">
        <v>480</v>
      </c>
    </row>
    <row r="53" spans="3:16" x14ac:dyDescent="0.2">
      <c r="C53" s="23" t="s">
        <v>277</v>
      </c>
      <c r="D53" s="22">
        <v>14.3</v>
      </c>
      <c r="E53" s="22">
        <v>1.92</v>
      </c>
      <c r="F53" s="22">
        <v>2.72</v>
      </c>
      <c r="G53" s="22">
        <v>20</v>
      </c>
      <c r="H53" s="22">
        <v>120</v>
      </c>
      <c r="I53" s="22">
        <v>2.8</v>
      </c>
      <c r="J53" s="22">
        <v>3.14</v>
      </c>
      <c r="K53" s="22">
        <v>0.33</v>
      </c>
      <c r="L53" s="22">
        <v>1.97</v>
      </c>
      <c r="M53" s="22">
        <v>6.2</v>
      </c>
      <c r="N53" s="22">
        <v>1.07</v>
      </c>
      <c r="O53" s="22">
        <v>2.65</v>
      </c>
      <c r="P53" s="22">
        <v>1280</v>
      </c>
    </row>
    <row r="54" spans="3:16" x14ac:dyDescent="0.2">
      <c r="C54" s="23" t="s">
        <v>278</v>
      </c>
      <c r="D54" s="22">
        <v>12.08</v>
      </c>
      <c r="E54" s="22">
        <v>2.08</v>
      </c>
      <c r="F54" s="22">
        <v>1.7</v>
      </c>
      <c r="G54" s="22">
        <v>17.5</v>
      </c>
      <c r="H54" s="22">
        <v>97</v>
      </c>
      <c r="I54" s="22">
        <v>2.23</v>
      </c>
      <c r="J54" s="22">
        <v>2.17</v>
      </c>
      <c r="K54" s="22">
        <v>0.26</v>
      </c>
      <c r="L54" s="22">
        <v>1.4</v>
      </c>
      <c r="M54" s="22">
        <v>3.3</v>
      </c>
      <c r="N54" s="22">
        <v>1.27</v>
      </c>
      <c r="O54" s="22">
        <v>2.96</v>
      </c>
      <c r="P54" s="22">
        <v>710</v>
      </c>
    </row>
    <row r="55" spans="3:16" x14ac:dyDescent="0.2">
      <c r="C55" s="23" t="s">
        <v>279</v>
      </c>
      <c r="D55" s="22">
        <v>14.38</v>
      </c>
      <c r="E55" s="22">
        <v>1.87</v>
      </c>
      <c r="F55" s="22">
        <v>2.38</v>
      </c>
      <c r="G55" s="22">
        <v>12</v>
      </c>
      <c r="H55" s="22">
        <v>102</v>
      </c>
      <c r="I55" s="22">
        <v>3.3</v>
      </c>
      <c r="J55" s="22">
        <v>3.64</v>
      </c>
      <c r="K55" s="22">
        <v>0.28999999999999998</v>
      </c>
      <c r="L55" s="22">
        <v>2.96</v>
      </c>
      <c r="M55" s="22">
        <v>7.5</v>
      </c>
      <c r="N55" s="22">
        <v>1.2</v>
      </c>
      <c r="O55" s="22">
        <v>3</v>
      </c>
      <c r="P55" s="22">
        <v>1547</v>
      </c>
    </row>
    <row r="57" spans="3:16" ht="15.75" x14ac:dyDescent="0.25">
      <c r="C57" s="40" t="s">
        <v>281</v>
      </c>
      <c r="D57" s="41"/>
      <c r="E57" s="41"/>
      <c r="F57" s="41"/>
      <c r="G57" s="41"/>
      <c r="H57" s="41"/>
      <c r="I57" s="41"/>
      <c r="J57" s="41"/>
      <c r="K57" s="41"/>
      <c r="L57" s="41"/>
      <c r="M57" s="41"/>
      <c r="N57" s="41"/>
      <c r="O57" s="41"/>
      <c r="P57" s="42"/>
    </row>
    <row r="58" spans="3:16" x14ac:dyDescent="0.2">
      <c r="C58" s="23" t="s">
        <v>56</v>
      </c>
      <c r="D58" s="19" t="s">
        <v>1</v>
      </c>
      <c r="E58" s="19" t="s">
        <v>2</v>
      </c>
      <c r="F58" s="19" t="s">
        <v>3</v>
      </c>
      <c r="G58" s="19" t="s">
        <v>4</v>
      </c>
      <c r="H58" s="19" t="s">
        <v>5</v>
      </c>
      <c r="I58" s="19" t="s">
        <v>6</v>
      </c>
      <c r="J58" s="19" t="s">
        <v>7</v>
      </c>
      <c r="K58" s="19" t="s">
        <v>8</v>
      </c>
      <c r="L58" s="19" t="s">
        <v>9</v>
      </c>
      <c r="M58" s="19" t="s">
        <v>10</v>
      </c>
      <c r="N58" s="19" t="s">
        <v>11</v>
      </c>
      <c r="O58" s="19" t="s">
        <v>13</v>
      </c>
      <c r="P58" s="19" t="s">
        <v>12</v>
      </c>
    </row>
    <row r="59" spans="3:16" x14ac:dyDescent="0.2">
      <c r="C59" s="23" t="s">
        <v>272</v>
      </c>
      <c r="D59" s="22">
        <v>13.49</v>
      </c>
      <c r="E59" s="22">
        <v>1.66</v>
      </c>
      <c r="F59" s="22">
        <v>2.2400000000000002</v>
      </c>
      <c r="G59" s="22">
        <v>24</v>
      </c>
      <c r="H59" s="22">
        <v>87</v>
      </c>
      <c r="I59" s="22">
        <v>1.88</v>
      </c>
      <c r="J59" s="22">
        <v>1.84</v>
      </c>
      <c r="K59" s="22">
        <v>0.27</v>
      </c>
      <c r="L59" s="22">
        <v>1.03</v>
      </c>
      <c r="M59" s="22">
        <v>3.74</v>
      </c>
      <c r="N59" s="22">
        <v>0.98</v>
      </c>
      <c r="O59" s="22">
        <v>2.78</v>
      </c>
      <c r="P59" s="22">
        <v>472</v>
      </c>
    </row>
    <row r="60" spans="3:16" x14ac:dyDescent="0.2">
      <c r="C60" s="23" t="s">
        <v>273</v>
      </c>
      <c r="D60" s="22">
        <v>12.29</v>
      </c>
      <c r="E60" s="22">
        <v>1.61</v>
      </c>
      <c r="F60" s="22">
        <v>2.21</v>
      </c>
      <c r="G60" s="22">
        <v>20.399999999999999</v>
      </c>
      <c r="H60" s="22">
        <v>103</v>
      </c>
      <c r="I60" s="22">
        <v>1.1000000000000001</v>
      </c>
      <c r="J60" s="22">
        <v>1.02</v>
      </c>
      <c r="K60" s="22">
        <v>0.37</v>
      </c>
      <c r="L60" s="22">
        <v>1.46</v>
      </c>
      <c r="M60" s="22">
        <v>3.05</v>
      </c>
      <c r="N60" s="22">
        <v>0.90600000000000003</v>
      </c>
      <c r="O60" s="22">
        <v>1.82</v>
      </c>
      <c r="P60" s="22">
        <v>870</v>
      </c>
    </row>
    <row r="61" spans="3:16" x14ac:dyDescent="0.2">
      <c r="C61" s="23" t="s">
        <v>274</v>
      </c>
      <c r="D61" s="22">
        <v>11.65</v>
      </c>
      <c r="E61" s="22">
        <v>1.67</v>
      </c>
      <c r="F61" s="22">
        <v>2.62</v>
      </c>
      <c r="G61" s="22">
        <v>26</v>
      </c>
      <c r="H61" s="22">
        <v>88</v>
      </c>
      <c r="I61" s="22">
        <v>1.92</v>
      </c>
      <c r="J61" s="22">
        <v>1.61</v>
      </c>
      <c r="K61" s="22">
        <v>0.4</v>
      </c>
      <c r="L61" s="22">
        <v>1.34</v>
      </c>
      <c r="M61" s="22">
        <v>2.6</v>
      </c>
      <c r="N61" s="22">
        <v>1.36</v>
      </c>
      <c r="O61" s="22">
        <v>3.21</v>
      </c>
      <c r="P61" s="22">
        <v>562</v>
      </c>
    </row>
    <row r="62" spans="3:16" x14ac:dyDescent="0.2">
      <c r="C62" s="23" t="s">
        <v>275</v>
      </c>
      <c r="D62" s="22">
        <v>13.76</v>
      </c>
      <c r="E62" s="22">
        <v>1.53</v>
      </c>
      <c r="F62" s="22">
        <v>2.7</v>
      </c>
      <c r="G62" s="22">
        <v>19.5</v>
      </c>
      <c r="H62" s="22">
        <v>132</v>
      </c>
      <c r="I62" s="22">
        <v>2.95</v>
      </c>
      <c r="J62" s="22">
        <v>2.74</v>
      </c>
      <c r="K62" s="22">
        <v>0.5</v>
      </c>
      <c r="L62" s="22">
        <v>1.35</v>
      </c>
      <c r="M62" s="22">
        <v>5.4</v>
      </c>
      <c r="N62" s="22">
        <v>1.25</v>
      </c>
      <c r="O62" s="22">
        <v>3</v>
      </c>
      <c r="P62" s="22">
        <v>1235</v>
      </c>
    </row>
    <row r="63" spans="3:16" x14ac:dyDescent="0.2">
      <c r="C63" s="23" t="s">
        <v>276</v>
      </c>
      <c r="D63" s="22">
        <v>13.49</v>
      </c>
      <c r="E63" s="22">
        <v>1.66</v>
      </c>
      <c r="F63" s="22">
        <v>2.2400000000000002</v>
      </c>
      <c r="G63" s="22">
        <v>24</v>
      </c>
      <c r="H63" s="22">
        <v>87</v>
      </c>
      <c r="I63" s="22">
        <v>1.88</v>
      </c>
      <c r="J63" s="22">
        <v>1.84</v>
      </c>
      <c r="K63" s="22">
        <v>0.27</v>
      </c>
      <c r="L63" s="22">
        <v>1.03</v>
      </c>
      <c r="M63" s="22">
        <v>3.74</v>
      </c>
      <c r="N63" s="22">
        <v>0.98</v>
      </c>
      <c r="O63" s="22">
        <v>2.78</v>
      </c>
      <c r="P63" s="22">
        <v>472</v>
      </c>
    </row>
    <row r="64" spans="3:16" x14ac:dyDescent="0.2">
      <c r="C64" s="23" t="s">
        <v>277</v>
      </c>
      <c r="D64" s="22">
        <v>12.53</v>
      </c>
      <c r="E64" s="22">
        <v>5.51</v>
      </c>
      <c r="F64" s="22">
        <v>2.64</v>
      </c>
      <c r="G64" s="22">
        <v>25</v>
      </c>
      <c r="H64" s="22">
        <v>96</v>
      </c>
      <c r="I64" s="22">
        <v>1.79</v>
      </c>
      <c r="J64" s="22">
        <v>0.6</v>
      </c>
      <c r="K64" s="22">
        <v>0.63</v>
      </c>
      <c r="L64" s="22">
        <v>1.1000000000000001</v>
      </c>
      <c r="M64" s="22">
        <v>5</v>
      </c>
      <c r="N64" s="22">
        <v>0.82</v>
      </c>
      <c r="O64" s="22">
        <v>1.69</v>
      </c>
      <c r="P64" s="22">
        <v>515</v>
      </c>
    </row>
    <row r="65" spans="3:16" x14ac:dyDescent="0.2">
      <c r="C65" s="23" t="s">
        <v>278</v>
      </c>
      <c r="D65" s="22">
        <v>12.08</v>
      </c>
      <c r="E65" s="22">
        <v>1.1299999999999999</v>
      </c>
      <c r="F65" s="22">
        <v>2.5099999999999998</v>
      </c>
      <c r="G65" s="22">
        <v>24</v>
      </c>
      <c r="H65" s="22">
        <v>78</v>
      </c>
      <c r="I65" s="22">
        <v>2</v>
      </c>
      <c r="J65" s="22">
        <v>1.58</v>
      </c>
      <c r="K65" s="22">
        <v>0.4</v>
      </c>
      <c r="L65" s="22">
        <v>1.4</v>
      </c>
      <c r="M65" s="22">
        <v>2.2000000000000002</v>
      </c>
      <c r="N65" s="22">
        <v>1.31</v>
      </c>
      <c r="O65" s="22">
        <v>2.72</v>
      </c>
      <c r="P65" s="22">
        <v>630</v>
      </c>
    </row>
    <row r="66" spans="3:16" x14ac:dyDescent="0.2">
      <c r="C66" s="23" t="s">
        <v>279</v>
      </c>
      <c r="D66" s="22">
        <v>12.58</v>
      </c>
      <c r="E66" s="22">
        <v>1.29</v>
      </c>
      <c r="F66" s="22">
        <v>2.1</v>
      </c>
      <c r="G66" s="22">
        <v>20</v>
      </c>
      <c r="H66" s="22">
        <v>103</v>
      </c>
      <c r="I66" s="22">
        <v>1.48</v>
      </c>
      <c r="J66" s="22">
        <v>0.57999999999999996</v>
      </c>
      <c r="K66" s="22">
        <v>0.53</v>
      </c>
      <c r="L66" s="22">
        <v>1.4</v>
      </c>
      <c r="M66" s="22">
        <v>7.6</v>
      </c>
      <c r="N66" s="22">
        <v>0.57999999999999996</v>
      </c>
      <c r="O66" s="22">
        <v>1.55</v>
      </c>
      <c r="P66" s="22">
        <v>640</v>
      </c>
    </row>
    <row r="68" spans="3:16" ht="15.75" x14ac:dyDescent="0.25">
      <c r="C68" s="40" t="s">
        <v>282</v>
      </c>
      <c r="D68" s="41"/>
      <c r="E68" s="41"/>
      <c r="F68" s="41"/>
      <c r="G68" s="41"/>
      <c r="H68" s="41"/>
      <c r="I68" s="41"/>
      <c r="J68" s="41"/>
      <c r="K68" s="41"/>
      <c r="L68" s="41"/>
      <c r="M68" s="41"/>
      <c r="N68" s="41"/>
      <c r="O68" s="41"/>
      <c r="P68" s="42"/>
    </row>
    <row r="69" spans="3:16" x14ac:dyDescent="0.2">
      <c r="C69" s="23" t="s">
        <v>56</v>
      </c>
      <c r="D69" s="19" t="s">
        <v>1</v>
      </c>
      <c r="E69" s="19" t="s">
        <v>2</v>
      </c>
      <c r="F69" s="19" t="s">
        <v>3</v>
      </c>
      <c r="G69" s="19" t="s">
        <v>4</v>
      </c>
      <c r="H69" s="19" t="s">
        <v>5</v>
      </c>
      <c r="I69" s="19" t="s">
        <v>6</v>
      </c>
      <c r="J69" s="19" t="s">
        <v>7</v>
      </c>
      <c r="K69" s="19" t="s">
        <v>8</v>
      </c>
      <c r="L69" s="19" t="s">
        <v>9</v>
      </c>
      <c r="M69" s="19" t="s">
        <v>10</v>
      </c>
      <c r="N69" s="19" t="s">
        <v>11</v>
      </c>
      <c r="O69" s="19" t="s">
        <v>13</v>
      </c>
      <c r="P69" s="19" t="s">
        <v>12</v>
      </c>
    </row>
    <row r="70" spans="3:16" x14ac:dyDescent="0.2">
      <c r="C70" s="23" t="s">
        <v>272</v>
      </c>
      <c r="D70" s="22">
        <v>12.25</v>
      </c>
      <c r="E70" s="22">
        <v>3.88</v>
      </c>
      <c r="F70" s="22">
        <v>2.2000000000000002</v>
      </c>
      <c r="G70" s="22">
        <v>18.5</v>
      </c>
      <c r="H70" s="22">
        <v>112</v>
      </c>
      <c r="I70" s="22">
        <v>1.38</v>
      </c>
      <c r="J70" s="22">
        <v>0.78</v>
      </c>
      <c r="K70" s="22">
        <v>0.28999999999999998</v>
      </c>
      <c r="L70" s="22">
        <v>1.1399999999999999</v>
      </c>
      <c r="M70" s="22">
        <v>8.2100000000000009</v>
      </c>
      <c r="N70" s="22">
        <v>0.65</v>
      </c>
      <c r="O70" s="22">
        <v>2</v>
      </c>
      <c r="P70" s="22">
        <v>855</v>
      </c>
    </row>
    <row r="71" spans="3:16" x14ac:dyDescent="0.2">
      <c r="C71" s="23" t="s">
        <v>273</v>
      </c>
      <c r="D71" s="22">
        <v>13.69</v>
      </c>
      <c r="E71" s="22">
        <v>3.26</v>
      </c>
      <c r="F71" s="22">
        <v>2.54</v>
      </c>
      <c r="G71" s="22">
        <v>20</v>
      </c>
      <c r="H71" s="22">
        <v>107</v>
      </c>
      <c r="I71" s="22">
        <v>1.83</v>
      </c>
      <c r="J71" s="22">
        <v>0.56000000000000005</v>
      </c>
      <c r="K71" s="22">
        <v>0.5</v>
      </c>
      <c r="L71" s="22">
        <v>0.8</v>
      </c>
      <c r="M71" s="22">
        <v>5.88</v>
      </c>
      <c r="N71" s="22">
        <v>0.96</v>
      </c>
      <c r="O71" s="22">
        <v>1.82</v>
      </c>
      <c r="P71" s="22">
        <v>680</v>
      </c>
    </row>
    <row r="72" spans="3:16" x14ac:dyDescent="0.2">
      <c r="C72" s="23" t="s">
        <v>274</v>
      </c>
      <c r="D72" s="22">
        <v>13.41</v>
      </c>
      <c r="E72" s="22">
        <v>3.84</v>
      </c>
      <c r="F72" s="22">
        <v>2.12</v>
      </c>
      <c r="G72" s="22">
        <v>18.8</v>
      </c>
      <c r="H72" s="22">
        <v>90</v>
      </c>
      <c r="I72" s="22">
        <v>2.4500000000000002</v>
      </c>
      <c r="J72" s="22">
        <v>2.68</v>
      </c>
      <c r="K72" s="22">
        <v>0.27</v>
      </c>
      <c r="L72" s="22">
        <v>1.48</v>
      </c>
      <c r="M72" s="22">
        <v>4.28</v>
      </c>
      <c r="N72" s="22">
        <v>0.91</v>
      </c>
      <c r="O72" s="22">
        <v>3</v>
      </c>
      <c r="P72" s="22">
        <v>1035</v>
      </c>
    </row>
    <row r="73" spans="3:16" x14ac:dyDescent="0.2">
      <c r="C73" s="23" t="s">
        <v>275</v>
      </c>
      <c r="D73" s="22">
        <v>13.87</v>
      </c>
      <c r="E73" s="22">
        <v>1.9</v>
      </c>
      <c r="F73" s="22">
        <v>2.8</v>
      </c>
      <c r="G73" s="22">
        <v>19.399999999999999</v>
      </c>
      <c r="H73" s="22">
        <v>107</v>
      </c>
      <c r="I73" s="22">
        <v>2.95</v>
      </c>
      <c r="J73" s="22">
        <v>2.97</v>
      </c>
      <c r="K73" s="22">
        <v>0.37</v>
      </c>
      <c r="L73" s="22">
        <v>1.76</v>
      </c>
      <c r="M73" s="22">
        <v>4.5</v>
      </c>
      <c r="N73" s="22">
        <v>1.25</v>
      </c>
      <c r="O73" s="22">
        <v>3.4</v>
      </c>
      <c r="P73" s="22">
        <v>915</v>
      </c>
    </row>
    <row r="74" spans="3:16" x14ac:dyDescent="0.2">
      <c r="C74" s="23" t="s">
        <v>276</v>
      </c>
      <c r="D74" s="22">
        <v>12.08</v>
      </c>
      <c r="E74" s="22">
        <v>1.1299999999999999</v>
      </c>
      <c r="F74" s="22">
        <v>2.5099999999999998</v>
      </c>
      <c r="G74" s="22">
        <v>24</v>
      </c>
      <c r="H74" s="22">
        <v>78</v>
      </c>
      <c r="I74" s="22">
        <v>2</v>
      </c>
      <c r="J74" s="22">
        <v>1.58</v>
      </c>
      <c r="K74" s="22">
        <v>0.4</v>
      </c>
      <c r="L74" s="22">
        <v>1.4</v>
      </c>
      <c r="M74" s="22">
        <v>2.2000000000000002</v>
      </c>
      <c r="N74" s="22">
        <v>1.31</v>
      </c>
      <c r="O74" s="22">
        <v>2.72</v>
      </c>
      <c r="P74" s="22">
        <v>630</v>
      </c>
    </row>
    <row r="75" spans="3:16" x14ac:dyDescent="0.2">
      <c r="C75" s="23" t="s">
        <v>277</v>
      </c>
      <c r="D75" s="22">
        <v>12.7</v>
      </c>
      <c r="E75" s="22">
        <v>3.87</v>
      </c>
      <c r="F75" s="22">
        <v>2.4</v>
      </c>
      <c r="G75" s="22">
        <v>23</v>
      </c>
      <c r="H75" s="22">
        <v>101</v>
      </c>
      <c r="I75" s="22">
        <v>2.83</v>
      </c>
      <c r="J75" s="22">
        <v>2.5499999999999998</v>
      </c>
      <c r="K75" s="22">
        <v>0.43</v>
      </c>
      <c r="L75" s="22">
        <v>1.95</v>
      </c>
      <c r="M75" s="22">
        <v>2.57</v>
      </c>
      <c r="N75" s="22">
        <v>1.19</v>
      </c>
      <c r="O75" s="22">
        <v>3.13</v>
      </c>
      <c r="P75" s="22">
        <v>463</v>
      </c>
    </row>
    <row r="76" spans="3:16" x14ac:dyDescent="0.2">
      <c r="C76" s="23" t="s">
        <v>278</v>
      </c>
      <c r="D76" s="22">
        <v>12.16</v>
      </c>
      <c r="E76" s="22">
        <v>1.61</v>
      </c>
      <c r="F76" s="22">
        <v>2.31</v>
      </c>
      <c r="G76" s="22">
        <v>22.8</v>
      </c>
      <c r="H76" s="22">
        <v>90</v>
      </c>
      <c r="I76" s="22">
        <v>1.78</v>
      </c>
      <c r="J76" s="22">
        <v>1.69</v>
      </c>
      <c r="K76" s="22">
        <v>0.43</v>
      </c>
      <c r="L76" s="22">
        <v>1.56</v>
      </c>
      <c r="M76" s="22">
        <v>2.4500000000000002</v>
      </c>
      <c r="N76" s="22">
        <v>1.33</v>
      </c>
      <c r="O76" s="22">
        <v>2.2599999999999998</v>
      </c>
      <c r="P76" s="22">
        <v>495</v>
      </c>
    </row>
    <row r="77" spans="3:16" x14ac:dyDescent="0.2">
      <c r="C77" s="23" t="s">
        <v>279</v>
      </c>
      <c r="D77" s="22">
        <v>12.58</v>
      </c>
      <c r="E77" s="22">
        <v>1.29</v>
      </c>
      <c r="F77" s="22">
        <v>2.1</v>
      </c>
      <c r="G77" s="22">
        <v>20</v>
      </c>
      <c r="H77" s="22">
        <v>103</v>
      </c>
      <c r="I77" s="22">
        <v>1.48</v>
      </c>
      <c r="J77" s="22">
        <v>0.57999999999999996</v>
      </c>
      <c r="K77" s="22">
        <v>0.53</v>
      </c>
      <c r="L77" s="22">
        <v>1.4</v>
      </c>
      <c r="M77" s="22">
        <v>7.6</v>
      </c>
      <c r="N77" s="22">
        <v>0.57999999999999996</v>
      </c>
      <c r="O77" s="22">
        <v>1.55</v>
      </c>
      <c r="P77" s="22">
        <v>640</v>
      </c>
    </row>
    <row r="79" spans="3:16" ht="15.75" x14ac:dyDescent="0.25">
      <c r="C79" s="40" t="s">
        <v>283</v>
      </c>
      <c r="D79" s="41"/>
      <c r="E79" s="41"/>
      <c r="F79" s="41"/>
      <c r="G79" s="41"/>
      <c r="H79" s="41"/>
      <c r="I79" s="41"/>
      <c r="J79" s="41"/>
      <c r="K79" s="41"/>
      <c r="L79" s="41"/>
      <c r="M79" s="41"/>
      <c r="N79" s="41"/>
      <c r="O79" s="41"/>
      <c r="P79" s="42"/>
    </row>
    <row r="80" spans="3:16" x14ac:dyDescent="0.2">
      <c r="C80" s="23" t="s">
        <v>56</v>
      </c>
      <c r="D80" s="19" t="s">
        <v>1</v>
      </c>
      <c r="E80" s="19" t="s">
        <v>2</v>
      </c>
      <c r="F80" s="19" t="s">
        <v>3</v>
      </c>
      <c r="G80" s="19" t="s">
        <v>4</v>
      </c>
      <c r="H80" s="19" t="s">
        <v>5</v>
      </c>
      <c r="I80" s="19" t="s">
        <v>6</v>
      </c>
      <c r="J80" s="19" t="s">
        <v>7</v>
      </c>
      <c r="K80" s="19" t="s">
        <v>8</v>
      </c>
      <c r="L80" s="19" t="s">
        <v>9</v>
      </c>
      <c r="M80" s="19" t="s">
        <v>10</v>
      </c>
      <c r="N80" s="19" t="s">
        <v>11</v>
      </c>
      <c r="O80" s="19" t="s">
        <v>13</v>
      </c>
      <c r="P80" s="19" t="s">
        <v>12</v>
      </c>
    </row>
    <row r="81" spans="3:16" x14ac:dyDescent="0.2">
      <c r="C81" s="23" t="s">
        <v>272</v>
      </c>
      <c r="D81" s="22">
        <v>13.73</v>
      </c>
      <c r="E81" s="22">
        <v>4.3600000000000003</v>
      </c>
      <c r="F81" s="22">
        <v>2.2599999999999998</v>
      </c>
      <c r="G81" s="22">
        <v>22.5</v>
      </c>
      <c r="H81" s="22">
        <v>88</v>
      </c>
      <c r="I81" s="22">
        <v>1.28</v>
      </c>
      <c r="J81" s="22">
        <v>0.47</v>
      </c>
      <c r="K81" s="22">
        <v>0.52</v>
      </c>
      <c r="L81" s="22">
        <v>1.1499999999999999</v>
      </c>
      <c r="M81" s="22">
        <v>6.62</v>
      </c>
      <c r="N81" s="22">
        <v>0.78</v>
      </c>
      <c r="O81" s="22">
        <v>1.75</v>
      </c>
      <c r="P81" s="22">
        <v>520</v>
      </c>
    </row>
    <row r="82" spans="3:16" x14ac:dyDescent="0.2">
      <c r="C82" s="23" t="s">
        <v>273</v>
      </c>
      <c r="D82" s="22">
        <v>12.16</v>
      </c>
      <c r="E82" s="22">
        <v>1.61</v>
      </c>
      <c r="F82" s="22">
        <v>2.31</v>
      </c>
      <c r="G82" s="22">
        <v>22.8</v>
      </c>
      <c r="H82" s="22">
        <v>90</v>
      </c>
      <c r="I82" s="22">
        <v>1.78</v>
      </c>
      <c r="J82" s="22">
        <v>1.69</v>
      </c>
      <c r="K82" s="22">
        <v>0.43</v>
      </c>
      <c r="L82" s="22">
        <v>1.56</v>
      </c>
      <c r="M82" s="22">
        <v>2.4500000000000002</v>
      </c>
      <c r="N82" s="22">
        <v>1.33</v>
      </c>
      <c r="O82" s="22">
        <v>2.2599999999999998</v>
      </c>
      <c r="P82" s="22">
        <v>495</v>
      </c>
    </row>
    <row r="83" spans="3:16" x14ac:dyDescent="0.2">
      <c r="C83" s="23" t="s">
        <v>274</v>
      </c>
      <c r="D83" s="22">
        <v>13.05</v>
      </c>
      <c r="E83" s="22">
        <v>1.73</v>
      </c>
      <c r="F83" s="22">
        <v>2.04</v>
      </c>
      <c r="G83" s="22">
        <v>12.4</v>
      </c>
      <c r="H83" s="22">
        <v>92</v>
      </c>
      <c r="I83" s="22">
        <v>2.72</v>
      </c>
      <c r="J83" s="22">
        <v>3.27</v>
      </c>
      <c r="K83" s="22">
        <v>0.17</v>
      </c>
      <c r="L83" s="22">
        <v>2.91</v>
      </c>
      <c r="M83" s="22">
        <v>7.2</v>
      </c>
      <c r="N83" s="22">
        <v>1.1200000000000001</v>
      </c>
      <c r="O83" s="22">
        <v>2.91</v>
      </c>
      <c r="P83" s="22">
        <v>1150</v>
      </c>
    </row>
    <row r="84" spans="3:16" x14ac:dyDescent="0.2">
      <c r="C84" s="23" t="s">
        <v>275</v>
      </c>
      <c r="D84" s="22">
        <v>14.1</v>
      </c>
      <c r="E84" s="22">
        <v>2.16</v>
      </c>
      <c r="F84" s="22">
        <v>2.2999999999999998</v>
      </c>
      <c r="G84" s="22">
        <v>18</v>
      </c>
      <c r="H84" s="22">
        <v>105</v>
      </c>
      <c r="I84" s="22">
        <v>2.95</v>
      </c>
      <c r="J84" s="22">
        <v>3.32</v>
      </c>
      <c r="K84" s="22">
        <v>0.22</v>
      </c>
      <c r="L84" s="22">
        <v>2.38</v>
      </c>
      <c r="M84" s="22">
        <v>5.75</v>
      </c>
      <c r="N84" s="22">
        <v>1.25</v>
      </c>
      <c r="O84" s="22">
        <v>3.17</v>
      </c>
      <c r="P84" s="22">
        <v>1510</v>
      </c>
    </row>
    <row r="85" spans="3:16" x14ac:dyDescent="0.2">
      <c r="C85" s="23" t="s">
        <v>276</v>
      </c>
      <c r="D85" s="22">
        <v>13.07</v>
      </c>
      <c r="E85" s="22">
        <v>1.5</v>
      </c>
      <c r="F85" s="22">
        <v>2.1</v>
      </c>
      <c r="G85" s="22">
        <v>15.5</v>
      </c>
      <c r="H85" s="22">
        <v>98</v>
      </c>
      <c r="I85" s="22">
        <v>2.4</v>
      </c>
      <c r="J85" s="22">
        <v>2.64</v>
      </c>
      <c r="K85" s="22">
        <v>0.28000000000000003</v>
      </c>
      <c r="L85" s="22">
        <v>1.37</v>
      </c>
      <c r="M85" s="22">
        <v>3.7</v>
      </c>
      <c r="N85" s="22">
        <v>1.18</v>
      </c>
      <c r="O85" s="22">
        <v>2.69</v>
      </c>
      <c r="P85" s="22">
        <v>1020</v>
      </c>
    </row>
    <row r="86" spans="3:16" x14ac:dyDescent="0.2">
      <c r="C86" s="23" t="s">
        <v>277</v>
      </c>
      <c r="D86" s="22">
        <v>13.05</v>
      </c>
      <c r="E86" s="22">
        <v>1.65</v>
      </c>
      <c r="F86" s="22">
        <v>2.5499999999999998</v>
      </c>
      <c r="G86" s="22">
        <v>18</v>
      </c>
      <c r="H86" s="22">
        <v>98</v>
      </c>
      <c r="I86" s="22">
        <v>2.4500000000000002</v>
      </c>
      <c r="J86" s="22">
        <v>2.4300000000000002</v>
      </c>
      <c r="K86" s="22">
        <v>0.28999999999999998</v>
      </c>
      <c r="L86" s="22">
        <v>1.44</v>
      </c>
      <c r="M86" s="22">
        <v>4.25</v>
      </c>
      <c r="N86" s="22">
        <v>1.1200000000000001</v>
      </c>
      <c r="O86" s="22">
        <v>2.5099999999999998</v>
      </c>
      <c r="P86" s="22">
        <v>1105</v>
      </c>
    </row>
    <row r="87" spans="3:16" x14ac:dyDescent="0.2">
      <c r="C87" s="23" t="s">
        <v>278</v>
      </c>
      <c r="D87" s="22">
        <v>11.82</v>
      </c>
      <c r="E87" s="22">
        <v>1.47</v>
      </c>
      <c r="F87" s="22">
        <v>1.99</v>
      </c>
      <c r="G87" s="22">
        <v>20.8</v>
      </c>
      <c r="H87" s="22">
        <v>86</v>
      </c>
      <c r="I87" s="22">
        <v>1.98</v>
      </c>
      <c r="J87" s="22">
        <v>1.6</v>
      </c>
      <c r="K87" s="22">
        <v>0.3</v>
      </c>
      <c r="L87" s="22">
        <v>1.53</v>
      </c>
      <c r="M87" s="22">
        <v>1.95</v>
      </c>
      <c r="N87" s="22">
        <v>0.95</v>
      </c>
      <c r="O87" s="22">
        <v>3.33</v>
      </c>
      <c r="P87" s="22">
        <v>495</v>
      </c>
    </row>
    <row r="88" spans="3:16" x14ac:dyDescent="0.2">
      <c r="C88" s="23" t="s">
        <v>279</v>
      </c>
      <c r="D88" s="22">
        <v>13.49</v>
      </c>
      <c r="E88" s="22">
        <v>1.66</v>
      </c>
      <c r="F88" s="22">
        <v>2.2400000000000002</v>
      </c>
      <c r="G88" s="22">
        <v>24</v>
      </c>
      <c r="H88" s="22">
        <v>87</v>
      </c>
      <c r="I88" s="22">
        <v>1.88</v>
      </c>
      <c r="J88" s="22">
        <v>1.84</v>
      </c>
      <c r="K88" s="22">
        <v>0.27</v>
      </c>
      <c r="L88" s="22">
        <v>1.03</v>
      </c>
      <c r="M88" s="22">
        <v>3.74</v>
      </c>
      <c r="N88" s="22">
        <v>0.98</v>
      </c>
      <c r="O88" s="22">
        <v>2.78</v>
      </c>
      <c r="P88" s="22">
        <v>472</v>
      </c>
    </row>
    <row r="90" spans="3:16" ht="15.75" x14ac:dyDescent="0.25">
      <c r="C90" s="40" t="s">
        <v>284</v>
      </c>
      <c r="D90" s="41"/>
      <c r="E90" s="41"/>
      <c r="F90" s="41"/>
      <c r="G90" s="41"/>
      <c r="H90" s="41"/>
      <c r="I90" s="41"/>
      <c r="J90" s="41"/>
      <c r="K90" s="41"/>
      <c r="L90" s="41"/>
      <c r="M90" s="41"/>
      <c r="N90" s="41"/>
      <c r="O90" s="41"/>
      <c r="P90" s="42"/>
    </row>
    <row r="91" spans="3:16" x14ac:dyDescent="0.2">
      <c r="C91" s="23" t="s">
        <v>56</v>
      </c>
      <c r="D91" s="19" t="s">
        <v>1</v>
      </c>
      <c r="E91" s="19" t="s">
        <v>2</v>
      </c>
      <c r="F91" s="19" t="s">
        <v>3</v>
      </c>
      <c r="G91" s="19" t="s">
        <v>4</v>
      </c>
      <c r="H91" s="19" t="s">
        <v>5</v>
      </c>
      <c r="I91" s="19" t="s">
        <v>6</v>
      </c>
      <c r="J91" s="19" t="s">
        <v>7</v>
      </c>
      <c r="K91" s="19" t="s">
        <v>8</v>
      </c>
      <c r="L91" s="19" t="s">
        <v>9</v>
      </c>
      <c r="M91" s="19" t="s">
        <v>10</v>
      </c>
      <c r="N91" s="19" t="s">
        <v>11</v>
      </c>
      <c r="O91" s="19" t="s">
        <v>13</v>
      </c>
      <c r="P91" s="19" t="s">
        <v>12</v>
      </c>
    </row>
    <row r="92" spans="3:16" x14ac:dyDescent="0.2">
      <c r="C92" s="23" t="s">
        <v>272</v>
      </c>
      <c r="D92" s="22">
        <v>12.42</v>
      </c>
      <c r="E92" s="22">
        <v>4.43</v>
      </c>
      <c r="F92" s="22">
        <v>2.73</v>
      </c>
      <c r="G92" s="22">
        <v>26.5</v>
      </c>
      <c r="H92" s="22">
        <v>102</v>
      </c>
      <c r="I92" s="22">
        <v>2.2000000000000002</v>
      </c>
      <c r="J92" s="22">
        <v>2.13</v>
      </c>
      <c r="K92" s="22">
        <v>0.43</v>
      </c>
      <c r="L92" s="22">
        <v>1.71</v>
      </c>
      <c r="M92" s="22">
        <v>2.08</v>
      </c>
      <c r="N92" s="22">
        <v>0.92</v>
      </c>
      <c r="O92" s="22">
        <v>3.12</v>
      </c>
      <c r="P92" s="22">
        <v>365</v>
      </c>
    </row>
    <row r="93" spans="3:16" x14ac:dyDescent="0.2">
      <c r="C93" s="23" t="s">
        <v>273</v>
      </c>
      <c r="D93" s="22">
        <v>14.2</v>
      </c>
      <c r="E93" s="22">
        <v>1.76</v>
      </c>
      <c r="F93" s="22">
        <v>2.4500000000000002</v>
      </c>
      <c r="G93" s="22">
        <v>15.2</v>
      </c>
      <c r="H93" s="22">
        <v>112</v>
      </c>
      <c r="I93" s="22">
        <v>3.27</v>
      </c>
      <c r="J93" s="22">
        <v>3.39</v>
      </c>
      <c r="K93" s="22">
        <v>0.34</v>
      </c>
      <c r="L93" s="22">
        <v>1.97</v>
      </c>
      <c r="M93" s="22">
        <v>6.75</v>
      </c>
      <c r="N93" s="22">
        <v>1.05</v>
      </c>
      <c r="O93" s="22">
        <v>2.85</v>
      </c>
      <c r="P93" s="22">
        <v>1450</v>
      </c>
    </row>
    <row r="94" spans="3:16" x14ac:dyDescent="0.2">
      <c r="C94" s="23" t="s">
        <v>274</v>
      </c>
      <c r="D94" s="22">
        <v>13.48</v>
      </c>
      <c r="E94" s="22">
        <v>1.67</v>
      </c>
      <c r="F94" s="22">
        <v>2.64</v>
      </c>
      <c r="G94" s="22">
        <v>22.5</v>
      </c>
      <c r="H94" s="22">
        <v>89</v>
      </c>
      <c r="I94" s="22">
        <v>2.6</v>
      </c>
      <c r="J94" s="22">
        <v>1.1000000000000001</v>
      </c>
      <c r="K94" s="22">
        <v>0.52</v>
      </c>
      <c r="L94" s="22">
        <v>2.29</v>
      </c>
      <c r="M94" s="22">
        <v>11.75</v>
      </c>
      <c r="N94" s="22">
        <v>0.56999999999999995</v>
      </c>
      <c r="O94" s="22">
        <v>1.78</v>
      </c>
      <c r="P94" s="22">
        <v>620</v>
      </c>
    </row>
    <row r="95" spans="3:16" x14ac:dyDescent="0.2">
      <c r="C95" s="23" t="s">
        <v>275</v>
      </c>
      <c r="D95" s="22">
        <v>12.29</v>
      </c>
      <c r="E95" s="22">
        <v>1.61</v>
      </c>
      <c r="F95" s="22">
        <v>2.21</v>
      </c>
      <c r="G95" s="22">
        <v>20.399999999999999</v>
      </c>
      <c r="H95" s="22">
        <v>103</v>
      </c>
      <c r="I95" s="22">
        <v>1.1000000000000001</v>
      </c>
      <c r="J95" s="22">
        <v>1.02</v>
      </c>
      <c r="K95" s="22">
        <v>0.37</v>
      </c>
      <c r="L95" s="22">
        <v>1.46</v>
      </c>
      <c r="M95" s="22">
        <v>3.05</v>
      </c>
      <c r="N95" s="22">
        <v>0.90600000000000003</v>
      </c>
      <c r="O95" s="22">
        <v>1.82</v>
      </c>
      <c r="P95" s="22">
        <v>870</v>
      </c>
    </row>
    <row r="96" spans="3:16" x14ac:dyDescent="0.2">
      <c r="C96" s="23" t="s">
        <v>276</v>
      </c>
      <c r="D96" s="22">
        <v>13.78</v>
      </c>
      <c r="E96" s="22">
        <v>2.76</v>
      </c>
      <c r="F96" s="22">
        <v>2.2999999999999998</v>
      </c>
      <c r="G96" s="22">
        <v>22</v>
      </c>
      <c r="H96" s="22">
        <v>90</v>
      </c>
      <c r="I96" s="22">
        <v>1.35</v>
      </c>
      <c r="J96" s="22">
        <v>0.68</v>
      </c>
      <c r="K96" s="22">
        <v>0.41</v>
      </c>
      <c r="L96" s="22">
        <v>1.03</v>
      </c>
      <c r="M96" s="22">
        <v>9.58</v>
      </c>
      <c r="N96" s="22">
        <v>0.7</v>
      </c>
      <c r="O96" s="22">
        <v>1.68</v>
      </c>
      <c r="P96" s="22">
        <v>615</v>
      </c>
    </row>
    <row r="97" spans="3:16" x14ac:dyDescent="0.2">
      <c r="C97" s="23" t="s">
        <v>277</v>
      </c>
      <c r="D97" s="22">
        <v>12.77</v>
      </c>
      <c r="E97" s="22">
        <v>2.39</v>
      </c>
      <c r="F97" s="22">
        <v>2.2799999999999998</v>
      </c>
      <c r="G97" s="22">
        <v>19.5</v>
      </c>
      <c r="H97" s="22">
        <v>86</v>
      </c>
      <c r="I97" s="22">
        <v>1.39</v>
      </c>
      <c r="J97" s="22">
        <v>0.51</v>
      </c>
      <c r="K97" s="22">
        <v>0.48</v>
      </c>
      <c r="L97" s="22">
        <v>0.64</v>
      </c>
      <c r="M97" s="22">
        <v>9.8999989999999993</v>
      </c>
      <c r="N97" s="22">
        <v>0.56999999999999995</v>
      </c>
      <c r="O97" s="22">
        <v>1.63</v>
      </c>
      <c r="P97" s="22">
        <v>470</v>
      </c>
    </row>
    <row r="98" spans="3:16" x14ac:dyDescent="0.2">
      <c r="C98" s="23" t="s">
        <v>278</v>
      </c>
      <c r="D98" s="22">
        <v>12</v>
      </c>
      <c r="E98" s="22">
        <v>0.92</v>
      </c>
      <c r="F98" s="22">
        <v>2</v>
      </c>
      <c r="G98" s="22">
        <v>19</v>
      </c>
      <c r="H98" s="22">
        <v>86</v>
      </c>
      <c r="I98" s="22">
        <v>2.42</v>
      </c>
      <c r="J98" s="22">
        <v>2.2599999999999998</v>
      </c>
      <c r="K98" s="22">
        <v>0.3</v>
      </c>
      <c r="L98" s="22">
        <v>1.43</v>
      </c>
      <c r="M98" s="22">
        <v>2.5</v>
      </c>
      <c r="N98" s="22">
        <v>1.38</v>
      </c>
      <c r="O98" s="22">
        <v>3.12</v>
      </c>
      <c r="P98" s="22">
        <v>278</v>
      </c>
    </row>
    <row r="99" spans="3:16" x14ac:dyDescent="0.2">
      <c r="C99" s="23" t="s">
        <v>279</v>
      </c>
      <c r="D99" s="22">
        <v>12.64</v>
      </c>
      <c r="E99" s="22">
        <v>1.36</v>
      </c>
      <c r="F99" s="22">
        <v>2.02</v>
      </c>
      <c r="G99" s="22">
        <v>16.8</v>
      </c>
      <c r="H99" s="22">
        <v>100</v>
      </c>
      <c r="I99" s="22">
        <v>2.02</v>
      </c>
      <c r="J99" s="22">
        <v>1.41</v>
      </c>
      <c r="K99" s="22">
        <v>0.53</v>
      </c>
      <c r="L99" s="22">
        <v>0.62</v>
      </c>
      <c r="M99" s="22">
        <v>5.75</v>
      </c>
      <c r="N99" s="22">
        <v>0.98</v>
      </c>
      <c r="O99" s="22">
        <v>1.59</v>
      </c>
      <c r="P99" s="22">
        <v>450</v>
      </c>
    </row>
    <row r="101" spans="3:16" ht="15.75" x14ac:dyDescent="0.25">
      <c r="C101" s="40" t="s">
        <v>285</v>
      </c>
      <c r="D101" s="41"/>
      <c r="E101" s="41"/>
      <c r="F101" s="41"/>
      <c r="G101" s="41"/>
      <c r="H101" s="41"/>
      <c r="I101" s="41"/>
      <c r="J101" s="41"/>
      <c r="K101" s="41"/>
      <c r="L101" s="41"/>
      <c r="M101" s="41"/>
      <c r="N101" s="41"/>
      <c r="O101" s="41"/>
      <c r="P101" s="42"/>
    </row>
    <row r="102" spans="3:16" x14ac:dyDescent="0.2">
      <c r="C102" s="23" t="s">
        <v>56</v>
      </c>
      <c r="D102" s="19" t="s">
        <v>1</v>
      </c>
      <c r="E102" s="19" t="s">
        <v>2</v>
      </c>
      <c r="F102" s="19" t="s">
        <v>3</v>
      </c>
      <c r="G102" s="19" t="s">
        <v>4</v>
      </c>
      <c r="H102" s="19" t="s">
        <v>5</v>
      </c>
      <c r="I102" s="19" t="s">
        <v>6</v>
      </c>
      <c r="J102" s="19" t="s">
        <v>7</v>
      </c>
      <c r="K102" s="19" t="s">
        <v>8</v>
      </c>
      <c r="L102" s="19" t="s">
        <v>9</v>
      </c>
      <c r="M102" s="19" t="s">
        <v>10</v>
      </c>
      <c r="N102" s="19" t="s">
        <v>11</v>
      </c>
      <c r="O102" s="19" t="s">
        <v>13</v>
      </c>
      <c r="P102" s="19" t="s">
        <v>12</v>
      </c>
    </row>
    <row r="103" spans="3:16" x14ac:dyDescent="0.2">
      <c r="C103" s="23" t="s">
        <v>272</v>
      </c>
      <c r="D103" s="22">
        <v>12.29</v>
      </c>
      <c r="E103" s="22">
        <v>1.61</v>
      </c>
      <c r="F103" s="22">
        <v>2.21</v>
      </c>
      <c r="G103" s="22">
        <v>20.399999999999999</v>
      </c>
      <c r="H103" s="22">
        <v>103</v>
      </c>
      <c r="I103" s="22">
        <v>1.1000000000000001</v>
      </c>
      <c r="J103" s="22">
        <v>1.02</v>
      </c>
      <c r="K103" s="22">
        <v>0.37</v>
      </c>
      <c r="L103" s="22">
        <v>1.46</v>
      </c>
      <c r="M103" s="22">
        <v>3.05</v>
      </c>
      <c r="N103" s="22">
        <v>0.90600000000000003</v>
      </c>
      <c r="O103" s="22">
        <v>1.82</v>
      </c>
      <c r="P103" s="22">
        <v>870</v>
      </c>
    </row>
    <row r="104" spans="3:16" x14ac:dyDescent="0.2">
      <c r="C104" s="23" t="s">
        <v>273</v>
      </c>
      <c r="D104" s="22">
        <v>13.16</v>
      </c>
      <c r="E104" s="22">
        <v>2.36</v>
      </c>
      <c r="F104" s="22">
        <v>2.67</v>
      </c>
      <c r="G104" s="22">
        <v>18.600000000000001</v>
      </c>
      <c r="H104" s="22">
        <v>101</v>
      </c>
      <c r="I104" s="22">
        <v>2.8</v>
      </c>
      <c r="J104" s="22">
        <v>3.24</v>
      </c>
      <c r="K104" s="22">
        <v>0.3</v>
      </c>
      <c r="L104" s="22">
        <v>2.81</v>
      </c>
      <c r="M104" s="22">
        <v>5.68</v>
      </c>
      <c r="N104" s="22">
        <v>1.03</v>
      </c>
      <c r="O104" s="22">
        <v>3.17</v>
      </c>
      <c r="P104" s="22">
        <v>1185</v>
      </c>
    </row>
    <row r="105" spans="3:16" x14ac:dyDescent="0.2">
      <c r="C105" s="23" t="s">
        <v>274</v>
      </c>
      <c r="D105" s="22">
        <v>13.86</v>
      </c>
      <c r="E105" s="22">
        <v>1.51</v>
      </c>
      <c r="F105" s="22">
        <v>2.67</v>
      </c>
      <c r="G105" s="22">
        <v>25</v>
      </c>
      <c r="H105" s="22">
        <v>86</v>
      </c>
      <c r="I105" s="22">
        <v>2.95</v>
      </c>
      <c r="J105" s="22">
        <v>2.86</v>
      </c>
      <c r="K105" s="22">
        <v>0.21</v>
      </c>
      <c r="L105" s="22">
        <v>1.87</v>
      </c>
      <c r="M105" s="22">
        <v>3.38</v>
      </c>
      <c r="N105" s="22">
        <v>1.36</v>
      </c>
      <c r="O105" s="22">
        <v>3.16</v>
      </c>
      <c r="P105" s="22">
        <v>410</v>
      </c>
    </row>
    <row r="106" spans="3:16" x14ac:dyDescent="0.2">
      <c r="C106" s="23" t="s">
        <v>275</v>
      </c>
      <c r="D106" s="22">
        <v>12.25</v>
      </c>
      <c r="E106" s="22">
        <v>4.72</v>
      </c>
      <c r="F106" s="22">
        <v>2.54</v>
      </c>
      <c r="G106" s="22">
        <v>21</v>
      </c>
      <c r="H106" s="22">
        <v>89</v>
      </c>
      <c r="I106" s="22">
        <v>1.38</v>
      </c>
      <c r="J106" s="22">
        <v>0.47</v>
      </c>
      <c r="K106" s="22">
        <v>0.53</v>
      </c>
      <c r="L106" s="22">
        <v>0.8</v>
      </c>
      <c r="M106" s="22">
        <v>3.85</v>
      </c>
      <c r="N106" s="22">
        <v>0.75</v>
      </c>
      <c r="O106" s="22">
        <v>1.27</v>
      </c>
      <c r="P106" s="22">
        <v>720</v>
      </c>
    </row>
    <row r="107" spans="3:16" x14ac:dyDescent="0.2">
      <c r="C107" s="23" t="s">
        <v>276</v>
      </c>
      <c r="D107" s="22">
        <v>14.37</v>
      </c>
      <c r="E107" s="22">
        <v>1.95</v>
      </c>
      <c r="F107" s="22">
        <v>2.5</v>
      </c>
      <c r="G107" s="22">
        <v>16.8</v>
      </c>
      <c r="H107" s="22">
        <v>113</v>
      </c>
      <c r="I107" s="22">
        <v>3.85</v>
      </c>
      <c r="J107" s="22">
        <v>3.49</v>
      </c>
      <c r="K107" s="22">
        <v>0.24</v>
      </c>
      <c r="L107" s="22">
        <v>2.1800000000000002</v>
      </c>
      <c r="M107" s="22">
        <v>7.8</v>
      </c>
      <c r="N107" s="22">
        <v>0.86</v>
      </c>
      <c r="O107" s="22">
        <v>3.45</v>
      </c>
      <c r="P107" s="22">
        <v>1480</v>
      </c>
    </row>
    <row r="108" spans="3:16" x14ac:dyDescent="0.2">
      <c r="C108" s="23" t="s">
        <v>277</v>
      </c>
      <c r="D108" s="22">
        <v>13.24</v>
      </c>
      <c r="E108" s="22">
        <v>2.59</v>
      </c>
      <c r="F108" s="22">
        <v>2.87</v>
      </c>
      <c r="G108" s="22">
        <v>21</v>
      </c>
      <c r="H108" s="22">
        <v>118</v>
      </c>
      <c r="I108" s="22">
        <v>2.8</v>
      </c>
      <c r="J108" s="22">
        <v>2.69</v>
      </c>
      <c r="K108" s="22">
        <v>0.39</v>
      </c>
      <c r="L108" s="22">
        <v>1.82</v>
      </c>
      <c r="M108" s="22">
        <v>4.32</v>
      </c>
      <c r="N108" s="22">
        <v>1.04</v>
      </c>
      <c r="O108" s="22">
        <v>2.93</v>
      </c>
      <c r="P108" s="22">
        <v>735</v>
      </c>
    </row>
    <row r="109" spans="3:16" x14ac:dyDescent="0.2">
      <c r="C109" s="23" t="s">
        <v>278</v>
      </c>
      <c r="D109" s="22">
        <v>12.69</v>
      </c>
      <c r="E109" s="22">
        <v>1.53</v>
      </c>
      <c r="F109" s="22">
        <v>2.2599999999999998</v>
      </c>
      <c r="G109" s="22">
        <v>20.7</v>
      </c>
      <c r="H109" s="22">
        <v>80</v>
      </c>
      <c r="I109" s="22">
        <v>1.38</v>
      </c>
      <c r="J109" s="22">
        <v>1.46</v>
      </c>
      <c r="K109" s="22">
        <v>0.57999999999999996</v>
      </c>
      <c r="L109" s="22">
        <v>1.62</v>
      </c>
      <c r="M109" s="22">
        <v>3.05</v>
      </c>
      <c r="N109" s="22">
        <v>0.96</v>
      </c>
      <c r="O109" s="22">
        <v>2.06</v>
      </c>
      <c r="P109" s="22">
        <v>495</v>
      </c>
    </row>
    <row r="110" spans="3:16" x14ac:dyDescent="0.2">
      <c r="C110" s="23" t="s">
        <v>279</v>
      </c>
      <c r="D110" s="22">
        <v>11.79</v>
      </c>
      <c r="E110" s="22">
        <v>2.13</v>
      </c>
      <c r="F110" s="22">
        <v>2.78</v>
      </c>
      <c r="G110" s="22">
        <v>28.5</v>
      </c>
      <c r="H110" s="22">
        <v>92</v>
      </c>
      <c r="I110" s="22">
        <v>2.13</v>
      </c>
      <c r="J110" s="22">
        <v>2.2400000000000002</v>
      </c>
      <c r="K110" s="22">
        <v>0.57999999999999996</v>
      </c>
      <c r="L110" s="22">
        <v>1.76</v>
      </c>
      <c r="M110" s="22">
        <v>3</v>
      </c>
      <c r="N110" s="22">
        <v>0.97</v>
      </c>
      <c r="O110" s="22">
        <v>2.44</v>
      </c>
      <c r="P110" s="22">
        <v>466</v>
      </c>
    </row>
    <row r="112" spans="3:16" ht="15.75" x14ac:dyDescent="0.25">
      <c r="C112" s="40" t="s">
        <v>286</v>
      </c>
      <c r="D112" s="41"/>
      <c r="E112" s="41"/>
      <c r="F112" s="41"/>
      <c r="G112" s="41"/>
      <c r="H112" s="41"/>
      <c r="I112" s="41"/>
      <c r="J112" s="41"/>
      <c r="K112" s="41"/>
      <c r="L112" s="41"/>
      <c r="M112" s="41"/>
      <c r="N112" s="41"/>
      <c r="O112" s="41"/>
      <c r="P112" s="42"/>
    </row>
    <row r="113" spans="3:16" x14ac:dyDescent="0.2">
      <c r="C113" s="23" t="s">
        <v>56</v>
      </c>
      <c r="D113" s="19" t="s">
        <v>1</v>
      </c>
      <c r="E113" s="19" t="s">
        <v>2</v>
      </c>
      <c r="F113" s="19" t="s">
        <v>3</v>
      </c>
      <c r="G113" s="19" t="s">
        <v>4</v>
      </c>
      <c r="H113" s="19" t="s">
        <v>5</v>
      </c>
      <c r="I113" s="19" t="s">
        <v>6</v>
      </c>
      <c r="J113" s="19" t="s">
        <v>7</v>
      </c>
      <c r="K113" s="19" t="s">
        <v>8</v>
      </c>
      <c r="L113" s="19" t="s">
        <v>9</v>
      </c>
      <c r="M113" s="19" t="s">
        <v>10</v>
      </c>
      <c r="N113" s="19" t="s">
        <v>11</v>
      </c>
      <c r="O113" s="19" t="s">
        <v>13</v>
      </c>
      <c r="P113" s="19" t="s">
        <v>12</v>
      </c>
    </row>
    <row r="114" spans="3:16" x14ac:dyDescent="0.2">
      <c r="C114" s="23" t="s">
        <v>272</v>
      </c>
      <c r="D114" s="22">
        <v>13.3</v>
      </c>
      <c r="E114" s="22">
        <v>1.72</v>
      </c>
      <c r="F114" s="22">
        <v>2.14</v>
      </c>
      <c r="G114" s="22">
        <v>17</v>
      </c>
      <c r="H114" s="22">
        <v>94</v>
      </c>
      <c r="I114" s="22">
        <v>2.4</v>
      </c>
      <c r="J114" s="22">
        <v>2.19</v>
      </c>
      <c r="K114" s="22">
        <v>0.27</v>
      </c>
      <c r="L114" s="22">
        <v>1.35</v>
      </c>
      <c r="M114" s="22">
        <v>3.95</v>
      </c>
      <c r="N114" s="22">
        <v>1.02</v>
      </c>
      <c r="O114" s="22">
        <v>2.77</v>
      </c>
      <c r="P114" s="22">
        <v>1285</v>
      </c>
    </row>
    <row r="115" spans="3:16" x14ac:dyDescent="0.2">
      <c r="C115" s="23" t="s">
        <v>273</v>
      </c>
      <c r="D115" s="22">
        <v>12.16</v>
      </c>
      <c r="E115" s="22">
        <v>1.61</v>
      </c>
      <c r="F115" s="22">
        <v>2.31</v>
      </c>
      <c r="G115" s="22">
        <v>22.8</v>
      </c>
      <c r="H115" s="22">
        <v>90</v>
      </c>
      <c r="I115" s="22">
        <v>1.78</v>
      </c>
      <c r="J115" s="22">
        <v>1.69</v>
      </c>
      <c r="K115" s="22">
        <v>0.43</v>
      </c>
      <c r="L115" s="22">
        <v>1.56</v>
      </c>
      <c r="M115" s="22">
        <v>2.4500000000000002</v>
      </c>
      <c r="N115" s="22">
        <v>1.33</v>
      </c>
      <c r="O115" s="22">
        <v>2.2599999999999998</v>
      </c>
      <c r="P115" s="22">
        <v>495</v>
      </c>
    </row>
    <row r="116" spans="3:16" x14ac:dyDescent="0.2">
      <c r="C116" s="23" t="s">
        <v>274</v>
      </c>
      <c r="D116" s="22">
        <v>12.25</v>
      </c>
      <c r="E116" s="22">
        <v>3.88</v>
      </c>
      <c r="F116" s="22">
        <v>2.2000000000000002</v>
      </c>
      <c r="G116" s="22">
        <v>18.5</v>
      </c>
      <c r="H116" s="22">
        <v>112</v>
      </c>
      <c r="I116" s="22">
        <v>1.38</v>
      </c>
      <c r="J116" s="22">
        <v>0.78</v>
      </c>
      <c r="K116" s="22">
        <v>0.28999999999999998</v>
      </c>
      <c r="L116" s="22">
        <v>1.1399999999999999</v>
      </c>
      <c r="M116" s="22">
        <v>8.2100000000000009</v>
      </c>
      <c r="N116" s="22">
        <v>0.65</v>
      </c>
      <c r="O116" s="22">
        <v>2</v>
      </c>
      <c r="P116" s="22">
        <v>855</v>
      </c>
    </row>
    <row r="117" spans="3:16" x14ac:dyDescent="0.2">
      <c r="C117" s="23" t="s">
        <v>275</v>
      </c>
      <c r="D117" s="22">
        <v>12.82</v>
      </c>
      <c r="E117" s="22">
        <v>3.37</v>
      </c>
      <c r="F117" s="22">
        <v>2.2999999999999998</v>
      </c>
      <c r="G117" s="22">
        <v>19.5</v>
      </c>
      <c r="H117" s="22">
        <v>88</v>
      </c>
      <c r="I117" s="22">
        <v>1.48</v>
      </c>
      <c r="J117" s="22">
        <v>0.66</v>
      </c>
      <c r="K117" s="22">
        <v>0.4</v>
      </c>
      <c r="L117" s="22">
        <v>0.97</v>
      </c>
      <c r="M117" s="22">
        <v>10.26</v>
      </c>
      <c r="N117" s="22">
        <v>0.72</v>
      </c>
      <c r="O117" s="22">
        <v>1.75</v>
      </c>
      <c r="P117" s="22">
        <v>685</v>
      </c>
    </row>
    <row r="118" spans="3:16" x14ac:dyDescent="0.2">
      <c r="C118" s="23" t="s">
        <v>276</v>
      </c>
      <c r="D118" s="22">
        <v>12.2</v>
      </c>
      <c r="E118" s="22">
        <v>3.03</v>
      </c>
      <c r="F118" s="22">
        <v>2.3199999999999998</v>
      </c>
      <c r="G118" s="22">
        <v>19</v>
      </c>
      <c r="H118" s="22">
        <v>96</v>
      </c>
      <c r="I118" s="22">
        <v>1.25</v>
      </c>
      <c r="J118" s="22">
        <v>0.49</v>
      </c>
      <c r="K118" s="22">
        <v>0.4</v>
      </c>
      <c r="L118" s="22">
        <v>0.73</v>
      </c>
      <c r="M118" s="22">
        <v>5.5</v>
      </c>
      <c r="N118" s="22">
        <v>0.66</v>
      </c>
      <c r="O118" s="22">
        <v>1.83</v>
      </c>
      <c r="P118" s="22">
        <v>510</v>
      </c>
    </row>
    <row r="119" spans="3:16" x14ac:dyDescent="0.2">
      <c r="C119" s="23" t="s">
        <v>277</v>
      </c>
      <c r="D119" s="22">
        <v>13.05</v>
      </c>
      <c r="E119" s="22">
        <v>5.8</v>
      </c>
      <c r="F119" s="22">
        <v>2.13</v>
      </c>
      <c r="G119" s="22">
        <v>21.5</v>
      </c>
      <c r="H119" s="22">
        <v>86</v>
      </c>
      <c r="I119" s="22">
        <v>2.62</v>
      </c>
      <c r="J119" s="22">
        <v>2.65</v>
      </c>
      <c r="K119" s="22">
        <v>0.3</v>
      </c>
      <c r="L119" s="22">
        <v>2.0099999999999998</v>
      </c>
      <c r="M119" s="22">
        <v>2.6</v>
      </c>
      <c r="N119" s="22">
        <v>0.73</v>
      </c>
      <c r="O119" s="22">
        <v>3.1</v>
      </c>
      <c r="P119" s="22">
        <v>380</v>
      </c>
    </row>
    <row r="120" spans="3:16" x14ac:dyDescent="0.2">
      <c r="C120" s="23" t="s">
        <v>278</v>
      </c>
      <c r="D120" s="22">
        <v>13.83</v>
      </c>
      <c r="E120" s="22">
        <v>1.57</v>
      </c>
      <c r="F120" s="22">
        <v>2.62</v>
      </c>
      <c r="G120" s="22">
        <v>20</v>
      </c>
      <c r="H120" s="22">
        <v>115</v>
      </c>
      <c r="I120" s="22">
        <v>2.95</v>
      </c>
      <c r="J120" s="22">
        <v>3.4</v>
      </c>
      <c r="K120" s="22">
        <v>0.4</v>
      </c>
      <c r="L120" s="22">
        <v>1.72</v>
      </c>
      <c r="M120" s="22">
        <v>6.6</v>
      </c>
      <c r="N120" s="22">
        <v>1.1299999999999999</v>
      </c>
      <c r="O120" s="22">
        <v>2.57</v>
      </c>
      <c r="P120" s="22">
        <v>1130</v>
      </c>
    </row>
    <row r="121" spans="3:16" x14ac:dyDescent="0.2">
      <c r="C121" s="23" t="s">
        <v>279</v>
      </c>
      <c r="D121" s="22">
        <v>12.77</v>
      </c>
      <c r="E121" s="22">
        <v>2.39</v>
      </c>
      <c r="F121" s="22">
        <v>2.2799999999999998</v>
      </c>
      <c r="G121" s="22">
        <v>19.5</v>
      </c>
      <c r="H121" s="22">
        <v>86</v>
      </c>
      <c r="I121" s="22">
        <v>1.39</v>
      </c>
      <c r="J121" s="22">
        <v>0.51</v>
      </c>
      <c r="K121" s="22">
        <v>0.48</v>
      </c>
      <c r="L121" s="22">
        <v>0.64</v>
      </c>
      <c r="M121" s="22">
        <v>9.8999989999999993</v>
      </c>
      <c r="N121" s="22">
        <v>0.56999999999999995</v>
      </c>
      <c r="O121" s="22">
        <v>1.63</v>
      </c>
      <c r="P121" s="22">
        <v>470</v>
      </c>
    </row>
    <row r="123" spans="3:16" ht="15.75" x14ac:dyDescent="0.25">
      <c r="C123" s="40" t="s">
        <v>287</v>
      </c>
      <c r="D123" s="41"/>
      <c r="E123" s="41"/>
      <c r="F123" s="41"/>
      <c r="G123" s="41"/>
      <c r="H123" s="41"/>
      <c r="I123" s="41"/>
      <c r="J123" s="41"/>
      <c r="K123" s="41"/>
      <c r="L123" s="41"/>
      <c r="M123" s="41"/>
      <c r="N123" s="41"/>
      <c r="O123" s="41"/>
      <c r="P123" s="42"/>
    </row>
    <row r="124" spans="3:16" x14ac:dyDescent="0.2">
      <c r="C124" s="23" t="s">
        <v>56</v>
      </c>
      <c r="D124" s="19" t="s">
        <v>1</v>
      </c>
      <c r="E124" s="19" t="s">
        <v>2</v>
      </c>
      <c r="F124" s="19" t="s">
        <v>3</v>
      </c>
      <c r="G124" s="19" t="s">
        <v>4</v>
      </c>
      <c r="H124" s="19" t="s">
        <v>5</v>
      </c>
      <c r="I124" s="19" t="s">
        <v>6</v>
      </c>
      <c r="J124" s="19" t="s">
        <v>7</v>
      </c>
      <c r="K124" s="19" t="s">
        <v>8</v>
      </c>
      <c r="L124" s="19" t="s">
        <v>9</v>
      </c>
      <c r="M124" s="19" t="s">
        <v>10</v>
      </c>
      <c r="N124" s="19" t="s">
        <v>11</v>
      </c>
      <c r="O124" s="19" t="s">
        <v>13</v>
      </c>
      <c r="P124" s="19" t="s">
        <v>12</v>
      </c>
    </row>
    <row r="125" spans="3:16" x14ac:dyDescent="0.2">
      <c r="C125" s="23" t="s">
        <v>272</v>
      </c>
      <c r="D125" s="22">
        <v>13.87</v>
      </c>
      <c r="E125" s="22">
        <v>1.9</v>
      </c>
      <c r="F125" s="22">
        <v>2.8</v>
      </c>
      <c r="G125" s="22">
        <v>19.399999999999999</v>
      </c>
      <c r="H125" s="22">
        <v>107</v>
      </c>
      <c r="I125" s="22">
        <v>2.95</v>
      </c>
      <c r="J125" s="22">
        <v>2.97</v>
      </c>
      <c r="K125" s="22">
        <v>0.37</v>
      </c>
      <c r="L125" s="22">
        <v>1.76</v>
      </c>
      <c r="M125" s="22">
        <v>4.5</v>
      </c>
      <c r="N125" s="22">
        <v>1.25</v>
      </c>
      <c r="O125" s="22">
        <v>3.4</v>
      </c>
      <c r="P125" s="22">
        <v>915</v>
      </c>
    </row>
    <row r="126" spans="3:16" x14ac:dyDescent="0.2">
      <c r="C126" s="23" t="s">
        <v>273</v>
      </c>
      <c r="D126" s="22">
        <v>12.58</v>
      </c>
      <c r="E126" s="22">
        <v>1.29</v>
      </c>
      <c r="F126" s="22">
        <v>2.1</v>
      </c>
      <c r="G126" s="22">
        <v>20</v>
      </c>
      <c r="H126" s="22">
        <v>103</v>
      </c>
      <c r="I126" s="22">
        <v>1.48</v>
      </c>
      <c r="J126" s="22">
        <v>0.57999999999999996</v>
      </c>
      <c r="K126" s="22">
        <v>0.53</v>
      </c>
      <c r="L126" s="22">
        <v>1.4</v>
      </c>
      <c r="M126" s="22">
        <v>7.6</v>
      </c>
      <c r="N126" s="22">
        <v>0.57999999999999996</v>
      </c>
      <c r="O126" s="22">
        <v>1.55</v>
      </c>
      <c r="P126" s="22">
        <v>640</v>
      </c>
    </row>
    <row r="127" spans="3:16" x14ac:dyDescent="0.2">
      <c r="C127" s="23" t="s">
        <v>274</v>
      </c>
      <c r="D127" s="22">
        <v>13.05</v>
      </c>
      <c r="E127" s="22">
        <v>2.0499999999999998</v>
      </c>
      <c r="F127" s="22">
        <v>3.22</v>
      </c>
      <c r="G127" s="22">
        <v>25</v>
      </c>
      <c r="H127" s="22">
        <v>124</v>
      </c>
      <c r="I127" s="22">
        <v>2.63</v>
      </c>
      <c r="J127" s="22">
        <v>2.68</v>
      </c>
      <c r="K127" s="22">
        <v>0.47</v>
      </c>
      <c r="L127" s="22">
        <v>1.92</v>
      </c>
      <c r="M127" s="22">
        <v>3.58</v>
      </c>
      <c r="N127" s="22">
        <v>1.1299999999999999</v>
      </c>
      <c r="O127" s="22">
        <v>3.2</v>
      </c>
      <c r="P127" s="22">
        <v>830</v>
      </c>
    </row>
    <row r="128" spans="3:16" x14ac:dyDescent="0.2">
      <c r="C128" s="23" t="s">
        <v>275</v>
      </c>
      <c r="D128" s="22">
        <v>12.22</v>
      </c>
      <c r="E128" s="22">
        <v>1.29</v>
      </c>
      <c r="F128" s="22">
        <v>1.94</v>
      </c>
      <c r="G128" s="22">
        <v>19</v>
      </c>
      <c r="H128" s="22">
        <v>92</v>
      </c>
      <c r="I128" s="22">
        <v>2.36</v>
      </c>
      <c r="J128" s="22">
        <v>2.04</v>
      </c>
      <c r="K128" s="22">
        <v>0.39</v>
      </c>
      <c r="L128" s="22">
        <v>2.08</v>
      </c>
      <c r="M128" s="22">
        <v>2.7</v>
      </c>
      <c r="N128" s="22">
        <v>0.86</v>
      </c>
      <c r="O128" s="22">
        <v>3.02</v>
      </c>
      <c r="P128" s="22">
        <v>312</v>
      </c>
    </row>
    <row r="129" spans="3:16" x14ac:dyDescent="0.2">
      <c r="C129" s="23" t="s">
        <v>276</v>
      </c>
      <c r="D129" s="22">
        <v>12.16</v>
      </c>
      <c r="E129" s="22">
        <v>1.61</v>
      </c>
      <c r="F129" s="22">
        <v>2.31</v>
      </c>
      <c r="G129" s="22">
        <v>22.8</v>
      </c>
      <c r="H129" s="22">
        <v>90</v>
      </c>
      <c r="I129" s="22">
        <v>1.78</v>
      </c>
      <c r="J129" s="22">
        <v>1.69</v>
      </c>
      <c r="K129" s="22">
        <v>0.43</v>
      </c>
      <c r="L129" s="22">
        <v>1.56</v>
      </c>
      <c r="M129" s="22">
        <v>2.4500000000000002</v>
      </c>
      <c r="N129" s="22">
        <v>1.33</v>
      </c>
      <c r="O129" s="22">
        <v>2.2599999999999998</v>
      </c>
      <c r="P129" s="22">
        <v>495</v>
      </c>
    </row>
    <row r="130" spans="3:16" x14ac:dyDescent="0.2">
      <c r="C130" s="23" t="s">
        <v>277</v>
      </c>
      <c r="D130" s="22">
        <v>13.4</v>
      </c>
      <c r="E130" s="22">
        <v>4.5999999999999996</v>
      </c>
      <c r="F130" s="22">
        <v>2.86</v>
      </c>
      <c r="G130" s="22">
        <v>25</v>
      </c>
      <c r="H130" s="22">
        <v>112</v>
      </c>
      <c r="I130" s="22">
        <v>1.98</v>
      </c>
      <c r="J130" s="22">
        <v>0.96</v>
      </c>
      <c r="K130" s="22">
        <v>0.27</v>
      </c>
      <c r="L130" s="22">
        <v>1.1100000000000001</v>
      </c>
      <c r="M130" s="22">
        <v>8.5</v>
      </c>
      <c r="N130" s="22">
        <v>0.67</v>
      </c>
      <c r="O130" s="22">
        <v>1.92</v>
      </c>
      <c r="P130" s="22">
        <v>630</v>
      </c>
    </row>
    <row r="131" spans="3:16" x14ac:dyDescent="0.2">
      <c r="C131" s="23" t="s">
        <v>278</v>
      </c>
      <c r="D131" s="22">
        <v>13.2</v>
      </c>
      <c r="E131" s="22">
        <v>1.78</v>
      </c>
      <c r="F131" s="22">
        <v>2.14</v>
      </c>
      <c r="G131" s="22">
        <v>11.2</v>
      </c>
      <c r="H131" s="22">
        <v>100</v>
      </c>
      <c r="I131" s="22">
        <v>2.65</v>
      </c>
      <c r="J131" s="22">
        <v>2.76</v>
      </c>
      <c r="K131" s="22">
        <v>0.26</v>
      </c>
      <c r="L131" s="22">
        <v>1.28</v>
      </c>
      <c r="M131" s="22">
        <v>4.38</v>
      </c>
      <c r="N131" s="22">
        <v>1.05</v>
      </c>
      <c r="O131" s="22">
        <v>3.4</v>
      </c>
      <c r="P131" s="22">
        <v>1050</v>
      </c>
    </row>
    <row r="132" spans="3:16" x14ac:dyDescent="0.2">
      <c r="C132" s="23" t="s">
        <v>279</v>
      </c>
      <c r="D132" s="22">
        <v>14.34</v>
      </c>
      <c r="E132" s="22">
        <v>1.68</v>
      </c>
      <c r="F132" s="22">
        <v>2.7</v>
      </c>
      <c r="G132" s="22">
        <v>25</v>
      </c>
      <c r="H132" s="22">
        <v>98</v>
      </c>
      <c r="I132" s="22">
        <v>2.8</v>
      </c>
      <c r="J132" s="22">
        <v>1.31</v>
      </c>
      <c r="K132" s="22">
        <v>0.53</v>
      </c>
      <c r="L132" s="22">
        <v>2.7</v>
      </c>
      <c r="M132" s="22">
        <v>13</v>
      </c>
      <c r="N132" s="22">
        <v>0.56999999999999995</v>
      </c>
      <c r="O132" s="22">
        <v>1.96</v>
      </c>
      <c r="P132" s="22">
        <v>660</v>
      </c>
    </row>
    <row r="134" spans="3:16" ht="15.75" x14ac:dyDescent="0.25">
      <c r="C134" s="40" t="s">
        <v>288</v>
      </c>
      <c r="D134" s="41"/>
      <c r="E134" s="41"/>
      <c r="F134" s="41"/>
      <c r="G134" s="41"/>
      <c r="H134" s="41"/>
      <c r="I134" s="41"/>
      <c r="J134" s="41"/>
      <c r="K134" s="41"/>
      <c r="L134" s="41"/>
      <c r="M134" s="41"/>
      <c r="N134" s="41"/>
      <c r="O134" s="41"/>
      <c r="P134" s="42"/>
    </row>
    <row r="135" spans="3:16" x14ac:dyDescent="0.2">
      <c r="C135" s="23" t="s">
        <v>56</v>
      </c>
      <c r="D135" s="19" t="s">
        <v>1</v>
      </c>
      <c r="E135" s="19" t="s">
        <v>2</v>
      </c>
      <c r="F135" s="19" t="s">
        <v>3</v>
      </c>
      <c r="G135" s="19" t="s">
        <v>4</v>
      </c>
      <c r="H135" s="19" t="s">
        <v>5</v>
      </c>
      <c r="I135" s="19" t="s">
        <v>6</v>
      </c>
      <c r="J135" s="19" t="s">
        <v>7</v>
      </c>
      <c r="K135" s="19" t="s">
        <v>8</v>
      </c>
      <c r="L135" s="19" t="s">
        <v>9</v>
      </c>
      <c r="M135" s="19" t="s">
        <v>10</v>
      </c>
      <c r="N135" s="19" t="s">
        <v>11</v>
      </c>
      <c r="O135" s="19" t="s">
        <v>13</v>
      </c>
      <c r="P135" s="19" t="s">
        <v>12</v>
      </c>
    </row>
    <row r="136" spans="3:16" x14ac:dyDescent="0.2">
      <c r="C136" s="23" t="s">
        <v>272</v>
      </c>
      <c r="D136" s="22">
        <v>12.37</v>
      </c>
      <c r="E136" s="22">
        <v>1.1299999999999999</v>
      </c>
      <c r="F136" s="22">
        <v>2.16</v>
      </c>
      <c r="G136" s="22">
        <v>19</v>
      </c>
      <c r="H136" s="22">
        <v>87</v>
      </c>
      <c r="I136" s="22">
        <v>3.5</v>
      </c>
      <c r="J136" s="22">
        <v>3.1</v>
      </c>
      <c r="K136" s="22">
        <v>0.19</v>
      </c>
      <c r="L136" s="22">
        <v>1.87</v>
      </c>
      <c r="M136" s="22">
        <v>4.45</v>
      </c>
      <c r="N136" s="22">
        <v>1.22</v>
      </c>
      <c r="O136" s="22">
        <v>2.87</v>
      </c>
      <c r="P136" s="22">
        <v>420</v>
      </c>
    </row>
    <row r="137" spans="3:16" x14ac:dyDescent="0.2">
      <c r="C137" s="23" t="s">
        <v>273</v>
      </c>
      <c r="D137" s="22">
        <v>13.32</v>
      </c>
      <c r="E137" s="22">
        <v>3.24</v>
      </c>
      <c r="F137" s="22">
        <v>2.38</v>
      </c>
      <c r="G137" s="22">
        <v>21.5</v>
      </c>
      <c r="H137" s="22">
        <v>92</v>
      </c>
      <c r="I137" s="22">
        <v>1.93</v>
      </c>
      <c r="J137" s="22">
        <v>0.76</v>
      </c>
      <c r="K137" s="22">
        <v>0.45</v>
      </c>
      <c r="L137" s="22">
        <v>1.25</v>
      </c>
      <c r="M137" s="22">
        <v>8.42</v>
      </c>
      <c r="N137" s="22">
        <v>0.55000000000000004</v>
      </c>
      <c r="O137" s="22">
        <v>1.62</v>
      </c>
      <c r="P137" s="22">
        <v>650</v>
      </c>
    </row>
    <row r="138" spans="3:16" x14ac:dyDescent="0.2">
      <c r="C138" s="23" t="s">
        <v>274</v>
      </c>
      <c r="D138" s="22">
        <v>14.37</v>
      </c>
      <c r="E138" s="22">
        <v>1.95</v>
      </c>
      <c r="F138" s="22">
        <v>2.5</v>
      </c>
      <c r="G138" s="22">
        <v>16.8</v>
      </c>
      <c r="H138" s="22">
        <v>113</v>
      </c>
      <c r="I138" s="22">
        <v>3.85</v>
      </c>
      <c r="J138" s="22">
        <v>3.49</v>
      </c>
      <c r="K138" s="22">
        <v>0.24</v>
      </c>
      <c r="L138" s="22">
        <v>2.1800000000000002</v>
      </c>
      <c r="M138" s="22">
        <v>7.8</v>
      </c>
      <c r="N138" s="22">
        <v>0.86</v>
      </c>
      <c r="O138" s="22">
        <v>3.45</v>
      </c>
      <c r="P138" s="22">
        <v>1480</v>
      </c>
    </row>
    <row r="139" spans="3:16" x14ac:dyDescent="0.2">
      <c r="C139" s="23" t="s">
        <v>275</v>
      </c>
      <c r="D139" s="22">
        <v>14.02</v>
      </c>
      <c r="E139" s="22">
        <v>1.68</v>
      </c>
      <c r="F139" s="22">
        <v>2.21</v>
      </c>
      <c r="G139" s="22">
        <v>16</v>
      </c>
      <c r="H139" s="22">
        <v>96</v>
      </c>
      <c r="I139" s="22">
        <v>2.65</v>
      </c>
      <c r="J139" s="22">
        <v>2.33</v>
      </c>
      <c r="K139" s="22">
        <v>0.26</v>
      </c>
      <c r="L139" s="22">
        <v>1.98</v>
      </c>
      <c r="M139" s="22">
        <v>4.7</v>
      </c>
      <c r="N139" s="22">
        <v>1.04</v>
      </c>
      <c r="O139" s="22">
        <v>3.59</v>
      </c>
      <c r="P139" s="22">
        <v>1035</v>
      </c>
    </row>
    <row r="140" spans="3:16" x14ac:dyDescent="0.2">
      <c r="C140" s="23" t="s">
        <v>276</v>
      </c>
      <c r="D140" s="22">
        <v>13.16</v>
      </c>
      <c r="E140" s="22">
        <v>2.36</v>
      </c>
      <c r="F140" s="22">
        <v>2.67</v>
      </c>
      <c r="G140" s="22">
        <v>18.600000000000001</v>
      </c>
      <c r="H140" s="22">
        <v>101</v>
      </c>
      <c r="I140" s="22">
        <v>2.8</v>
      </c>
      <c r="J140" s="22">
        <v>3.24</v>
      </c>
      <c r="K140" s="22">
        <v>0.3</v>
      </c>
      <c r="L140" s="22">
        <v>2.81</v>
      </c>
      <c r="M140" s="22">
        <v>5.68</v>
      </c>
      <c r="N140" s="22">
        <v>1.03</v>
      </c>
      <c r="O140" s="22">
        <v>3.17</v>
      </c>
      <c r="P140" s="22">
        <v>1185</v>
      </c>
    </row>
    <row r="141" spans="3:16" x14ac:dyDescent="0.2">
      <c r="C141" s="23" t="s">
        <v>277</v>
      </c>
      <c r="D141" s="22">
        <v>11.76</v>
      </c>
      <c r="E141" s="22">
        <v>2.68</v>
      </c>
      <c r="F141" s="22">
        <v>2.92</v>
      </c>
      <c r="G141" s="22">
        <v>20</v>
      </c>
      <c r="H141" s="22">
        <v>103</v>
      </c>
      <c r="I141" s="22">
        <v>1.75</v>
      </c>
      <c r="J141" s="22">
        <v>2.0299999999999998</v>
      </c>
      <c r="K141" s="22">
        <v>0.6</v>
      </c>
      <c r="L141" s="22">
        <v>1.05</v>
      </c>
      <c r="M141" s="22">
        <v>3.8</v>
      </c>
      <c r="N141" s="22">
        <v>1.23</v>
      </c>
      <c r="O141" s="22">
        <v>2.5</v>
      </c>
      <c r="P141" s="22">
        <v>607</v>
      </c>
    </row>
    <row r="142" spans="3:16" x14ac:dyDescent="0.2">
      <c r="C142" s="23" t="s">
        <v>278</v>
      </c>
      <c r="D142" s="22">
        <v>13.05</v>
      </c>
      <c r="E142" s="22">
        <v>3.86</v>
      </c>
      <c r="F142" s="22">
        <v>2.3199999999999998</v>
      </c>
      <c r="G142" s="22">
        <v>22.5</v>
      </c>
      <c r="H142" s="22">
        <v>85</v>
      </c>
      <c r="I142" s="22">
        <v>1.65</v>
      </c>
      <c r="J142" s="22">
        <v>1.59</v>
      </c>
      <c r="K142" s="22">
        <v>0.61</v>
      </c>
      <c r="L142" s="22">
        <v>1.62</v>
      </c>
      <c r="M142" s="22">
        <v>4.8</v>
      </c>
      <c r="N142" s="22">
        <v>0.84</v>
      </c>
      <c r="O142" s="22">
        <v>2.0099999999999998</v>
      </c>
      <c r="P142" s="22">
        <v>515</v>
      </c>
    </row>
    <row r="143" spans="3:16" x14ac:dyDescent="0.2">
      <c r="C143" s="23" t="s">
        <v>279</v>
      </c>
      <c r="D143" s="22">
        <v>12.43</v>
      </c>
      <c r="E143" s="22">
        <v>1.53</v>
      </c>
      <c r="F143" s="22">
        <v>2.29</v>
      </c>
      <c r="G143" s="22">
        <v>21.5</v>
      </c>
      <c r="H143" s="22">
        <v>86</v>
      </c>
      <c r="I143" s="22">
        <v>2.74</v>
      </c>
      <c r="J143" s="22">
        <v>3.15</v>
      </c>
      <c r="K143" s="22">
        <v>0.39</v>
      </c>
      <c r="L143" s="22">
        <v>1.77</v>
      </c>
      <c r="M143" s="22">
        <v>3.94</v>
      </c>
      <c r="N143" s="22">
        <v>0.69</v>
      </c>
      <c r="O143" s="22">
        <v>2.84</v>
      </c>
      <c r="P143" s="22">
        <v>352</v>
      </c>
    </row>
    <row r="145" spans="2:16" ht="18.75" x14ac:dyDescent="0.3">
      <c r="B145" s="21" t="s">
        <v>245</v>
      </c>
    </row>
    <row r="147" spans="2:16" x14ac:dyDescent="0.2">
      <c r="C147" s="23" t="s">
        <v>56</v>
      </c>
      <c r="D147" s="19" t="s">
        <v>1</v>
      </c>
      <c r="E147" s="19" t="s">
        <v>2</v>
      </c>
      <c r="F147" s="19" t="s">
        <v>3</v>
      </c>
      <c r="G147" s="19" t="s">
        <v>4</v>
      </c>
      <c r="H147" s="19" t="s">
        <v>5</v>
      </c>
      <c r="I147" s="19" t="s">
        <v>6</v>
      </c>
      <c r="J147" s="19" t="s">
        <v>7</v>
      </c>
      <c r="K147" s="19" t="s">
        <v>8</v>
      </c>
      <c r="L147" s="19" t="s">
        <v>9</v>
      </c>
      <c r="M147" s="19" t="s">
        <v>10</v>
      </c>
      <c r="N147" s="19" t="s">
        <v>11</v>
      </c>
      <c r="O147" s="19" t="s">
        <v>13</v>
      </c>
      <c r="P147" s="19" t="s">
        <v>12</v>
      </c>
    </row>
    <row r="148" spans="2:16" x14ac:dyDescent="0.2">
      <c r="C148" s="23" t="s">
        <v>272</v>
      </c>
      <c r="D148" s="22">
        <v>13.920500000000004</v>
      </c>
      <c r="E148" s="22">
        <v>1.7690000000000001</v>
      </c>
      <c r="F148" s="22">
        <v>2.4975000000000005</v>
      </c>
      <c r="G148" s="22">
        <v>17.2</v>
      </c>
      <c r="H148" s="22">
        <v>106.65</v>
      </c>
      <c r="I148" s="22">
        <v>2.9080000000000008</v>
      </c>
      <c r="J148" s="22">
        <v>3.0815000000000001</v>
      </c>
      <c r="K148" s="22">
        <v>0.29550000000000004</v>
      </c>
      <c r="L148" s="22">
        <v>1.9084999999999999</v>
      </c>
      <c r="M148" s="22">
        <v>6.3225000000000016</v>
      </c>
      <c r="N148" s="22">
        <v>1.117</v>
      </c>
      <c r="O148" s="22">
        <v>3.0084999999999997</v>
      </c>
      <c r="P148" s="22">
        <v>1360.8500000000001</v>
      </c>
    </row>
    <row r="149" spans="2:16" x14ac:dyDescent="0.2">
      <c r="C149" s="23" t="s">
        <v>273</v>
      </c>
      <c r="D149" s="22">
        <v>12.691739130434781</v>
      </c>
      <c r="E149" s="22">
        <v>2.5013043478260868</v>
      </c>
      <c r="F149" s="22">
        <v>2.2656521739130433</v>
      </c>
      <c r="G149" s="22">
        <v>20.34782608695652</v>
      </c>
      <c r="H149" s="22">
        <v>91.391304347826079</v>
      </c>
      <c r="I149" s="22">
        <v>1.7317391304347824</v>
      </c>
      <c r="J149" s="22">
        <v>1.3582608695652174</v>
      </c>
      <c r="K149" s="22">
        <v>0.40130434782608698</v>
      </c>
      <c r="L149" s="22">
        <v>1.278695652173913</v>
      </c>
      <c r="M149" s="22">
        <v>5.0239129999999994</v>
      </c>
      <c r="N149" s="22">
        <v>0.85739130434782618</v>
      </c>
      <c r="O149" s="22">
        <v>2.2065217391304346</v>
      </c>
      <c r="P149" s="22">
        <v>502.04347826086956</v>
      </c>
    </row>
    <row r="150" spans="2:16" x14ac:dyDescent="0.2">
      <c r="C150" s="23" t="s">
        <v>274</v>
      </c>
      <c r="D150" s="22">
        <v>13.103888888888887</v>
      </c>
      <c r="E150" s="22">
        <v>2.3083333333333331</v>
      </c>
      <c r="F150" s="22">
        <v>2.4338888888888883</v>
      </c>
      <c r="G150" s="22">
        <v>19.538888888888888</v>
      </c>
      <c r="H150" s="22">
        <v>111.6111111111111</v>
      </c>
      <c r="I150" s="22">
        <v>2.3144444444444443</v>
      </c>
      <c r="J150" s="22">
        <v>1.9788888888888883</v>
      </c>
      <c r="K150" s="22">
        <v>0.34722222222222215</v>
      </c>
      <c r="L150" s="22">
        <v>1.6727777777777779</v>
      </c>
      <c r="M150" s="22">
        <v>5.3827777777777781</v>
      </c>
      <c r="N150" s="22">
        <v>0.9097777777777778</v>
      </c>
      <c r="O150" s="22">
        <v>2.7283333333333331</v>
      </c>
      <c r="P150" s="22">
        <v>856</v>
      </c>
    </row>
    <row r="151" spans="2:16" x14ac:dyDescent="0.2">
      <c r="C151" s="23" t="s">
        <v>275</v>
      </c>
      <c r="D151" s="22">
        <v>12.944333333333331</v>
      </c>
      <c r="E151" s="22">
        <v>2.6716666666666669</v>
      </c>
      <c r="F151" s="22">
        <v>2.3640000000000003</v>
      </c>
      <c r="G151" s="22">
        <v>19.430000000000003</v>
      </c>
      <c r="H151" s="22">
        <v>101.16666666666667</v>
      </c>
      <c r="I151" s="22">
        <v>2.0939999999999999</v>
      </c>
      <c r="J151" s="22">
        <v>1.496666666666667</v>
      </c>
      <c r="K151" s="22">
        <v>0.41733333333333333</v>
      </c>
      <c r="L151" s="22">
        <v>1.5309999999999997</v>
      </c>
      <c r="M151" s="22">
        <v>5.9119999999999981</v>
      </c>
      <c r="N151" s="22">
        <v>0.88233333333333341</v>
      </c>
      <c r="O151" s="22">
        <v>2.2443333333333326</v>
      </c>
      <c r="P151" s="22">
        <v>701.56666666666661</v>
      </c>
    </row>
    <row r="152" spans="2:16" x14ac:dyDescent="0.2">
      <c r="C152" s="23" t="s">
        <v>276</v>
      </c>
      <c r="D152" s="22">
        <v>12.693076923076923</v>
      </c>
      <c r="E152" s="22">
        <v>2.811923076923077</v>
      </c>
      <c r="F152" s="22">
        <v>2.4046153846153846</v>
      </c>
      <c r="G152" s="22">
        <v>21.503846153846155</v>
      </c>
      <c r="H152" s="22">
        <v>97.038461538461547</v>
      </c>
      <c r="I152" s="22">
        <v>1.8946153846153844</v>
      </c>
      <c r="J152" s="22">
        <v>1.2442307692307693</v>
      </c>
      <c r="K152" s="22">
        <v>0.39923076923076922</v>
      </c>
      <c r="L152" s="22">
        <v>1.2942307692307695</v>
      </c>
      <c r="M152" s="22">
        <v>5.1076923076923082</v>
      </c>
      <c r="N152" s="22">
        <v>0.85192307692307701</v>
      </c>
      <c r="O152" s="22">
        <v>2.1942307692307694</v>
      </c>
      <c r="P152" s="22">
        <v>595.84615384615392</v>
      </c>
    </row>
    <row r="153" spans="2:16" x14ac:dyDescent="0.2">
      <c r="C153" s="23" t="s">
        <v>277</v>
      </c>
      <c r="D153" s="22">
        <v>12.295</v>
      </c>
      <c r="E153" s="22">
        <v>2.4843750000000004</v>
      </c>
      <c r="F153" s="22">
        <v>2.2556249999999998</v>
      </c>
      <c r="G153" s="22">
        <v>20.8125</v>
      </c>
      <c r="H153" s="22">
        <v>90.4375</v>
      </c>
      <c r="I153" s="22">
        <v>2.3624999999999998</v>
      </c>
      <c r="J153" s="22">
        <v>2.2725</v>
      </c>
      <c r="K153" s="22">
        <v>0.36125000000000002</v>
      </c>
      <c r="L153" s="22">
        <v>1.6031249999999999</v>
      </c>
      <c r="M153" s="22">
        <v>2.6818749999999993</v>
      </c>
      <c r="N153" s="22">
        <v>0.95562500000000006</v>
      </c>
      <c r="O153" s="22">
        <v>2.9837500000000006</v>
      </c>
      <c r="P153" s="22">
        <v>344.9375</v>
      </c>
    </row>
    <row r="154" spans="2:16" x14ac:dyDescent="0.2">
      <c r="C154" s="23" t="s">
        <v>278</v>
      </c>
      <c r="D154" s="22">
        <v>13.718518518518522</v>
      </c>
      <c r="E154" s="22">
        <v>1.968148148148148</v>
      </c>
      <c r="F154" s="22">
        <v>2.3733333333333326</v>
      </c>
      <c r="G154" s="22">
        <v>16.892592592592589</v>
      </c>
      <c r="H154" s="22">
        <v>104.66666666666666</v>
      </c>
      <c r="I154" s="22">
        <v>2.8370370370370366</v>
      </c>
      <c r="J154" s="22">
        <v>2.9644444444444447</v>
      </c>
      <c r="K154" s="22">
        <v>0.27777777777777779</v>
      </c>
      <c r="L154" s="22">
        <v>1.9118518518518521</v>
      </c>
      <c r="M154" s="22">
        <v>5.2433333333333332</v>
      </c>
      <c r="N154" s="22">
        <v>1.0496296296296297</v>
      </c>
      <c r="O154" s="22">
        <v>3.1922222222222221</v>
      </c>
      <c r="P154" s="22">
        <v>1072.4074074074074</v>
      </c>
    </row>
    <row r="155" spans="2:16" x14ac:dyDescent="0.2">
      <c r="C155" s="23" t="s">
        <v>279</v>
      </c>
      <c r="D155" s="22">
        <v>12.358333333333333</v>
      </c>
      <c r="E155" s="22">
        <v>1.9588888888888887</v>
      </c>
      <c r="F155" s="22">
        <v>2.3199999999999998</v>
      </c>
      <c r="G155" s="22">
        <v>20.849999999999998</v>
      </c>
      <c r="H155" s="22">
        <v>93.277777777777771</v>
      </c>
      <c r="I155" s="22">
        <v>2.3555555555555552</v>
      </c>
      <c r="J155" s="22">
        <v>2.170555555555556</v>
      </c>
      <c r="K155" s="22">
        <v>0.37999999999999995</v>
      </c>
      <c r="L155" s="22">
        <v>1.5911111111111109</v>
      </c>
      <c r="M155" s="22">
        <v>3.711666666666666</v>
      </c>
      <c r="N155" s="22">
        <v>1.0966666666666665</v>
      </c>
      <c r="O155" s="22">
        <v>2.5855555555555552</v>
      </c>
      <c r="P155" s="22">
        <v>431.22222222222217</v>
      </c>
    </row>
    <row r="157" spans="2:16" ht="18.75" x14ac:dyDescent="0.3">
      <c r="B157" s="21" t="s">
        <v>246</v>
      </c>
    </row>
    <row r="159" spans="2:16" x14ac:dyDescent="0.2">
      <c r="C159" s="23" t="s">
        <v>56</v>
      </c>
      <c r="D159" s="19" t="s">
        <v>272</v>
      </c>
      <c r="E159" s="19" t="s">
        <v>273</v>
      </c>
      <c r="F159" s="19" t="s">
        <v>274</v>
      </c>
      <c r="G159" s="19" t="s">
        <v>275</v>
      </c>
      <c r="H159" s="19" t="s">
        <v>276</v>
      </c>
      <c r="I159" s="19" t="s">
        <v>277</v>
      </c>
      <c r="J159" s="19" t="s">
        <v>278</v>
      </c>
      <c r="K159" s="19" t="s">
        <v>279</v>
      </c>
    </row>
    <row r="160" spans="2:16" x14ac:dyDescent="0.2">
      <c r="C160" s="23" t="s">
        <v>272</v>
      </c>
      <c r="D160" s="22">
        <v>0</v>
      </c>
      <c r="E160" s="22">
        <v>858.95322116219052</v>
      </c>
      <c r="F160" s="22">
        <v>504.88335100010619</v>
      </c>
      <c r="G160" s="22">
        <v>659.31440008388461</v>
      </c>
      <c r="H160" s="22">
        <v>765.08260464360785</v>
      </c>
      <c r="I160" s="22">
        <v>1016.0569107667905</v>
      </c>
      <c r="J160" s="22">
        <v>288.45185934952849</v>
      </c>
      <c r="K160" s="22">
        <v>929.73689321694053</v>
      </c>
    </row>
    <row r="161" spans="2:11" x14ac:dyDescent="0.2">
      <c r="C161" s="23" t="s">
        <v>273</v>
      </c>
      <c r="D161" s="22">
        <v>858.95322116219052</v>
      </c>
      <c r="E161" s="22">
        <v>0</v>
      </c>
      <c r="F161" s="22">
        <v>354.53665032159546</v>
      </c>
      <c r="G161" s="22">
        <v>199.76739067752573</v>
      </c>
      <c r="H161" s="22">
        <v>93.980484609130045</v>
      </c>
      <c r="I161" s="22">
        <v>157.13373694342482</v>
      </c>
      <c r="J161" s="22">
        <v>570.53467032457786</v>
      </c>
      <c r="K161" s="22">
        <v>70.872699481747006</v>
      </c>
    </row>
    <row r="162" spans="2:11" x14ac:dyDescent="0.2">
      <c r="C162" s="23" t="s">
        <v>274</v>
      </c>
      <c r="D162" s="22">
        <v>504.88335100010619</v>
      </c>
      <c r="E162" s="22">
        <v>354.53665032159546</v>
      </c>
      <c r="F162" s="22">
        <v>0</v>
      </c>
      <c r="G162" s="22">
        <v>154.78932880021185</v>
      </c>
      <c r="H162" s="22">
        <v>260.57224781958064</v>
      </c>
      <c r="I162" s="22">
        <v>511.51050394833493</v>
      </c>
      <c r="J162" s="22">
        <v>216.53972368586741</v>
      </c>
      <c r="K162" s="22">
        <v>425.17946287165285</v>
      </c>
    </row>
    <row r="163" spans="2:11" x14ac:dyDescent="0.2">
      <c r="C163" s="23" t="s">
        <v>275</v>
      </c>
      <c r="D163" s="22">
        <v>659.31440008388461</v>
      </c>
      <c r="E163" s="22">
        <v>199.76739067752573</v>
      </c>
      <c r="F163" s="22">
        <v>154.78932880021185</v>
      </c>
      <c r="G163" s="22">
        <v>0</v>
      </c>
      <c r="H163" s="22">
        <v>105.8256320988897</v>
      </c>
      <c r="I163" s="22">
        <v>356.81020931472369</v>
      </c>
      <c r="J163" s="22">
        <v>370.87313520076833</v>
      </c>
      <c r="K163" s="22">
        <v>270.47505315068184</v>
      </c>
    </row>
    <row r="164" spans="2:11" x14ac:dyDescent="0.2">
      <c r="C164" s="23" t="s">
        <v>276</v>
      </c>
      <c r="D164" s="22">
        <v>765.08260464360785</v>
      </c>
      <c r="E164" s="22">
        <v>93.980484609130045</v>
      </c>
      <c r="F164" s="22">
        <v>260.57224781958064</v>
      </c>
      <c r="G164" s="22">
        <v>105.8256320988897</v>
      </c>
      <c r="H164" s="22">
        <v>0</v>
      </c>
      <c r="I164" s="22">
        <v>251.01271476732757</v>
      </c>
      <c r="J164" s="22">
        <v>476.65201458455982</v>
      </c>
      <c r="K164" s="22">
        <v>164.68083365752179</v>
      </c>
    </row>
    <row r="165" spans="2:11" x14ac:dyDescent="0.2">
      <c r="C165" s="23" t="s">
        <v>277</v>
      </c>
      <c r="D165" s="22">
        <v>1016.0569107667905</v>
      </c>
      <c r="E165" s="22">
        <v>157.13373694342482</v>
      </c>
      <c r="F165" s="22">
        <v>511.51050394833493</v>
      </c>
      <c r="G165" s="22">
        <v>356.81020931472369</v>
      </c>
      <c r="H165" s="22">
        <v>251.01271476732757</v>
      </c>
      <c r="I165" s="22">
        <v>0</v>
      </c>
      <c r="J165" s="22">
        <v>727.62629653591057</v>
      </c>
      <c r="K165" s="22">
        <v>86.340349913645753</v>
      </c>
    </row>
    <row r="166" spans="2:11" x14ac:dyDescent="0.2">
      <c r="C166" s="23" t="s">
        <v>278</v>
      </c>
      <c r="D166" s="22">
        <v>288.45185934952849</v>
      </c>
      <c r="E166" s="22">
        <v>570.53467032457786</v>
      </c>
      <c r="F166" s="22">
        <v>216.53972368586741</v>
      </c>
      <c r="G166" s="22">
        <v>370.87313520076833</v>
      </c>
      <c r="H166" s="22">
        <v>476.65201458455982</v>
      </c>
      <c r="I166" s="22">
        <v>727.62629653591057</v>
      </c>
      <c r="J166" s="22">
        <v>0</v>
      </c>
      <c r="K166" s="22">
        <v>641.30285689842628</v>
      </c>
    </row>
    <row r="167" spans="2:11" x14ac:dyDescent="0.2">
      <c r="C167" s="23" t="s">
        <v>279</v>
      </c>
      <c r="D167" s="22">
        <v>929.73689321694053</v>
      </c>
      <c r="E167" s="22">
        <v>70.872699481747006</v>
      </c>
      <c r="F167" s="22">
        <v>425.17946287165285</v>
      </c>
      <c r="G167" s="22">
        <v>270.47505315068184</v>
      </c>
      <c r="H167" s="22">
        <v>164.68083365752179</v>
      </c>
      <c r="I167" s="22">
        <v>86.340349913645753</v>
      </c>
      <c r="J167" s="22">
        <v>641.30285689842628</v>
      </c>
      <c r="K167" s="22">
        <v>0</v>
      </c>
    </row>
    <row r="169" spans="2:11" ht="18.75" x14ac:dyDescent="0.3">
      <c r="B169" s="21" t="s">
        <v>247</v>
      </c>
    </row>
    <row r="171" spans="2:11" x14ac:dyDescent="0.2">
      <c r="C171" s="23" t="s">
        <v>56</v>
      </c>
      <c r="D171" s="19" t="s">
        <v>289</v>
      </c>
      <c r="E171" s="19" t="s">
        <v>290</v>
      </c>
    </row>
    <row r="172" spans="2:11" x14ac:dyDescent="0.2">
      <c r="C172" s="23" t="s">
        <v>272</v>
      </c>
      <c r="D172" s="22">
        <v>20</v>
      </c>
      <c r="E172" s="22">
        <v>103.92064101297176</v>
      </c>
    </row>
    <row r="173" spans="2:11" x14ac:dyDescent="0.2">
      <c r="C173" s="23" t="s">
        <v>273</v>
      </c>
      <c r="D173" s="22">
        <v>23</v>
      </c>
      <c r="E173" s="22">
        <v>19.66710409160542</v>
      </c>
    </row>
    <row r="174" spans="2:11" x14ac:dyDescent="0.2">
      <c r="C174" s="23" t="s">
        <v>274</v>
      </c>
      <c r="D174" s="22">
        <v>18</v>
      </c>
      <c r="E174" s="22">
        <v>39.168466427387443</v>
      </c>
    </row>
    <row r="175" spans="2:11" x14ac:dyDescent="0.2">
      <c r="C175" s="23" t="s">
        <v>275</v>
      </c>
      <c r="D175" s="22">
        <v>30</v>
      </c>
      <c r="E175" s="22">
        <v>35.245906590480033</v>
      </c>
    </row>
    <row r="176" spans="2:11" x14ac:dyDescent="0.2">
      <c r="C176" s="23" t="s">
        <v>276</v>
      </c>
      <c r="D176" s="22">
        <v>26</v>
      </c>
      <c r="E176" s="22">
        <v>30.97896403907567</v>
      </c>
    </row>
    <row r="177" spans="3:5" x14ac:dyDescent="0.2">
      <c r="C177" s="23" t="s">
        <v>277</v>
      </c>
      <c r="D177" s="22">
        <v>16</v>
      </c>
      <c r="E177" s="22">
        <v>28.843629586214998</v>
      </c>
    </row>
    <row r="178" spans="3:5" x14ac:dyDescent="0.2">
      <c r="C178" s="23" t="s">
        <v>278</v>
      </c>
      <c r="D178" s="22">
        <v>27</v>
      </c>
      <c r="E178" s="22">
        <v>53.625281423286225</v>
      </c>
    </row>
    <row r="179" spans="3:5" x14ac:dyDescent="0.2">
      <c r="C179" s="23" t="s">
        <v>279</v>
      </c>
      <c r="D179" s="22">
        <v>18</v>
      </c>
      <c r="E179" s="22">
        <v>22.004896883804992</v>
      </c>
    </row>
    <row r="180" spans="3:5" x14ac:dyDescent="0.2">
      <c r="C180" s="23" t="s">
        <v>45</v>
      </c>
      <c r="D180" s="22">
        <v>178</v>
      </c>
      <c r="E180" s="22">
        <v>41.595998250035734</v>
      </c>
    </row>
  </sheetData>
  <mergeCells count="47">
    <mergeCell ref="B3:M3"/>
    <mergeCell ref="P3:S3"/>
    <mergeCell ref="C101:P101"/>
    <mergeCell ref="C112:P112"/>
    <mergeCell ref="C123:P123"/>
    <mergeCell ref="C134:P134"/>
    <mergeCell ref="B4:C4"/>
    <mergeCell ref="D4:E4"/>
    <mergeCell ref="F4:G4"/>
    <mergeCell ref="H4:I4"/>
    <mergeCell ref="J4:K4"/>
    <mergeCell ref="L4:M4"/>
    <mergeCell ref="C35:P35"/>
    <mergeCell ref="C46:P46"/>
    <mergeCell ref="C57:P57"/>
    <mergeCell ref="C68:P68"/>
    <mergeCell ref="C79:P79"/>
    <mergeCell ref="C90:P90"/>
    <mergeCell ref="C28:I28"/>
    <mergeCell ref="C29:E29"/>
    <mergeCell ref="C30:E30"/>
    <mergeCell ref="C31:E31"/>
    <mergeCell ref="F29:I29"/>
    <mergeCell ref="F30:I30"/>
    <mergeCell ref="F31:I31"/>
    <mergeCell ref="C24:E24"/>
    <mergeCell ref="C25:E25"/>
    <mergeCell ref="C26:E26"/>
    <mergeCell ref="F23:I23"/>
    <mergeCell ref="F24:I24"/>
    <mergeCell ref="F25:I25"/>
    <mergeCell ref="F26:I26"/>
    <mergeCell ref="C18:R18"/>
    <mergeCell ref="C19:E19"/>
    <mergeCell ref="C20:E20"/>
    <mergeCell ref="F19:R19"/>
    <mergeCell ref="C22:I22"/>
    <mergeCell ref="C23:E23"/>
    <mergeCell ref="C12:I12"/>
    <mergeCell ref="C13:E13"/>
    <mergeCell ref="C14:E14"/>
    <mergeCell ref="C15:E15"/>
    <mergeCell ref="C16:E16"/>
    <mergeCell ref="F13:I13"/>
    <mergeCell ref="F14:I14"/>
    <mergeCell ref="F15:I15"/>
    <mergeCell ref="F16:I16"/>
  </mergeCells>
  <hyperlinks>
    <hyperlink ref="B4" location="'KMC_Clusters'!$B$10:$B$10" display="Cluster Labels"/>
    <hyperlink ref="D4" location="'KMC_Output'!$B$10:$B$10" display="Inputs"/>
    <hyperlink ref="F4" location="'KMC_Output'!$B$33:$B$33" display="Random Starts Summary"/>
    <hyperlink ref="H4" location="'KMC_Output'!$B$145:$B$145" display="Cluster Centers"/>
    <hyperlink ref="J4" location="'KMC_Output'!$B$157:$B$157" display="Inter-Cluster Distances"/>
    <hyperlink ref="L4" location="'KMC_Output'!$B$169:$B$169" display="Cluster Summary"/>
  </hyperlinks>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90"/>
  <sheetViews>
    <sheetView showGridLines="0" tabSelected="1" workbookViewId="0"/>
  </sheetViews>
  <sheetFormatPr defaultRowHeight="12.75" x14ac:dyDescent="0.2"/>
  <cols>
    <col min="3" max="3" width="12" customWidth="1"/>
    <col min="4" max="4" width="9.42578125" customWidth="1"/>
    <col min="5" max="12" width="14.85546875" customWidth="1"/>
    <col min="16" max="16" width="15.5703125" bestFit="1" customWidth="1"/>
  </cols>
  <sheetData>
    <row r="1" spans="2:19" ht="18.75" x14ac:dyDescent="0.3">
      <c r="B1" s="20" t="s">
        <v>47</v>
      </c>
      <c r="N1" t="s">
        <v>48</v>
      </c>
    </row>
    <row r="3" spans="2:19" ht="15.75" x14ac:dyDescent="0.25">
      <c r="B3" s="28" t="s">
        <v>49</v>
      </c>
      <c r="C3" s="29"/>
      <c r="D3" s="29"/>
      <c r="E3" s="29"/>
      <c r="F3" s="29"/>
      <c r="G3" s="29"/>
      <c r="H3" s="29"/>
      <c r="I3" s="29"/>
      <c r="J3" s="29"/>
      <c r="K3" s="29"/>
      <c r="L3" s="29"/>
      <c r="M3" s="30"/>
      <c r="P3" s="28" t="s">
        <v>50</v>
      </c>
      <c r="Q3" s="29"/>
      <c r="R3" s="29"/>
      <c r="S3" s="30"/>
    </row>
    <row r="4" spans="2:19" x14ac:dyDescent="0.2">
      <c r="B4" s="31" t="s">
        <v>54</v>
      </c>
      <c r="C4" s="27"/>
      <c r="D4" s="31" t="s">
        <v>243</v>
      </c>
      <c r="E4" s="27"/>
      <c r="F4" s="31" t="s">
        <v>244</v>
      </c>
      <c r="G4" s="27"/>
      <c r="H4" s="31" t="s">
        <v>245</v>
      </c>
      <c r="I4" s="27"/>
      <c r="J4" s="31" t="s">
        <v>246</v>
      </c>
      <c r="K4" s="27"/>
      <c r="L4" s="31" t="s">
        <v>247</v>
      </c>
      <c r="M4" s="27"/>
      <c r="P4" s="25" t="s">
        <v>51</v>
      </c>
      <c r="Q4" s="25" t="s">
        <v>52</v>
      </c>
      <c r="R4" s="25" t="s">
        <v>53</v>
      </c>
      <c r="S4" s="25" t="s">
        <v>45</v>
      </c>
    </row>
    <row r="5" spans="2:19" x14ac:dyDescent="0.2">
      <c r="P5" s="24">
        <v>8</v>
      </c>
      <c r="Q5" s="24">
        <v>263</v>
      </c>
      <c r="R5" s="24">
        <v>49</v>
      </c>
      <c r="S5" s="24">
        <v>320</v>
      </c>
    </row>
    <row r="10" spans="2:19" ht="18.75" x14ac:dyDescent="0.3">
      <c r="B10" s="21" t="s">
        <v>54</v>
      </c>
    </row>
    <row r="12" spans="2:19" x14ac:dyDescent="0.2">
      <c r="C12" s="23" t="s">
        <v>55</v>
      </c>
      <c r="D12" s="19" t="s">
        <v>56</v>
      </c>
      <c r="E12" s="19" t="s">
        <v>57</v>
      </c>
      <c r="F12" s="19" t="s">
        <v>58</v>
      </c>
      <c r="G12" s="19" t="s">
        <v>59</v>
      </c>
      <c r="H12" s="19" t="s">
        <v>60</v>
      </c>
      <c r="I12" s="19" t="s">
        <v>61</v>
      </c>
      <c r="J12" s="19" t="s">
        <v>62</v>
      </c>
      <c r="K12" s="19" t="s">
        <v>63</v>
      </c>
      <c r="L12" s="19" t="s">
        <v>64</v>
      </c>
    </row>
    <row r="13" spans="2:19" x14ac:dyDescent="0.2">
      <c r="C13" s="23" t="s">
        <v>65</v>
      </c>
      <c r="D13" s="22">
        <v>7</v>
      </c>
      <c r="E13" s="22">
        <v>296.55601377100766</v>
      </c>
      <c r="F13" s="22">
        <v>564.11169932200744</v>
      </c>
      <c r="G13" s="22">
        <v>209.61453224698772</v>
      </c>
      <c r="H13" s="22">
        <v>364.38282612735139</v>
      </c>
      <c r="I13" s="22">
        <v>470.15941666004346</v>
      </c>
      <c r="J13" s="22">
        <v>721.01961755910509</v>
      </c>
      <c r="K13" s="22">
        <v>23.590047138687261</v>
      </c>
      <c r="L13" s="22">
        <v>634.70433200729553</v>
      </c>
    </row>
    <row r="14" spans="2:19" x14ac:dyDescent="0.2">
      <c r="C14" s="23" t="s">
        <v>66</v>
      </c>
      <c r="D14" s="22">
        <v>7</v>
      </c>
      <c r="E14" s="22">
        <v>310.9872815948429</v>
      </c>
      <c r="F14" s="22">
        <v>548.10550137139876</v>
      </c>
      <c r="G14" s="22">
        <v>194.533006682988</v>
      </c>
      <c r="H14" s="22">
        <v>348.54195730675275</v>
      </c>
      <c r="I14" s="22">
        <v>454.28730797755838</v>
      </c>
      <c r="J14" s="22">
        <v>705.19628457620092</v>
      </c>
      <c r="K14" s="22">
        <v>23.619882513073854</v>
      </c>
      <c r="L14" s="22">
        <v>618.89149238505854</v>
      </c>
    </row>
    <row r="15" spans="2:19" x14ac:dyDescent="0.2">
      <c r="C15" s="23" t="s">
        <v>67</v>
      </c>
      <c r="D15" s="22">
        <v>7</v>
      </c>
      <c r="E15" s="22">
        <v>175.95271627272496</v>
      </c>
      <c r="F15" s="22">
        <v>683.0328111150975</v>
      </c>
      <c r="G15" s="22">
        <v>329.17770017324335</v>
      </c>
      <c r="H15" s="22">
        <v>483.44064939061786</v>
      </c>
      <c r="I15" s="22">
        <v>589.18188602524617</v>
      </c>
      <c r="J15" s="22">
        <v>840.13928464575338</v>
      </c>
      <c r="K15" s="22">
        <v>112.67245056622352</v>
      </c>
      <c r="L15" s="22">
        <v>753.82598339105687</v>
      </c>
    </row>
    <row r="16" spans="2:19" x14ac:dyDescent="0.2">
      <c r="C16" s="23" t="s">
        <v>68</v>
      </c>
      <c r="D16" s="22">
        <v>1</v>
      </c>
      <c r="E16" s="22">
        <v>119.33572316682866</v>
      </c>
      <c r="F16" s="22">
        <v>978.21305411359026</v>
      </c>
      <c r="G16" s="22">
        <v>624.01798270403424</v>
      </c>
      <c r="H16" s="22">
        <v>778.53741026569958</v>
      </c>
      <c r="I16" s="22">
        <v>884.32289754380224</v>
      </c>
      <c r="J16" s="22">
        <v>1135.3092796921367</v>
      </c>
      <c r="K16" s="22">
        <v>407.68815281109659</v>
      </c>
      <c r="L16" s="22">
        <v>1048.9833809095276</v>
      </c>
    </row>
    <row r="17" spans="3:12" x14ac:dyDescent="0.2">
      <c r="C17" s="23" t="s">
        <v>69</v>
      </c>
      <c r="D17" s="22">
        <v>4</v>
      </c>
      <c r="E17" s="22">
        <v>625.96882084793185</v>
      </c>
      <c r="F17" s="22">
        <v>234.48267065592506</v>
      </c>
      <c r="G17" s="22">
        <v>121.18660352352443</v>
      </c>
      <c r="H17" s="22">
        <v>37.536650399605797</v>
      </c>
      <c r="I17" s="22">
        <v>140.74225196968044</v>
      </c>
      <c r="J17" s="22">
        <v>391.04075125564361</v>
      </c>
      <c r="K17" s="22">
        <v>337.6985173553557</v>
      </c>
      <c r="L17" s="22">
        <v>304.78621843286317</v>
      </c>
    </row>
    <row r="18" spans="3:12" x14ac:dyDescent="0.2">
      <c r="C18" s="23" t="s">
        <v>70</v>
      </c>
      <c r="D18" s="22">
        <v>1</v>
      </c>
      <c r="E18" s="22">
        <v>89.335714043992368</v>
      </c>
      <c r="F18" s="22">
        <v>948.20148192976296</v>
      </c>
      <c r="G18" s="22">
        <v>594.02135993227557</v>
      </c>
      <c r="H18" s="22">
        <v>748.52948322909913</v>
      </c>
      <c r="I18" s="22">
        <v>854.31603113311371</v>
      </c>
      <c r="J18" s="22">
        <v>1105.2974920095396</v>
      </c>
      <c r="K18" s="22">
        <v>377.67162009344247</v>
      </c>
      <c r="L18" s="22">
        <v>1018.9729264214719</v>
      </c>
    </row>
    <row r="19" spans="3:12" x14ac:dyDescent="0.2">
      <c r="C19" s="23" t="s">
        <v>71</v>
      </c>
      <c r="D19" s="22">
        <v>1</v>
      </c>
      <c r="E19" s="22">
        <v>71.708514443893051</v>
      </c>
      <c r="F19" s="22">
        <v>787.99586312571046</v>
      </c>
      <c r="G19" s="22">
        <v>434.31224349949872</v>
      </c>
      <c r="H19" s="22">
        <v>588.48128241818836</v>
      </c>
      <c r="I19" s="22">
        <v>694.1948685438216</v>
      </c>
      <c r="J19" s="22">
        <v>945.10562933731285</v>
      </c>
      <c r="K19" s="22">
        <v>217.77933188913858</v>
      </c>
      <c r="L19" s="22">
        <v>858.80938452406599</v>
      </c>
    </row>
    <row r="20" spans="3:12" x14ac:dyDescent="0.2">
      <c r="C20" s="23" t="s">
        <v>72</v>
      </c>
      <c r="D20" s="22">
        <v>1</v>
      </c>
      <c r="E20" s="22">
        <v>67.418741487438183</v>
      </c>
      <c r="F20" s="22">
        <v>793.51773932046376</v>
      </c>
      <c r="G20" s="22">
        <v>439.10737086631036</v>
      </c>
      <c r="H20" s="22">
        <v>593.77212839878428</v>
      </c>
      <c r="I20" s="22">
        <v>699.57981772926553</v>
      </c>
      <c r="J20" s="22">
        <v>950.56441530418033</v>
      </c>
      <c r="K20" s="22">
        <v>223.19461422781194</v>
      </c>
      <c r="L20" s="22">
        <v>864.23216059880099</v>
      </c>
    </row>
    <row r="21" spans="3:12" x14ac:dyDescent="0.2">
      <c r="C21" s="23" t="s">
        <v>73</v>
      </c>
      <c r="D21" s="22">
        <v>7</v>
      </c>
      <c r="E21" s="22">
        <v>316.01716677065201</v>
      </c>
      <c r="F21" s="22">
        <v>543.03188679592472</v>
      </c>
      <c r="G21" s="22">
        <v>189.65777721467776</v>
      </c>
      <c r="H21" s="22">
        <v>343.51388260625254</v>
      </c>
      <c r="I21" s="22">
        <v>449.22854649888063</v>
      </c>
      <c r="J21" s="22">
        <v>700.13665836040764</v>
      </c>
      <c r="K21" s="22">
        <v>28.632526795100578</v>
      </c>
      <c r="L21" s="22">
        <v>613.83505004913764</v>
      </c>
    </row>
    <row r="22" spans="3:12" x14ac:dyDescent="0.2">
      <c r="C22" s="23" t="s">
        <v>74</v>
      </c>
      <c r="D22" s="22">
        <v>7</v>
      </c>
      <c r="E22" s="22">
        <v>315.97285509003791</v>
      </c>
      <c r="F22" s="22">
        <v>543.02746898165481</v>
      </c>
      <c r="G22" s="22">
        <v>189.54214748004117</v>
      </c>
      <c r="H22" s="22">
        <v>343.47915852817368</v>
      </c>
      <c r="I22" s="22">
        <v>449.20528425752252</v>
      </c>
      <c r="J22" s="22">
        <v>700.1383735323883</v>
      </c>
      <c r="K22" s="22">
        <v>28.30050827193622</v>
      </c>
      <c r="L22" s="22">
        <v>613.82920959963781</v>
      </c>
    </row>
    <row r="23" spans="3:12" x14ac:dyDescent="0.2">
      <c r="C23" s="23" t="s">
        <v>75</v>
      </c>
      <c r="D23" s="22">
        <v>1</v>
      </c>
      <c r="E23" s="22">
        <v>149.16422927012349</v>
      </c>
      <c r="F23" s="22">
        <v>1008.0562223532058</v>
      </c>
      <c r="G23" s="22">
        <v>654.03843286683184</v>
      </c>
      <c r="H23" s="22">
        <v>808.44828564142279</v>
      </c>
      <c r="I23" s="22">
        <v>914.20101163481127</v>
      </c>
      <c r="J23" s="22">
        <v>1165.1633238810678</v>
      </c>
      <c r="K23" s="22">
        <v>437.59508829714173</v>
      </c>
      <c r="L23" s="22">
        <v>1078.8498243458398</v>
      </c>
    </row>
    <row r="24" spans="3:12" x14ac:dyDescent="0.2">
      <c r="C24" s="23" t="s">
        <v>76</v>
      </c>
      <c r="D24" s="22">
        <v>1</v>
      </c>
      <c r="E24" s="22">
        <v>81.704276104436673</v>
      </c>
      <c r="F24" s="22">
        <v>777.97621607978499</v>
      </c>
      <c r="G24" s="22">
        <v>424.33668179905749</v>
      </c>
      <c r="H24" s="22">
        <v>578.4764684034742</v>
      </c>
      <c r="I24" s="22">
        <v>684.17737692026685</v>
      </c>
      <c r="J24" s="22">
        <v>935.08750822721299</v>
      </c>
      <c r="K24" s="22">
        <v>207.82098236918807</v>
      </c>
      <c r="L24" s="22">
        <v>848.79222657972105</v>
      </c>
    </row>
    <row r="25" spans="3:12" x14ac:dyDescent="0.2">
      <c r="C25" s="23" t="s">
        <v>77</v>
      </c>
      <c r="D25" s="22">
        <v>1</v>
      </c>
      <c r="E25" s="22">
        <v>44.524892742712041</v>
      </c>
      <c r="F25" s="22">
        <v>817.97502460477165</v>
      </c>
      <c r="G25" s="22">
        <v>464.56580451261885</v>
      </c>
      <c r="H25" s="22">
        <v>618.56581169391802</v>
      </c>
      <c r="I25" s="22">
        <v>724.22364788698223</v>
      </c>
      <c r="J25" s="22">
        <v>975.08139024010609</v>
      </c>
      <c r="K25" s="22">
        <v>248.09015157637896</v>
      </c>
      <c r="L25" s="22">
        <v>888.80475252626309</v>
      </c>
    </row>
    <row r="26" spans="3:12" x14ac:dyDescent="0.2">
      <c r="C26" s="23" t="s">
        <v>78</v>
      </c>
      <c r="D26" s="22">
        <v>7</v>
      </c>
      <c r="E26" s="22">
        <v>211.51635949436641</v>
      </c>
      <c r="F26" s="22">
        <v>648.03004718899274</v>
      </c>
      <c r="G26" s="22">
        <v>294.84753122063142</v>
      </c>
      <c r="H26" s="22">
        <v>448.63407833469614</v>
      </c>
      <c r="I26" s="22">
        <v>554.29297473055783</v>
      </c>
      <c r="J26" s="22">
        <v>805.12900107223697</v>
      </c>
      <c r="K26" s="22">
        <v>78.996085263565135</v>
      </c>
      <c r="L26" s="22">
        <v>718.85256339680711</v>
      </c>
    </row>
    <row r="27" spans="3:12" x14ac:dyDescent="0.2">
      <c r="C27" s="23" t="s">
        <v>79</v>
      </c>
      <c r="D27" s="22">
        <v>1</v>
      </c>
      <c r="E27" s="22">
        <v>186.2892505856147</v>
      </c>
      <c r="F27" s="22">
        <v>1045.0535908450875</v>
      </c>
      <c r="G27" s="22">
        <v>691.11653379811673</v>
      </c>
      <c r="H27" s="22">
        <v>845.47467423723322</v>
      </c>
      <c r="I27" s="22">
        <v>951.22516137644868</v>
      </c>
      <c r="J27" s="22">
        <v>1202.1639717942301</v>
      </c>
      <c r="K27" s="22">
        <v>474.63306493691829</v>
      </c>
      <c r="L27" s="22">
        <v>1115.8575244138697</v>
      </c>
    </row>
    <row r="28" spans="3:12" x14ac:dyDescent="0.2">
      <c r="C28" s="23" t="s">
        <v>80</v>
      </c>
      <c r="D28" s="22">
        <v>1</v>
      </c>
      <c r="E28" s="22">
        <v>51.14395969955801</v>
      </c>
      <c r="F28" s="22">
        <v>808.23228674570669</v>
      </c>
      <c r="G28" s="22">
        <v>454.01239485308611</v>
      </c>
      <c r="H28" s="22">
        <v>608.53911726080162</v>
      </c>
      <c r="I28" s="22">
        <v>714.33132385703425</v>
      </c>
      <c r="J28" s="22">
        <v>965.32283009627304</v>
      </c>
      <c r="K28" s="22">
        <v>237.71588107780701</v>
      </c>
      <c r="L28" s="22">
        <v>878.9936415090109</v>
      </c>
    </row>
    <row r="29" spans="3:12" x14ac:dyDescent="0.2">
      <c r="C29" s="23" t="s">
        <v>81</v>
      </c>
      <c r="D29" s="22">
        <v>1</v>
      </c>
      <c r="E29" s="22">
        <v>81.994921329006843</v>
      </c>
      <c r="F29" s="22">
        <v>778.48858876270674</v>
      </c>
      <c r="G29" s="22">
        <v>424.08798811647449</v>
      </c>
      <c r="H29" s="22">
        <v>578.74549854251336</v>
      </c>
      <c r="I29" s="22">
        <v>684.54786519522725</v>
      </c>
      <c r="J29" s="22">
        <v>935.53974574444351</v>
      </c>
      <c r="K29" s="22">
        <v>208.18539847650291</v>
      </c>
      <c r="L29" s="22">
        <v>849.20546828716738</v>
      </c>
    </row>
    <row r="30" spans="3:12" x14ac:dyDescent="0.2">
      <c r="C30" s="23" t="s">
        <v>82</v>
      </c>
      <c r="D30" s="22">
        <v>7</v>
      </c>
      <c r="E30" s="22">
        <v>231.01897522443923</v>
      </c>
      <c r="F30" s="22">
        <v>628.40887271560587</v>
      </c>
      <c r="G30" s="22">
        <v>274.03063314610796</v>
      </c>
      <c r="H30" s="22">
        <v>428.66525740942541</v>
      </c>
      <c r="I30" s="22">
        <v>534.46840795774028</v>
      </c>
      <c r="J30" s="22">
        <v>785.46012974407438</v>
      </c>
      <c r="K30" s="22">
        <v>58.617920925559268</v>
      </c>
      <c r="L30" s="22">
        <v>699.12487648801539</v>
      </c>
    </row>
    <row r="31" spans="3:12" x14ac:dyDescent="0.2">
      <c r="C31" s="23" t="s">
        <v>83</v>
      </c>
      <c r="D31" s="22">
        <v>1</v>
      </c>
      <c r="E31" s="22">
        <v>319.16409157947254</v>
      </c>
      <c r="F31" s="22">
        <v>1178.0911634796141</v>
      </c>
      <c r="G31" s="22">
        <v>824.02421177496092</v>
      </c>
      <c r="H31" s="22">
        <v>978.4710116996597</v>
      </c>
      <c r="I31" s="22">
        <v>1084.2331158602187</v>
      </c>
      <c r="J31" s="22">
        <v>1335.2016226276758</v>
      </c>
      <c r="K31" s="22">
        <v>607.61309335208898</v>
      </c>
      <c r="L31" s="22">
        <v>1248.8851592573562</v>
      </c>
    </row>
    <row r="32" spans="3:12" x14ac:dyDescent="0.2">
      <c r="C32" s="23" t="s">
        <v>84</v>
      </c>
      <c r="D32" s="22">
        <v>3</v>
      </c>
      <c r="E32" s="22">
        <v>515.94211426646518</v>
      </c>
      <c r="F32" s="22">
        <v>343.88644355330723</v>
      </c>
      <c r="G32" s="22">
        <v>12.719469512484098</v>
      </c>
      <c r="H32" s="22">
        <v>144.2790832953813</v>
      </c>
      <c r="I32" s="22">
        <v>249.96662972107373</v>
      </c>
      <c r="J32" s="22">
        <v>500.75587122626746</v>
      </c>
      <c r="K32" s="22">
        <v>227.69917699782528</v>
      </c>
      <c r="L32" s="22">
        <v>414.44749451923536</v>
      </c>
    </row>
    <row r="33" spans="3:12" x14ac:dyDescent="0.2">
      <c r="C33" s="23" t="s">
        <v>85</v>
      </c>
      <c r="D33" s="22">
        <v>3</v>
      </c>
      <c r="E33" s="22">
        <v>581.17439054362171</v>
      </c>
      <c r="F33" s="22">
        <v>280.1560687929657</v>
      </c>
      <c r="G33" s="22">
        <v>77.460390711146403</v>
      </c>
      <c r="H33" s="22">
        <v>82.39429589817226</v>
      </c>
      <c r="I33" s="22">
        <v>186.52945196680196</v>
      </c>
      <c r="J33" s="22">
        <v>436.55687488009869</v>
      </c>
      <c r="K33" s="22">
        <v>293.18727827537811</v>
      </c>
      <c r="L33" s="22">
        <v>350.35685287677205</v>
      </c>
    </row>
    <row r="34" spans="3:12" x14ac:dyDescent="0.2">
      <c r="C34" s="23" t="s">
        <v>86</v>
      </c>
      <c r="D34" s="22">
        <v>4</v>
      </c>
      <c r="E34" s="22">
        <v>590.87793249854076</v>
      </c>
      <c r="F34" s="22">
        <v>268.18332979778762</v>
      </c>
      <c r="G34" s="22">
        <v>86.563712324193204</v>
      </c>
      <c r="H34" s="22">
        <v>68.48843773384111</v>
      </c>
      <c r="I34" s="22">
        <v>174.26410936441829</v>
      </c>
      <c r="J34" s="22">
        <v>425.23261791939024</v>
      </c>
      <c r="K34" s="22">
        <v>302.4325973605155</v>
      </c>
      <c r="L34" s="22">
        <v>338.90570266987322</v>
      </c>
    </row>
    <row r="35" spans="3:12" x14ac:dyDescent="0.2">
      <c r="C35" s="23" t="s">
        <v>87</v>
      </c>
      <c r="D35" s="22">
        <v>7</v>
      </c>
      <c r="E35" s="22">
        <v>325.91118487058725</v>
      </c>
      <c r="F35" s="22">
        <v>533.06522687890185</v>
      </c>
      <c r="G35" s="22">
        <v>179.35404819707585</v>
      </c>
      <c r="H35" s="22">
        <v>333.46197851712509</v>
      </c>
      <c r="I35" s="22">
        <v>439.2108635744392</v>
      </c>
      <c r="J35" s="22">
        <v>690.15992452298917</v>
      </c>
      <c r="K35" s="22">
        <v>37.625834824329253</v>
      </c>
      <c r="L35" s="22">
        <v>603.84578917316344</v>
      </c>
    </row>
    <row r="36" spans="3:12" x14ac:dyDescent="0.2">
      <c r="C36" s="23" t="s">
        <v>88</v>
      </c>
      <c r="D36" s="22">
        <v>7</v>
      </c>
      <c r="E36" s="22">
        <v>346.05849637561289</v>
      </c>
      <c r="F36" s="22">
        <v>512.98121093957388</v>
      </c>
      <c r="G36" s="22">
        <v>159.88657123866528</v>
      </c>
      <c r="H36" s="22">
        <v>313.51101073150352</v>
      </c>
      <c r="I36" s="22">
        <v>419.18312133550165</v>
      </c>
      <c r="J36" s="22">
        <v>670.08719810751359</v>
      </c>
      <c r="K36" s="22">
        <v>58.252837491896791</v>
      </c>
      <c r="L36" s="22">
        <v>583.789686742242</v>
      </c>
    </row>
    <row r="37" spans="3:12" x14ac:dyDescent="0.2">
      <c r="C37" s="23" t="s">
        <v>89</v>
      </c>
      <c r="D37" s="22">
        <v>3</v>
      </c>
      <c r="E37" s="22">
        <v>515.97637144907151</v>
      </c>
      <c r="F37" s="22">
        <v>343.00012366399756</v>
      </c>
      <c r="G37" s="22">
        <v>19.2486619509314</v>
      </c>
      <c r="H37" s="22">
        <v>143.56524018678374</v>
      </c>
      <c r="I37" s="22">
        <v>249.17931087154903</v>
      </c>
      <c r="J37" s="22">
        <v>500.09770889554989</v>
      </c>
      <c r="K37" s="22">
        <v>227.60201466498717</v>
      </c>
      <c r="L37" s="22">
        <v>413.79148307913152</v>
      </c>
    </row>
    <row r="38" spans="3:12" x14ac:dyDescent="0.2">
      <c r="C38" s="23" t="s">
        <v>90</v>
      </c>
      <c r="D38" s="22">
        <v>3</v>
      </c>
      <c r="E38" s="22">
        <v>531.19937024976798</v>
      </c>
      <c r="F38" s="22">
        <v>329.61767059474442</v>
      </c>
      <c r="G38" s="22">
        <v>29.397010282814502</v>
      </c>
      <c r="H38" s="22">
        <v>130.60203682646852</v>
      </c>
      <c r="I38" s="22">
        <v>235.74343183010524</v>
      </c>
      <c r="J38" s="22">
        <v>486.24328051149263</v>
      </c>
      <c r="K38" s="22">
        <v>243.32070081731166</v>
      </c>
      <c r="L38" s="22">
        <v>399.98367129441738</v>
      </c>
    </row>
    <row r="39" spans="3:12" x14ac:dyDescent="0.2">
      <c r="C39" s="23" t="s">
        <v>91</v>
      </c>
      <c r="D39" s="22">
        <v>7</v>
      </c>
      <c r="E39" s="22">
        <v>166.42322125758184</v>
      </c>
      <c r="F39" s="22">
        <v>692.97574819769181</v>
      </c>
      <c r="G39" s="22">
        <v>339.53121715128725</v>
      </c>
      <c r="H39" s="22">
        <v>493.51815784550655</v>
      </c>
      <c r="I39" s="22">
        <v>599.19731930202067</v>
      </c>
      <c r="J39" s="22">
        <v>850.08359632601912</v>
      </c>
      <c r="K39" s="22">
        <v>123.15162673895109</v>
      </c>
      <c r="L39" s="22">
        <v>763.79499850122988</v>
      </c>
    </row>
    <row r="40" spans="3:12" x14ac:dyDescent="0.2">
      <c r="C40" s="23" t="s">
        <v>92</v>
      </c>
      <c r="D40" s="22">
        <v>1</v>
      </c>
      <c r="E40" s="22">
        <v>76.947129145602446</v>
      </c>
      <c r="F40" s="22">
        <v>782.97035850584564</v>
      </c>
      <c r="G40" s="22">
        <v>429.37197967653373</v>
      </c>
      <c r="H40" s="22">
        <v>583.48742603123469</v>
      </c>
      <c r="I40" s="22">
        <v>689.17852617130404</v>
      </c>
      <c r="J40" s="22">
        <v>940.07876091186006</v>
      </c>
      <c r="K40" s="22">
        <v>212.86768022239721</v>
      </c>
      <c r="L40" s="22">
        <v>853.78743456693178</v>
      </c>
    </row>
    <row r="41" spans="3:12" x14ac:dyDescent="0.2">
      <c r="C41" s="23" t="s">
        <v>93</v>
      </c>
      <c r="D41" s="22">
        <v>3</v>
      </c>
      <c r="E41" s="22">
        <v>445.85965334816979</v>
      </c>
      <c r="F41" s="22">
        <v>413.26241240586575</v>
      </c>
      <c r="G41" s="22">
        <v>59.210724349667821</v>
      </c>
      <c r="H41" s="22">
        <v>213.53192149314719</v>
      </c>
      <c r="I41" s="22">
        <v>319.32976773036324</v>
      </c>
      <c r="J41" s="22">
        <v>570.31141123080999</v>
      </c>
      <c r="K41" s="22">
        <v>157.44749378151295</v>
      </c>
      <c r="L41" s="22">
        <v>483.97953320126675</v>
      </c>
    </row>
    <row r="42" spans="3:12" x14ac:dyDescent="0.2">
      <c r="C42" s="23" t="s">
        <v>94</v>
      </c>
      <c r="D42" s="22">
        <v>7</v>
      </c>
      <c r="E42" s="22">
        <v>326.03189988672904</v>
      </c>
      <c r="F42" s="22">
        <v>533.00055459524401</v>
      </c>
      <c r="G42" s="22">
        <v>179.72222510249011</v>
      </c>
      <c r="H42" s="22">
        <v>333.50104326157003</v>
      </c>
      <c r="I42" s="22">
        <v>439.19806476064645</v>
      </c>
      <c r="J42" s="22">
        <v>690.10772052635241</v>
      </c>
      <c r="K42" s="22">
        <v>38.422891010894993</v>
      </c>
      <c r="L42" s="22">
        <v>603.80763130684488</v>
      </c>
    </row>
    <row r="43" spans="3:12" x14ac:dyDescent="0.2">
      <c r="C43" s="23" t="s">
        <v>95</v>
      </c>
      <c r="D43" s="22">
        <v>1</v>
      </c>
      <c r="E43" s="22">
        <v>76.250415039854175</v>
      </c>
      <c r="F43" s="22">
        <v>783.02450581550784</v>
      </c>
      <c r="G43" s="22">
        <v>429.14595271203882</v>
      </c>
      <c r="H43" s="22">
        <v>583.44751140945743</v>
      </c>
      <c r="I43" s="22">
        <v>689.17324406541695</v>
      </c>
      <c r="J43" s="22">
        <v>940.13102976663743</v>
      </c>
      <c r="K43" s="22">
        <v>212.70075714644778</v>
      </c>
      <c r="L43" s="22">
        <v>853.81922800629854</v>
      </c>
    </row>
    <row r="44" spans="3:12" x14ac:dyDescent="0.2">
      <c r="C44" s="23" t="s">
        <v>96</v>
      </c>
      <c r="D44" s="22">
        <v>1</v>
      </c>
      <c r="E44" s="22">
        <v>154.1647624256268</v>
      </c>
      <c r="F44" s="22">
        <v>1013.0678806665225</v>
      </c>
      <c r="G44" s="22">
        <v>659.02772671077196</v>
      </c>
      <c r="H44" s="22">
        <v>813.45176705396761</v>
      </c>
      <c r="I44" s="22">
        <v>919.20667728559283</v>
      </c>
      <c r="J44" s="22">
        <v>1170.1763844256891</v>
      </c>
      <c r="K44" s="22">
        <v>442.60351062389697</v>
      </c>
      <c r="L44" s="22">
        <v>1083.8599876326507</v>
      </c>
    </row>
    <row r="45" spans="3:12" x14ac:dyDescent="0.2">
      <c r="C45" s="23" t="s">
        <v>97</v>
      </c>
      <c r="D45" s="22">
        <v>7</v>
      </c>
      <c r="E45" s="22">
        <v>370.86848197676505</v>
      </c>
      <c r="F45" s="22">
        <v>488.13583919587228</v>
      </c>
      <c r="G45" s="22">
        <v>134.25006075815347</v>
      </c>
      <c r="H45" s="22">
        <v>288.46935130655089</v>
      </c>
      <c r="I45" s="22">
        <v>394.24765154790134</v>
      </c>
      <c r="J45" s="22">
        <v>645.21835290859337</v>
      </c>
      <c r="K45" s="22">
        <v>82.425233022541704</v>
      </c>
      <c r="L45" s="22">
        <v>558.89461689217353</v>
      </c>
    </row>
    <row r="46" spans="3:12" x14ac:dyDescent="0.2">
      <c r="C46" s="23" t="s">
        <v>98</v>
      </c>
      <c r="D46" s="22">
        <v>1</v>
      </c>
      <c r="E46" s="22">
        <v>128.40404893830268</v>
      </c>
      <c r="F46" s="22">
        <v>734.08559063743189</v>
      </c>
      <c r="G46" s="22">
        <v>379.55120339716296</v>
      </c>
      <c r="H46" s="22">
        <v>534.32872712393907</v>
      </c>
      <c r="I46" s="22">
        <v>640.118028279128</v>
      </c>
      <c r="J46" s="22">
        <v>891.03972675469311</v>
      </c>
      <c r="K46" s="22">
        <v>164.89721372532608</v>
      </c>
      <c r="L46" s="22">
        <v>804.71487992258926</v>
      </c>
    </row>
    <row r="47" spans="3:12" x14ac:dyDescent="0.2">
      <c r="C47" s="23" t="s">
        <v>99</v>
      </c>
      <c r="D47" s="22">
        <v>7</v>
      </c>
      <c r="E47" s="22">
        <v>265.88748286399283</v>
      </c>
      <c r="F47" s="22">
        <v>593.25362177286388</v>
      </c>
      <c r="G47" s="22">
        <v>239.01074708568396</v>
      </c>
      <c r="H47" s="22">
        <v>393.53993624945139</v>
      </c>
      <c r="I47" s="22">
        <v>499.33341510792474</v>
      </c>
      <c r="J47" s="22">
        <v>750.32276028725005</v>
      </c>
      <c r="K47" s="22">
        <v>23.349912798749198</v>
      </c>
      <c r="L47" s="22">
        <v>663.99240455155848</v>
      </c>
    </row>
    <row r="48" spans="3:12" x14ac:dyDescent="0.2">
      <c r="C48" s="23" t="s">
        <v>100</v>
      </c>
      <c r="D48" s="22">
        <v>3</v>
      </c>
      <c r="E48" s="22">
        <v>440.91474116176943</v>
      </c>
      <c r="F48" s="22">
        <v>418.05318790348161</v>
      </c>
      <c r="G48" s="22">
        <v>65.068982849922094</v>
      </c>
      <c r="H48" s="22">
        <v>218.45261641041424</v>
      </c>
      <c r="I48" s="22">
        <v>324.180168361249</v>
      </c>
      <c r="J48" s="22">
        <v>575.14961739757609</v>
      </c>
      <c r="K48" s="22">
        <v>152.52216910485481</v>
      </c>
      <c r="L48" s="22">
        <v>488.82909967702352</v>
      </c>
    </row>
    <row r="49" spans="3:12" x14ac:dyDescent="0.2">
      <c r="C49" s="23" t="s">
        <v>101</v>
      </c>
      <c r="D49" s="22">
        <v>3</v>
      </c>
      <c r="E49" s="22">
        <v>480.86896139566977</v>
      </c>
      <c r="F49" s="22">
        <v>378.45132975652376</v>
      </c>
      <c r="G49" s="22">
        <v>24.430918621267853</v>
      </c>
      <c r="H49" s="22">
        <v>178.7094671523837</v>
      </c>
      <c r="I49" s="22">
        <v>284.52168241879224</v>
      </c>
      <c r="J49" s="22">
        <v>535.4519945383322</v>
      </c>
      <c r="K49" s="22">
        <v>192.49037088453213</v>
      </c>
      <c r="L49" s="22">
        <v>449.1237823707952</v>
      </c>
    </row>
    <row r="50" spans="3:12" x14ac:dyDescent="0.2">
      <c r="C50" s="23" t="s">
        <v>102</v>
      </c>
      <c r="D50" s="22">
        <v>7</v>
      </c>
      <c r="E50" s="22">
        <v>256.00948653077307</v>
      </c>
      <c r="F50" s="22">
        <v>603.00012530002186</v>
      </c>
      <c r="G50" s="22">
        <v>249.38070233683348</v>
      </c>
      <c r="H50" s="22">
        <v>403.45449351389755</v>
      </c>
      <c r="I50" s="22">
        <v>509.17088883365159</v>
      </c>
      <c r="J50" s="22">
        <v>760.10804031734733</v>
      </c>
      <c r="K50" s="22">
        <v>33.326304118934495</v>
      </c>
      <c r="L50" s="22">
        <v>673.80111727913084</v>
      </c>
    </row>
    <row r="51" spans="3:12" x14ac:dyDescent="0.2">
      <c r="C51" s="23" t="s">
        <v>103</v>
      </c>
      <c r="D51" s="22">
        <v>7</v>
      </c>
      <c r="E51" s="22">
        <v>340.97670718650284</v>
      </c>
      <c r="F51" s="22">
        <v>518.02655421576969</v>
      </c>
      <c r="G51" s="22">
        <v>164.62620633899058</v>
      </c>
      <c r="H51" s="22">
        <v>318.48601938424594</v>
      </c>
      <c r="I51" s="22">
        <v>424.20510427998067</v>
      </c>
      <c r="J51" s="22">
        <v>675.12795633870633</v>
      </c>
      <c r="K51" s="22">
        <v>52.885494562465766</v>
      </c>
      <c r="L51" s="22">
        <v>588.82192398791267</v>
      </c>
    </row>
    <row r="52" spans="3:12" x14ac:dyDescent="0.2">
      <c r="C52" s="23" t="s">
        <v>104</v>
      </c>
      <c r="D52" s="22">
        <v>4</v>
      </c>
      <c r="E52" s="22">
        <v>601.24823027910043</v>
      </c>
      <c r="F52" s="22">
        <v>260.66135965321695</v>
      </c>
      <c r="G52" s="22">
        <v>97.628700505828661</v>
      </c>
      <c r="H52" s="22">
        <v>64.672602054931744</v>
      </c>
      <c r="I52" s="22">
        <v>167.28620975475653</v>
      </c>
      <c r="J52" s="22">
        <v>416.84434337661116</v>
      </c>
      <c r="K52" s="22">
        <v>313.30664315096158</v>
      </c>
      <c r="L52" s="22">
        <v>330.71273713324155</v>
      </c>
    </row>
    <row r="53" spans="3:12" x14ac:dyDescent="0.2">
      <c r="C53" s="23" t="s">
        <v>105</v>
      </c>
      <c r="D53" s="22">
        <v>3</v>
      </c>
      <c r="E53" s="22">
        <v>565.94611648437888</v>
      </c>
      <c r="F53" s="22">
        <v>294.12139951240522</v>
      </c>
      <c r="G53" s="22">
        <v>61.36462109763891</v>
      </c>
      <c r="H53" s="22">
        <v>94.860715630280268</v>
      </c>
      <c r="I53" s="22">
        <v>200.25019866761701</v>
      </c>
      <c r="J53" s="22">
        <v>450.88750683244496</v>
      </c>
      <c r="K53" s="22">
        <v>277.68467501614185</v>
      </c>
      <c r="L53" s="22">
        <v>364.59442083246495</v>
      </c>
    </row>
    <row r="54" spans="3:12" x14ac:dyDescent="0.2">
      <c r="C54" s="23" t="s">
        <v>106</v>
      </c>
      <c r="D54" s="22">
        <v>7</v>
      </c>
      <c r="E54" s="22">
        <v>326.29352907121847</v>
      </c>
      <c r="F54" s="22">
        <v>532.96606009781942</v>
      </c>
      <c r="G54" s="22">
        <v>180.31352498791625</v>
      </c>
      <c r="H54" s="22">
        <v>333.63049478410829</v>
      </c>
      <c r="I54" s="22">
        <v>439.22472841477793</v>
      </c>
      <c r="J54" s="22">
        <v>690.06981411671541</v>
      </c>
      <c r="K54" s="22">
        <v>40.288067136996226</v>
      </c>
      <c r="L54" s="22">
        <v>603.7947154105575</v>
      </c>
    </row>
    <row r="55" spans="3:12" x14ac:dyDescent="0.2">
      <c r="C55" s="23" t="s">
        <v>107</v>
      </c>
      <c r="D55" s="22">
        <v>7</v>
      </c>
      <c r="E55" s="22">
        <v>265.92211616138678</v>
      </c>
      <c r="F55" s="22">
        <v>593.0679850564361</v>
      </c>
      <c r="G55" s="22">
        <v>239.2887398618644</v>
      </c>
      <c r="H55" s="22">
        <v>393.4699794519131</v>
      </c>
      <c r="I55" s="22">
        <v>499.22363332890433</v>
      </c>
      <c r="J55" s="22">
        <v>750.16829047226338</v>
      </c>
      <c r="K55" s="22">
        <v>22.985023826434986</v>
      </c>
      <c r="L55" s="22">
        <v>663.85534742303662</v>
      </c>
    </row>
    <row r="56" spans="3:12" x14ac:dyDescent="0.2">
      <c r="C56" s="23" t="s">
        <v>108</v>
      </c>
      <c r="D56" s="22">
        <v>4</v>
      </c>
      <c r="E56" s="22">
        <v>680.86695276959233</v>
      </c>
      <c r="F56" s="22">
        <v>178.37474409019578</v>
      </c>
      <c r="G56" s="22">
        <v>176.23507249066552</v>
      </c>
      <c r="H56" s="22">
        <v>21.877021046954411</v>
      </c>
      <c r="I56" s="22">
        <v>84.492263306931235</v>
      </c>
      <c r="J56" s="22">
        <v>335.32349094580019</v>
      </c>
      <c r="K56" s="22">
        <v>392.41825827515873</v>
      </c>
      <c r="L56" s="22">
        <v>249.00192556583545</v>
      </c>
    </row>
    <row r="57" spans="3:12" x14ac:dyDescent="0.2">
      <c r="C57" s="23" t="s">
        <v>109</v>
      </c>
      <c r="D57" s="22">
        <v>3</v>
      </c>
      <c r="E57" s="22">
        <v>475.85307447125956</v>
      </c>
      <c r="F57" s="22">
        <v>383.29808079091345</v>
      </c>
      <c r="G57" s="22">
        <v>29.517149670640833</v>
      </c>
      <c r="H57" s="22">
        <v>183.55910741926039</v>
      </c>
      <c r="I57" s="22">
        <v>289.37341059386875</v>
      </c>
      <c r="J57" s="22">
        <v>540.33719577924501</v>
      </c>
      <c r="K57" s="22">
        <v>187.4238245802859</v>
      </c>
      <c r="L57" s="22">
        <v>454.00623087004789</v>
      </c>
    </row>
    <row r="58" spans="3:12" x14ac:dyDescent="0.2">
      <c r="C58" s="23" t="s">
        <v>110</v>
      </c>
      <c r="D58" s="22">
        <v>7</v>
      </c>
      <c r="E58" s="22">
        <v>280.90165349059458</v>
      </c>
      <c r="F58" s="22">
        <v>578.29860842235519</v>
      </c>
      <c r="G58" s="22">
        <v>224.01407539659226</v>
      </c>
      <c r="H58" s="22">
        <v>378.57082295992598</v>
      </c>
      <c r="I58" s="22">
        <v>484.37038550166898</v>
      </c>
      <c r="J58" s="22">
        <v>735.36158044364686</v>
      </c>
      <c r="K58" s="22">
        <v>10.340003489053352</v>
      </c>
      <c r="L58" s="22">
        <v>649.03143003157197</v>
      </c>
    </row>
    <row r="59" spans="3:12" x14ac:dyDescent="0.2">
      <c r="C59" s="23" t="s">
        <v>111</v>
      </c>
      <c r="D59" s="22">
        <v>7</v>
      </c>
      <c r="E59" s="22">
        <v>295.8991040941998</v>
      </c>
      <c r="F59" s="22">
        <v>563.08394975595604</v>
      </c>
      <c r="G59" s="22">
        <v>209.2666146230452</v>
      </c>
      <c r="H59" s="22">
        <v>363.46420682540702</v>
      </c>
      <c r="I59" s="22">
        <v>469.22457565348094</v>
      </c>
      <c r="J59" s="22">
        <v>720.18019062424798</v>
      </c>
      <c r="K59" s="22">
        <v>8.1439408245415681</v>
      </c>
      <c r="L59" s="22">
        <v>633.86507683851289</v>
      </c>
    </row>
    <row r="60" spans="3:12" x14ac:dyDescent="0.2">
      <c r="C60" s="23" t="s">
        <v>112</v>
      </c>
      <c r="D60" s="22">
        <v>7</v>
      </c>
      <c r="E60" s="22">
        <v>375.89509773838512</v>
      </c>
      <c r="F60" s="22">
        <v>483.08341892724661</v>
      </c>
      <c r="G60" s="22">
        <v>129.50277373353441</v>
      </c>
      <c r="H60" s="22">
        <v>283.46856749303896</v>
      </c>
      <c r="I60" s="22">
        <v>389.22822024572014</v>
      </c>
      <c r="J60" s="22">
        <v>640.18113161829297</v>
      </c>
      <c r="K60" s="22">
        <v>87.496030925460772</v>
      </c>
      <c r="L60" s="22">
        <v>553.86292662629933</v>
      </c>
    </row>
    <row r="61" spans="3:12" x14ac:dyDescent="0.2">
      <c r="C61" s="23" t="s">
        <v>113</v>
      </c>
      <c r="D61" s="22">
        <v>7</v>
      </c>
      <c r="E61" s="22">
        <v>300.87716384556353</v>
      </c>
      <c r="F61" s="22">
        <v>558.08717038751399</v>
      </c>
      <c r="G61" s="22">
        <v>204.19119473944869</v>
      </c>
      <c r="H61" s="22">
        <v>358.44599919172708</v>
      </c>
      <c r="I61" s="22">
        <v>464.20956996924934</v>
      </c>
      <c r="J61" s="22">
        <v>715.18763940316956</v>
      </c>
      <c r="K61" s="22">
        <v>12.722041893163709</v>
      </c>
      <c r="L61" s="22">
        <v>628.86471058915595</v>
      </c>
    </row>
    <row r="62" spans="3:12" x14ac:dyDescent="0.2">
      <c r="C62" s="23" t="s">
        <v>114</v>
      </c>
      <c r="D62" s="22">
        <v>1</v>
      </c>
      <c r="E62" s="22">
        <v>100.89366463633893</v>
      </c>
      <c r="F62" s="22">
        <v>758.16053635503829</v>
      </c>
      <c r="G62" s="22">
        <v>404.04226518220577</v>
      </c>
      <c r="H62" s="22">
        <v>558.49378754219128</v>
      </c>
      <c r="I62" s="22">
        <v>664.275703956136</v>
      </c>
      <c r="J62" s="22">
        <v>915.26146530244466</v>
      </c>
      <c r="K62" s="22">
        <v>187.65983494059518</v>
      </c>
      <c r="L62" s="22">
        <v>828.93509085917947</v>
      </c>
    </row>
    <row r="63" spans="3:12" x14ac:dyDescent="0.2">
      <c r="C63" s="23" t="s">
        <v>115</v>
      </c>
      <c r="D63" s="22">
        <v>7</v>
      </c>
      <c r="E63" s="22">
        <v>211.41954248306862</v>
      </c>
      <c r="F63" s="22">
        <v>648.01590409154062</v>
      </c>
      <c r="G63" s="22">
        <v>294.75214163431002</v>
      </c>
      <c r="H63" s="22">
        <v>448.59175643698836</v>
      </c>
      <c r="I63" s="22">
        <v>554.26400966739118</v>
      </c>
      <c r="J63" s="22">
        <v>805.12318268236334</v>
      </c>
      <c r="K63" s="22">
        <v>78.783761804102056</v>
      </c>
      <c r="L63" s="22">
        <v>718.83971626499488</v>
      </c>
    </row>
    <row r="64" spans="3:12" x14ac:dyDescent="0.2">
      <c r="C64" s="23" t="s">
        <v>116</v>
      </c>
      <c r="D64" s="22">
        <v>1</v>
      </c>
      <c r="E64" s="22">
        <v>96.686684986868926</v>
      </c>
      <c r="F64" s="22">
        <v>762.97284770694591</v>
      </c>
      <c r="G64" s="22">
        <v>409.38932046024507</v>
      </c>
      <c r="H64" s="22">
        <v>563.48895572426466</v>
      </c>
      <c r="I64" s="22">
        <v>669.18118715587264</v>
      </c>
      <c r="J64" s="22">
        <v>920.08351587917184</v>
      </c>
      <c r="K64" s="22">
        <v>192.88969870043925</v>
      </c>
      <c r="L64" s="22">
        <v>833.79071870047187</v>
      </c>
    </row>
    <row r="65" spans="3:12" x14ac:dyDescent="0.2">
      <c r="C65" s="23" t="s">
        <v>117</v>
      </c>
      <c r="D65" s="22">
        <v>7</v>
      </c>
      <c r="E65" s="22">
        <v>170.94117676484518</v>
      </c>
      <c r="F65" s="22">
        <v>688.278079696242</v>
      </c>
      <c r="G65" s="22">
        <v>334.06068602743943</v>
      </c>
      <c r="H65" s="22">
        <v>488.57508072955272</v>
      </c>
      <c r="I65" s="22">
        <v>594.38023591892374</v>
      </c>
      <c r="J65" s="22">
        <v>845.35580467196064</v>
      </c>
      <c r="K65" s="22">
        <v>117.81985869021941</v>
      </c>
      <c r="L65" s="22">
        <v>759.02791854812153</v>
      </c>
    </row>
    <row r="66" spans="3:12" x14ac:dyDescent="0.2">
      <c r="C66" s="23" t="s">
        <v>118</v>
      </c>
      <c r="D66" s="22">
        <v>1</v>
      </c>
      <c r="E66" s="22">
        <v>16.43744304172629</v>
      </c>
      <c r="F66" s="22">
        <v>873.28617835104706</v>
      </c>
      <c r="G66" s="22">
        <v>519.01942544701126</v>
      </c>
      <c r="H66" s="22">
        <v>673.58282343244343</v>
      </c>
      <c r="I66" s="22">
        <v>779.37833839953498</v>
      </c>
      <c r="J66" s="22">
        <v>1030.3700089070323</v>
      </c>
      <c r="K66" s="22">
        <v>302.77138954615447</v>
      </c>
      <c r="L66" s="22">
        <v>944.04033991135054</v>
      </c>
    </row>
    <row r="67" spans="3:12" x14ac:dyDescent="0.2">
      <c r="C67" s="23" t="s">
        <v>119</v>
      </c>
      <c r="D67" s="22">
        <v>7</v>
      </c>
      <c r="E67" s="22">
        <v>301.06611520353812</v>
      </c>
      <c r="F67" s="22">
        <v>558.61062967888643</v>
      </c>
      <c r="G67" s="22">
        <v>204.12963753515697</v>
      </c>
      <c r="H67" s="22">
        <v>358.8479353754488</v>
      </c>
      <c r="I67" s="22">
        <v>464.66288907314805</v>
      </c>
      <c r="J67" s="22">
        <v>715.61641268564972</v>
      </c>
      <c r="K67" s="22">
        <v>18.237427681828684</v>
      </c>
      <c r="L67" s="22">
        <v>629.28537624651358</v>
      </c>
    </row>
    <row r="68" spans="3:12" x14ac:dyDescent="0.2">
      <c r="C68" s="23" t="s">
        <v>120</v>
      </c>
      <c r="D68" s="22">
        <v>7</v>
      </c>
      <c r="E68" s="22">
        <v>241.05515618577851</v>
      </c>
      <c r="F68" s="22">
        <v>618.45323126315873</v>
      </c>
      <c r="G68" s="22">
        <v>264.04405228465424</v>
      </c>
      <c r="H68" s="22">
        <v>418.70387133377324</v>
      </c>
      <c r="I68" s="22">
        <v>524.50606876766676</v>
      </c>
      <c r="J68" s="22">
        <v>775.49450098313275</v>
      </c>
      <c r="K68" s="22">
        <v>49.071288862960948</v>
      </c>
      <c r="L68" s="22">
        <v>689.15957961849324</v>
      </c>
    </row>
    <row r="69" spans="3:12" x14ac:dyDescent="0.2">
      <c r="C69" s="23" t="s">
        <v>121</v>
      </c>
      <c r="D69" s="22">
        <v>7</v>
      </c>
      <c r="E69" s="22">
        <v>391.01626811905169</v>
      </c>
      <c r="F69" s="22">
        <v>468.74213769529791</v>
      </c>
      <c r="G69" s="22">
        <v>114.24639073419398</v>
      </c>
      <c r="H69" s="22">
        <v>268.99312818339598</v>
      </c>
      <c r="I69" s="22">
        <v>374.79242851758943</v>
      </c>
      <c r="J69" s="22">
        <v>625.70177541307817</v>
      </c>
      <c r="K69" s="22">
        <v>103.28213777447068</v>
      </c>
      <c r="L69" s="22">
        <v>539.37574591367968</v>
      </c>
    </row>
    <row r="70" spans="3:12" x14ac:dyDescent="0.2">
      <c r="C70" s="23" t="s">
        <v>122</v>
      </c>
      <c r="D70" s="22">
        <v>1</v>
      </c>
      <c r="E70" s="22">
        <v>90.973640818371265</v>
      </c>
      <c r="F70" s="22">
        <v>768.04285526592707</v>
      </c>
      <c r="G70" s="22">
        <v>414.12382274469434</v>
      </c>
      <c r="H70" s="22">
        <v>568.44439366563279</v>
      </c>
      <c r="I70" s="22">
        <v>674.19423017198039</v>
      </c>
      <c r="J70" s="22">
        <v>925.15092171092715</v>
      </c>
      <c r="K70" s="22">
        <v>197.61348276915126</v>
      </c>
      <c r="L70" s="22">
        <v>838.83758092966866</v>
      </c>
    </row>
    <row r="71" spans="3:12" x14ac:dyDescent="0.2">
      <c r="C71" s="23" t="s">
        <v>123</v>
      </c>
      <c r="D71" s="22">
        <v>1</v>
      </c>
      <c r="E71" s="22">
        <v>75.870716773667169</v>
      </c>
      <c r="F71" s="22">
        <v>783.15048202138303</v>
      </c>
      <c r="G71" s="22">
        <v>429.03319415247933</v>
      </c>
      <c r="H71" s="22">
        <v>583.48837479126837</v>
      </c>
      <c r="I71" s="22">
        <v>689.26867172407174</v>
      </c>
      <c r="J71" s="22">
        <v>940.2479916583593</v>
      </c>
      <c r="K71" s="22">
        <v>212.62750447917722</v>
      </c>
      <c r="L71" s="22">
        <v>853.92380493548364</v>
      </c>
    </row>
    <row r="72" spans="3:12" x14ac:dyDescent="0.2">
      <c r="C72" s="23" t="s">
        <v>124</v>
      </c>
      <c r="D72" s="22">
        <v>2</v>
      </c>
      <c r="E72" s="22">
        <v>841.10309157899917</v>
      </c>
      <c r="F72" s="22">
        <v>21.056818959316818</v>
      </c>
      <c r="G72" s="22">
        <v>336.97663413920873</v>
      </c>
      <c r="H72" s="22">
        <v>182.31881829153622</v>
      </c>
      <c r="I72" s="22">
        <v>77.261355632116874</v>
      </c>
      <c r="J72" s="22">
        <v>175.40427130653953</v>
      </c>
      <c r="K72" s="22">
        <v>552.71750762493184</v>
      </c>
      <c r="L72" s="22">
        <v>89.577604231963477</v>
      </c>
    </row>
    <row r="73" spans="3:12" x14ac:dyDescent="0.2">
      <c r="C73" s="23" t="s">
        <v>125</v>
      </c>
      <c r="D73" s="22">
        <v>4</v>
      </c>
      <c r="E73" s="22">
        <v>680.89007645415882</v>
      </c>
      <c r="F73" s="22">
        <v>178.28726080101927</v>
      </c>
      <c r="G73" s="22">
        <v>176.38434268573562</v>
      </c>
      <c r="H73" s="22">
        <v>22.10617040305458</v>
      </c>
      <c r="I73" s="22">
        <v>84.472642983240149</v>
      </c>
      <c r="J73" s="22">
        <v>335.27402822926518</v>
      </c>
      <c r="K73" s="22">
        <v>392.44524315139</v>
      </c>
      <c r="L73" s="22">
        <v>248.95391809628916</v>
      </c>
    </row>
    <row r="74" spans="3:12" x14ac:dyDescent="0.2">
      <c r="C74" s="23" t="s">
        <v>126</v>
      </c>
      <c r="D74" s="22">
        <v>8</v>
      </c>
      <c r="E74" s="22">
        <v>910.87968267699887</v>
      </c>
      <c r="F74" s="22">
        <v>52.896545122393803</v>
      </c>
      <c r="G74" s="22">
        <v>406.18049302442864</v>
      </c>
      <c r="H74" s="22">
        <v>251.58957997081052</v>
      </c>
      <c r="I74" s="22">
        <v>145.96426015755782</v>
      </c>
      <c r="J74" s="22">
        <v>105.64242509559369</v>
      </c>
      <c r="K74" s="22">
        <v>622.43238191576984</v>
      </c>
      <c r="L74" s="22">
        <v>20.531435841558949</v>
      </c>
    </row>
    <row r="75" spans="3:12" x14ac:dyDescent="0.2">
      <c r="C75" s="23" t="s">
        <v>127</v>
      </c>
      <c r="D75" s="22">
        <v>5</v>
      </c>
      <c r="E75" s="22">
        <v>730.96746681623949</v>
      </c>
      <c r="F75" s="22">
        <v>128.02406809581876</v>
      </c>
      <c r="G75" s="22">
        <v>226.70217249415123</v>
      </c>
      <c r="H75" s="22">
        <v>71.99516467482762</v>
      </c>
      <c r="I75" s="22">
        <v>34.557365978083311</v>
      </c>
      <c r="J75" s="22">
        <v>285.10949296731269</v>
      </c>
      <c r="K75" s="22">
        <v>442.54492975700794</v>
      </c>
      <c r="L75" s="22">
        <v>198.80801951727886</v>
      </c>
    </row>
    <row r="76" spans="3:12" x14ac:dyDescent="0.2">
      <c r="C76" s="23" t="s">
        <v>128</v>
      </c>
      <c r="D76" s="22">
        <v>8</v>
      </c>
      <c r="E76" s="22">
        <v>941.06052448487617</v>
      </c>
      <c r="F76" s="22">
        <v>82.229455944344139</v>
      </c>
      <c r="G76" s="22">
        <v>436.70094080275618</v>
      </c>
      <c r="H76" s="22">
        <v>281.94107960687256</v>
      </c>
      <c r="I76" s="22">
        <v>176.17980585043529</v>
      </c>
      <c r="J76" s="22">
        <v>75.210490492205437</v>
      </c>
      <c r="K76" s="22">
        <v>652.65287374337595</v>
      </c>
      <c r="L76" s="22">
        <v>13.130605975034195</v>
      </c>
    </row>
    <row r="77" spans="3:12" x14ac:dyDescent="0.2">
      <c r="C77" s="23" t="s">
        <v>129</v>
      </c>
      <c r="D77" s="22">
        <v>6</v>
      </c>
      <c r="E77" s="22">
        <v>1005.8644777621637</v>
      </c>
      <c r="F77" s="22">
        <v>147.61071523049861</v>
      </c>
      <c r="G77" s="22">
        <v>501.06681429638047</v>
      </c>
      <c r="H77" s="22">
        <v>346.59521130066918</v>
      </c>
      <c r="I77" s="22">
        <v>240.97528728441173</v>
      </c>
      <c r="J77" s="22">
        <v>17.069222450894621</v>
      </c>
      <c r="K77" s="22">
        <v>717.41932603495559</v>
      </c>
      <c r="L77" s="22">
        <v>77.007136046995583</v>
      </c>
    </row>
    <row r="78" spans="3:12" x14ac:dyDescent="0.2">
      <c r="C78" s="23" t="s">
        <v>130</v>
      </c>
      <c r="D78" s="22">
        <v>4</v>
      </c>
      <c r="E78" s="22">
        <v>682.91024962563722</v>
      </c>
      <c r="F78" s="22">
        <v>176.10896393168008</v>
      </c>
      <c r="G78" s="22">
        <v>178.53457983200377</v>
      </c>
      <c r="H78" s="22">
        <v>23.942606302479952</v>
      </c>
      <c r="I78" s="22">
        <v>82.266114420244264</v>
      </c>
      <c r="J78" s="22">
        <v>333.16883890540862</v>
      </c>
      <c r="K78" s="22">
        <v>394.47062329941338</v>
      </c>
      <c r="L78" s="22">
        <v>246.84226659941828</v>
      </c>
    </row>
    <row r="79" spans="3:12" x14ac:dyDescent="0.2">
      <c r="C79" s="23" t="s">
        <v>131</v>
      </c>
      <c r="D79" s="22">
        <v>2</v>
      </c>
      <c r="E79" s="22">
        <v>859.33234728116122</v>
      </c>
      <c r="F79" s="22">
        <v>14.752605627577637</v>
      </c>
      <c r="G79" s="22">
        <v>355.62768397457961</v>
      </c>
      <c r="H79" s="22">
        <v>200.97739706217928</v>
      </c>
      <c r="I79" s="22">
        <v>96.03529473923065</v>
      </c>
      <c r="J79" s="22">
        <v>157.69859092610221</v>
      </c>
      <c r="K79" s="22">
        <v>571.03524954919294</v>
      </c>
      <c r="L79" s="22">
        <v>72.689416025722068</v>
      </c>
    </row>
    <row r="80" spans="3:12" x14ac:dyDescent="0.2">
      <c r="C80" s="23" t="s">
        <v>132</v>
      </c>
      <c r="D80" s="22">
        <v>2</v>
      </c>
      <c r="E80" s="22">
        <v>851.34063856587409</v>
      </c>
      <c r="F80" s="22">
        <v>15.73613644260327</v>
      </c>
      <c r="G80" s="22">
        <v>347.63394642802575</v>
      </c>
      <c r="H80" s="22">
        <v>192.97904210014326</v>
      </c>
      <c r="I80" s="22">
        <v>87.984611269620814</v>
      </c>
      <c r="J80" s="22">
        <v>165.55472072725115</v>
      </c>
      <c r="K80" s="22">
        <v>563.05045791744328</v>
      </c>
      <c r="L80" s="22">
        <v>80.273514948334622</v>
      </c>
    </row>
    <row r="81" spans="3:12" x14ac:dyDescent="0.2">
      <c r="C81" s="23" t="s">
        <v>133</v>
      </c>
      <c r="D81" s="22">
        <v>4</v>
      </c>
      <c r="E81" s="22">
        <v>610.8737479903275</v>
      </c>
      <c r="F81" s="22">
        <v>248.69204845334716</v>
      </c>
      <c r="G81" s="22">
        <v>106.08788326566858</v>
      </c>
      <c r="H81" s="22">
        <v>49.416522640599617</v>
      </c>
      <c r="I81" s="22">
        <v>154.79233037635672</v>
      </c>
      <c r="J81" s="22">
        <v>405.56146945324838</v>
      </c>
      <c r="K81" s="22">
        <v>322.47054135614309</v>
      </c>
      <c r="L81" s="22">
        <v>319.24700148586527</v>
      </c>
    </row>
    <row r="82" spans="3:12" x14ac:dyDescent="0.2">
      <c r="C82" s="23" t="s">
        <v>134</v>
      </c>
      <c r="D82" s="22">
        <v>4</v>
      </c>
      <c r="E82" s="22">
        <v>644.39417458086177</v>
      </c>
      <c r="F82" s="22">
        <v>224.08134795878163</v>
      </c>
      <c r="G82" s="22">
        <v>143.57438367237114</v>
      </c>
      <c r="H82" s="22">
        <v>52.6762004756945</v>
      </c>
      <c r="I82" s="22">
        <v>133.66525426298836</v>
      </c>
      <c r="J82" s="22">
        <v>377.97318123125893</v>
      </c>
      <c r="K82" s="22">
        <v>357.44179807752528</v>
      </c>
      <c r="L82" s="22">
        <v>292.56389469642062</v>
      </c>
    </row>
    <row r="83" spans="3:12" x14ac:dyDescent="0.2">
      <c r="C83" s="23" t="s">
        <v>135</v>
      </c>
      <c r="D83" s="22">
        <v>3</v>
      </c>
      <c r="E83" s="22">
        <v>490.89707997272717</v>
      </c>
      <c r="F83" s="22">
        <v>368.14714558518614</v>
      </c>
      <c r="G83" s="22">
        <v>16.757088948034664</v>
      </c>
      <c r="H83" s="22">
        <v>168.47926574078951</v>
      </c>
      <c r="I83" s="22">
        <v>274.23315233735258</v>
      </c>
      <c r="J83" s="22">
        <v>525.21810481320813</v>
      </c>
      <c r="K83" s="22">
        <v>202.48397230948353</v>
      </c>
      <c r="L83" s="22">
        <v>438.89039473343644</v>
      </c>
    </row>
    <row r="84" spans="3:12" x14ac:dyDescent="0.2">
      <c r="C84" s="23" t="s">
        <v>136</v>
      </c>
      <c r="D84" s="22">
        <v>8</v>
      </c>
      <c r="E84" s="22">
        <v>951.1108691544589</v>
      </c>
      <c r="F84" s="22">
        <v>92.375384136549101</v>
      </c>
      <c r="G84" s="22">
        <v>446.77584503269537</v>
      </c>
      <c r="H84" s="22">
        <v>292.03541274399498</v>
      </c>
      <c r="I84" s="22">
        <v>186.23710265379904</v>
      </c>
      <c r="J84" s="22">
        <v>65.38648316034535</v>
      </c>
      <c r="K84" s="22">
        <v>662.7229173713481</v>
      </c>
      <c r="L84" s="22">
        <v>22.904038507177493</v>
      </c>
    </row>
    <row r="85" spans="3:12" x14ac:dyDescent="0.2">
      <c r="C85" s="23" t="s">
        <v>137</v>
      </c>
      <c r="D85" s="22">
        <v>2</v>
      </c>
      <c r="E85" s="22">
        <v>889.09901547788832</v>
      </c>
      <c r="F85" s="22">
        <v>30.641535089926276</v>
      </c>
      <c r="G85" s="22">
        <v>384.81885191781555</v>
      </c>
      <c r="H85" s="22">
        <v>230.06351477339658</v>
      </c>
      <c r="I85" s="22">
        <v>124.29614721532596</v>
      </c>
      <c r="J85" s="22">
        <v>127.16478179935719</v>
      </c>
      <c r="K85" s="22">
        <v>600.71394105644083</v>
      </c>
      <c r="L85" s="22">
        <v>41.403516114032421</v>
      </c>
    </row>
    <row r="86" spans="3:12" x14ac:dyDescent="0.2">
      <c r="C86" s="23" t="s">
        <v>138</v>
      </c>
      <c r="D86" s="22">
        <v>7</v>
      </c>
      <c r="E86" s="22">
        <v>377.47024520318166</v>
      </c>
      <c r="F86" s="22">
        <v>485.40460693477439</v>
      </c>
      <c r="G86" s="22">
        <v>132.31713689386618</v>
      </c>
      <c r="H86" s="22">
        <v>286.16524571749727</v>
      </c>
      <c r="I86" s="22">
        <v>391.51662635522121</v>
      </c>
      <c r="J86" s="22">
        <v>641.97059452133647</v>
      </c>
      <c r="K86" s="22">
        <v>94.843459476586816</v>
      </c>
      <c r="L86" s="22">
        <v>555.74024436076297</v>
      </c>
    </row>
    <row r="87" spans="3:12" x14ac:dyDescent="0.2">
      <c r="C87" s="23" t="s">
        <v>139</v>
      </c>
      <c r="D87" s="22">
        <v>3</v>
      </c>
      <c r="E87" s="22">
        <v>474.91488771542015</v>
      </c>
      <c r="F87" s="22">
        <v>384.09060308905856</v>
      </c>
      <c r="G87" s="22">
        <v>31.994360027478297</v>
      </c>
      <c r="H87" s="22">
        <v>184.47732380039443</v>
      </c>
      <c r="I87" s="22">
        <v>290.20065341646483</v>
      </c>
      <c r="J87" s="22">
        <v>541.16882667757034</v>
      </c>
      <c r="K87" s="22">
        <v>186.51303568265953</v>
      </c>
      <c r="L87" s="22">
        <v>454.84620727101509</v>
      </c>
    </row>
    <row r="88" spans="3:12" x14ac:dyDescent="0.2">
      <c r="C88" s="23" t="s">
        <v>140</v>
      </c>
      <c r="D88" s="22">
        <v>8</v>
      </c>
      <c r="E88" s="22">
        <v>932.90986568572112</v>
      </c>
      <c r="F88" s="22">
        <v>74.404898439570729</v>
      </c>
      <c r="G88" s="22">
        <v>428.27144583029104</v>
      </c>
      <c r="H88" s="22">
        <v>273.63352057674183</v>
      </c>
      <c r="I88" s="22">
        <v>167.94898966042817</v>
      </c>
      <c r="J88" s="22">
        <v>83.485265421978056</v>
      </c>
      <c r="K88" s="22">
        <v>644.46271366292649</v>
      </c>
      <c r="L88" s="22">
        <v>7.0534280038104855</v>
      </c>
    </row>
    <row r="89" spans="3:12" x14ac:dyDescent="0.2">
      <c r="C89" s="23" t="s">
        <v>141</v>
      </c>
      <c r="D89" s="22">
        <v>8</v>
      </c>
      <c r="E89" s="22">
        <v>969.07473014404331</v>
      </c>
      <c r="F89" s="22">
        <v>110.27895125604554</v>
      </c>
      <c r="G89" s="22">
        <v>464.72347773967351</v>
      </c>
      <c r="H89" s="22">
        <v>309.96628987126246</v>
      </c>
      <c r="I89" s="22">
        <v>204.23215441548223</v>
      </c>
      <c r="J89" s="22">
        <v>47.595490254625226</v>
      </c>
      <c r="K89" s="22">
        <v>680.66757135232479</v>
      </c>
      <c r="L89" s="22">
        <v>40.222453402497038</v>
      </c>
    </row>
    <row r="90" spans="3:12" x14ac:dyDescent="0.2">
      <c r="C90" s="23" t="s">
        <v>142</v>
      </c>
      <c r="D90" s="22">
        <v>2</v>
      </c>
      <c r="E90" s="22">
        <v>860.88143391163351</v>
      </c>
      <c r="F90" s="22">
        <v>21.00330850662759</v>
      </c>
      <c r="G90" s="22">
        <v>356.01871789776436</v>
      </c>
      <c r="H90" s="22">
        <v>201.89364471561638</v>
      </c>
      <c r="I90" s="22">
        <v>97.106579775270134</v>
      </c>
      <c r="J90" s="22">
        <v>156.58726047344376</v>
      </c>
      <c r="K90" s="22">
        <v>572.46984983031746</v>
      </c>
      <c r="L90" s="22">
        <v>71.364287769353993</v>
      </c>
    </row>
    <row r="91" spans="3:12" x14ac:dyDescent="0.2">
      <c r="C91" s="23" t="s">
        <v>143</v>
      </c>
      <c r="D91" s="22">
        <v>4</v>
      </c>
      <c r="E91" s="22">
        <v>611.5722640242526</v>
      </c>
      <c r="F91" s="22">
        <v>252.01353370927842</v>
      </c>
      <c r="G91" s="22">
        <v>108.90980414091445</v>
      </c>
      <c r="H91" s="22">
        <v>59.933180041517019</v>
      </c>
      <c r="I91" s="22">
        <v>159.17129144499094</v>
      </c>
      <c r="J91" s="22">
        <v>407.66746214602182</v>
      </c>
      <c r="K91" s="22">
        <v>323.94872733014449</v>
      </c>
      <c r="L91" s="22">
        <v>321.68927666986781</v>
      </c>
    </row>
    <row r="92" spans="3:12" x14ac:dyDescent="0.2">
      <c r="C92" s="23" t="s">
        <v>144</v>
      </c>
      <c r="D92" s="22">
        <v>8</v>
      </c>
      <c r="E92" s="22">
        <v>897.89782718511481</v>
      </c>
      <c r="F92" s="22">
        <v>40.443895959607197</v>
      </c>
      <c r="G92" s="22">
        <v>393.1729966513343</v>
      </c>
      <c r="H92" s="22">
        <v>238.62564630935111</v>
      </c>
      <c r="I92" s="22">
        <v>132.95711056967025</v>
      </c>
      <c r="J92" s="22">
        <v>118.56525520816849</v>
      </c>
      <c r="K92" s="22">
        <v>609.45890339826269</v>
      </c>
      <c r="L92" s="22">
        <v>32.862847850226913</v>
      </c>
    </row>
    <row r="93" spans="3:12" x14ac:dyDescent="0.2">
      <c r="C93" s="23" t="s">
        <v>145</v>
      </c>
      <c r="D93" s="22">
        <v>6</v>
      </c>
      <c r="E93" s="22">
        <v>1083.0578362782619</v>
      </c>
      <c r="F93" s="22">
        <v>224.13881912283009</v>
      </c>
      <c r="G93" s="22">
        <v>578.57790311169288</v>
      </c>
      <c r="H93" s="22">
        <v>423.85893351037856</v>
      </c>
      <c r="I93" s="22">
        <v>318.06884459953272</v>
      </c>
      <c r="J93" s="22">
        <v>67.130276552969192</v>
      </c>
      <c r="K93" s="22">
        <v>794.6374952943695</v>
      </c>
      <c r="L93" s="22">
        <v>153.41651338737384</v>
      </c>
    </row>
    <row r="94" spans="3:12" x14ac:dyDescent="0.2">
      <c r="C94" s="23" t="s">
        <v>146</v>
      </c>
      <c r="D94" s="22">
        <v>4</v>
      </c>
      <c r="E94" s="22">
        <v>647.18787835817056</v>
      </c>
      <c r="F94" s="22">
        <v>212.0414859604914</v>
      </c>
      <c r="G94" s="22">
        <v>144.30415784496881</v>
      </c>
      <c r="H94" s="22">
        <v>19.796982006244214</v>
      </c>
      <c r="I94" s="22">
        <v>118.72226554295058</v>
      </c>
      <c r="J94" s="22">
        <v>369.0978051852627</v>
      </c>
      <c r="K94" s="22">
        <v>358.90310513543528</v>
      </c>
      <c r="L94" s="22">
        <v>282.88010572196771</v>
      </c>
    </row>
    <row r="95" spans="3:12" x14ac:dyDescent="0.2">
      <c r="C95" s="23" t="s">
        <v>147</v>
      </c>
      <c r="D95" s="22">
        <v>5</v>
      </c>
      <c r="E95" s="22">
        <v>731.45953057141185</v>
      </c>
      <c r="F95" s="22">
        <v>128.74948588639697</v>
      </c>
      <c r="G95" s="22">
        <v>228.55781854005809</v>
      </c>
      <c r="H95" s="22">
        <v>75.476708923275666</v>
      </c>
      <c r="I95" s="22">
        <v>39.337905641585287</v>
      </c>
      <c r="J95" s="22">
        <v>285.35680613063732</v>
      </c>
      <c r="K95" s="22">
        <v>443.28522793511513</v>
      </c>
      <c r="L95" s="22">
        <v>199.39809271890815</v>
      </c>
    </row>
    <row r="96" spans="3:12" x14ac:dyDescent="0.2">
      <c r="C96" s="23" t="s">
        <v>148</v>
      </c>
      <c r="D96" s="22">
        <v>2</v>
      </c>
      <c r="E96" s="22">
        <v>846.15103709311279</v>
      </c>
      <c r="F96" s="22">
        <v>14.684649295549086</v>
      </c>
      <c r="G96" s="22">
        <v>342.05535811913887</v>
      </c>
      <c r="H96" s="22">
        <v>187.29889614345177</v>
      </c>
      <c r="I96" s="22">
        <v>81.753955191764604</v>
      </c>
      <c r="J96" s="22">
        <v>170.18407128041721</v>
      </c>
      <c r="K96" s="22">
        <v>557.7906411325996</v>
      </c>
      <c r="L96" s="22">
        <v>84.2408628869522</v>
      </c>
    </row>
    <row r="97" spans="3:12" x14ac:dyDescent="0.2">
      <c r="C97" s="23" t="s">
        <v>149</v>
      </c>
      <c r="D97" s="22">
        <v>2</v>
      </c>
      <c r="E97" s="22">
        <v>840.95587019994707</v>
      </c>
      <c r="F97" s="22">
        <v>18.573205419735853</v>
      </c>
      <c r="G97" s="22">
        <v>336.47922824482725</v>
      </c>
      <c r="H97" s="22">
        <v>181.75375839274651</v>
      </c>
      <c r="I97" s="22">
        <v>76.064418682436894</v>
      </c>
      <c r="J97" s="22">
        <v>175.13170770188395</v>
      </c>
      <c r="K97" s="22">
        <v>552.52126009868846</v>
      </c>
      <c r="L97" s="22">
        <v>88.84267169143223</v>
      </c>
    </row>
    <row r="98" spans="3:12" x14ac:dyDescent="0.2">
      <c r="C98" s="23" t="s">
        <v>150</v>
      </c>
      <c r="D98" s="22">
        <v>8</v>
      </c>
      <c r="E98" s="22">
        <v>910.89235767117418</v>
      </c>
      <c r="F98" s="22">
        <v>52.741551381572094</v>
      </c>
      <c r="G98" s="22">
        <v>406.21100743088232</v>
      </c>
      <c r="H98" s="22">
        <v>251.60982227095624</v>
      </c>
      <c r="I98" s="22">
        <v>145.9400139845298</v>
      </c>
      <c r="J98" s="22">
        <v>105.46103951259974</v>
      </c>
      <c r="K98" s="22">
        <v>622.44275823529426</v>
      </c>
      <c r="L98" s="22">
        <v>19.904106833193055</v>
      </c>
    </row>
    <row r="99" spans="3:12" x14ac:dyDescent="0.2">
      <c r="C99" s="23" t="s">
        <v>151</v>
      </c>
      <c r="D99" s="22">
        <v>2</v>
      </c>
      <c r="E99" s="22">
        <v>866.04094295463324</v>
      </c>
      <c r="F99" s="22">
        <v>8.1044549444311027</v>
      </c>
      <c r="G99" s="22">
        <v>361.67589728959626</v>
      </c>
      <c r="H99" s="22">
        <v>206.92971614348238</v>
      </c>
      <c r="I99" s="22">
        <v>101.14585548506052</v>
      </c>
      <c r="J99" s="22">
        <v>150.08359043405818</v>
      </c>
      <c r="K99" s="22">
        <v>577.63615090098813</v>
      </c>
      <c r="L99" s="22">
        <v>63.911112683028158</v>
      </c>
    </row>
    <row r="100" spans="3:12" x14ac:dyDescent="0.2">
      <c r="C100" s="23" t="s">
        <v>152</v>
      </c>
      <c r="D100" s="22">
        <v>5</v>
      </c>
      <c r="E100" s="22">
        <v>799.13027548939124</v>
      </c>
      <c r="F100" s="22">
        <v>60.393475449885138</v>
      </c>
      <c r="G100" s="22">
        <v>295.03621840605553</v>
      </c>
      <c r="H100" s="22">
        <v>140.39349895877967</v>
      </c>
      <c r="I100" s="22">
        <v>35.463004410296925</v>
      </c>
      <c r="J100" s="22">
        <v>217.14308492346268</v>
      </c>
      <c r="K100" s="22">
        <v>510.77487602255587</v>
      </c>
      <c r="L100" s="22">
        <v>130.99672613357961</v>
      </c>
    </row>
    <row r="101" spans="3:12" x14ac:dyDescent="0.2">
      <c r="C101" s="23" t="s">
        <v>153</v>
      </c>
      <c r="D101" s="22">
        <v>4</v>
      </c>
      <c r="E101" s="22">
        <v>681.25625155571981</v>
      </c>
      <c r="F101" s="22">
        <v>178.13335478126751</v>
      </c>
      <c r="G101" s="22">
        <v>178.19047224875567</v>
      </c>
      <c r="H101" s="22">
        <v>27.86858416249774</v>
      </c>
      <c r="I101" s="22">
        <v>85.202263089960667</v>
      </c>
      <c r="J101" s="22">
        <v>335.12721398758134</v>
      </c>
      <c r="K101" s="22">
        <v>392.99633062786791</v>
      </c>
      <c r="L101" s="22">
        <v>248.95561706622968</v>
      </c>
    </row>
    <row r="102" spans="3:12" x14ac:dyDescent="0.2">
      <c r="C102" s="23" t="s">
        <v>154</v>
      </c>
      <c r="D102" s="22">
        <v>5</v>
      </c>
      <c r="E102" s="22">
        <v>736.8087180087856</v>
      </c>
      <c r="F102" s="22">
        <v>124.90131293342465</v>
      </c>
      <c r="G102" s="22">
        <v>234.78667648222267</v>
      </c>
      <c r="H102" s="22">
        <v>82.898563095039307</v>
      </c>
      <c r="I102" s="22">
        <v>40.008039349285291</v>
      </c>
      <c r="J102" s="22">
        <v>280.82617950002123</v>
      </c>
      <c r="K102" s="22">
        <v>448.81858777396116</v>
      </c>
      <c r="L102" s="22">
        <v>195.20349251755053</v>
      </c>
    </row>
    <row r="103" spans="3:12" x14ac:dyDescent="0.2">
      <c r="C103" s="23" t="s">
        <v>155</v>
      </c>
      <c r="D103" s="22">
        <v>2</v>
      </c>
      <c r="E103" s="22">
        <v>881.23778001385665</v>
      </c>
      <c r="F103" s="22">
        <v>24.601971614756206</v>
      </c>
      <c r="G103" s="22">
        <v>377.2602765144909</v>
      </c>
      <c r="H103" s="22">
        <v>222.51616767452097</v>
      </c>
      <c r="I103" s="22">
        <v>117.02824279879616</v>
      </c>
      <c r="J103" s="22">
        <v>135.42001561836466</v>
      </c>
      <c r="K103" s="22">
        <v>592.89516888482774</v>
      </c>
      <c r="L103" s="22">
        <v>50.383477802686784</v>
      </c>
    </row>
    <row r="104" spans="3:12" x14ac:dyDescent="0.2">
      <c r="C104" s="23" t="s">
        <v>156</v>
      </c>
      <c r="D104" s="22">
        <v>8</v>
      </c>
      <c r="E104" s="22">
        <v>911.10597131384793</v>
      </c>
      <c r="F104" s="22">
        <v>52.385971724542571</v>
      </c>
      <c r="G104" s="22">
        <v>406.82225847306273</v>
      </c>
      <c r="H104" s="22">
        <v>252.0529608301045</v>
      </c>
      <c r="I104" s="22">
        <v>146.28127254433281</v>
      </c>
      <c r="J104" s="22">
        <v>105.18153500057947</v>
      </c>
      <c r="K104" s="22">
        <v>622.71716115591323</v>
      </c>
      <c r="L104" s="22">
        <v>20.222155120462588</v>
      </c>
    </row>
    <row r="105" spans="3:12" x14ac:dyDescent="0.2">
      <c r="C105" s="23" t="s">
        <v>157</v>
      </c>
      <c r="D105" s="22">
        <v>2</v>
      </c>
      <c r="E105" s="22">
        <v>866.27771784442791</v>
      </c>
      <c r="F105" s="22">
        <v>13.588624510429451</v>
      </c>
      <c r="G105" s="22">
        <v>362.39413394230064</v>
      </c>
      <c r="H105" s="22">
        <v>207.67663310193453</v>
      </c>
      <c r="I105" s="22">
        <v>102.30972739806458</v>
      </c>
      <c r="J105" s="22">
        <v>150.43748632763752</v>
      </c>
      <c r="K105" s="22">
        <v>577.95690245092851</v>
      </c>
      <c r="L105" s="22">
        <v>65.164825566016745</v>
      </c>
    </row>
    <row r="106" spans="3:12" x14ac:dyDescent="0.2">
      <c r="C106" s="23" t="s">
        <v>158</v>
      </c>
      <c r="D106" s="22">
        <v>6</v>
      </c>
      <c r="E106" s="22">
        <v>1071.0230865596459</v>
      </c>
      <c r="F106" s="22">
        <v>212.11106067219939</v>
      </c>
      <c r="G106" s="22">
        <v>566.50496058454883</v>
      </c>
      <c r="H106" s="22">
        <v>411.80003974002824</v>
      </c>
      <c r="I106" s="22">
        <v>306.01948195441895</v>
      </c>
      <c r="J106" s="22">
        <v>55.069883943750277</v>
      </c>
      <c r="K106" s="22">
        <v>782.59403254078677</v>
      </c>
      <c r="L106" s="22">
        <v>141.36339806778696</v>
      </c>
    </row>
    <row r="107" spans="3:12" x14ac:dyDescent="0.2">
      <c r="C107" s="23" t="s">
        <v>159</v>
      </c>
      <c r="D107" s="22">
        <v>6</v>
      </c>
      <c r="E107" s="22">
        <v>1015.894941902828</v>
      </c>
      <c r="F107" s="22">
        <v>157.22464462345718</v>
      </c>
      <c r="G107" s="22">
        <v>511.19109432362973</v>
      </c>
      <c r="H107" s="22">
        <v>356.59962934625833</v>
      </c>
      <c r="I107" s="22">
        <v>250.88906561136386</v>
      </c>
      <c r="J107" s="22">
        <v>8.1672703566200742</v>
      </c>
      <c r="K107" s="22">
        <v>727.44519835716449</v>
      </c>
      <c r="L107" s="22">
        <v>86.406887855234956</v>
      </c>
    </row>
    <row r="108" spans="3:12" x14ac:dyDescent="0.2">
      <c r="C108" s="23" t="s">
        <v>160</v>
      </c>
      <c r="D108" s="22">
        <v>3</v>
      </c>
      <c r="E108" s="22">
        <v>427.47473397120223</v>
      </c>
      <c r="F108" s="22">
        <v>440.6667407004125</v>
      </c>
      <c r="G108" s="22">
        <v>95.456417945056145</v>
      </c>
      <c r="H108" s="22">
        <v>243.20020261070695</v>
      </c>
      <c r="I108" s="22">
        <v>347.31242382521123</v>
      </c>
      <c r="J108" s="22">
        <v>596.37777485632216</v>
      </c>
      <c r="K108" s="22">
        <v>147.09960191402538</v>
      </c>
      <c r="L108" s="22">
        <v>510.43283084276675</v>
      </c>
    </row>
    <row r="109" spans="3:12" x14ac:dyDescent="0.2">
      <c r="C109" s="23" t="s">
        <v>161</v>
      </c>
      <c r="D109" s="22">
        <v>5</v>
      </c>
      <c r="E109" s="22">
        <v>736.38834980854369</v>
      </c>
      <c r="F109" s="22">
        <v>130.16514321177527</v>
      </c>
      <c r="G109" s="22">
        <v>232.11632208445047</v>
      </c>
      <c r="H109" s="22">
        <v>83.418970363794031</v>
      </c>
      <c r="I109" s="22">
        <v>47.165415510374409</v>
      </c>
      <c r="J109" s="22">
        <v>283.43712623803913</v>
      </c>
      <c r="K109" s="22">
        <v>448.41145961370609</v>
      </c>
      <c r="L109" s="22">
        <v>198.02189486671659</v>
      </c>
    </row>
    <row r="110" spans="3:12" x14ac:dyDescent="0.2">
      <c r="C110" s="23" t="s">
        <v>162</v>
      </c>
      <c r="D110" s="22">
        <v>8</v>
      </c>
      <c r="E110" s="22">
        <v>933.11018861855234</v>
      </c>
      <c r="F110" s="22">
        <v>74.503585840071622</v>
      </c>
      <c r="G110" s="22">
        <v>428.85073981023993</v>
      </c>
      <c r="H110" s="22">
        <v>274.08892933356901</v>
      </c>
      <c r="I110" s="22">
        <v>168.39660294021598</v>
      </c>
      <c r="J110" s="22">
        <v>83.388475553148979</v>
      </c>
      <c r="K110" s="22">
        <v>644.71469251617623</v>
      </c>
      <c r="L110" s="22">
        <v>10.185050152303512</v>
      </c>
    </row>
    <row r="111" spans="3:12" x14ac:dyDescent="0.2">
      <c r="C111" s="23" t="s">
        <v>163</v>
      </c>
      <c r="D111" s="22">
        <v>4</v>
      </c>
      <c r="E111" s="22">
        <v>701.10448309346179</v>
      </c>
      <c r="F111" s="22">
        <v>158.04232994784013</v>
      </c>
      <c r="G111" s="22">
        <v>197.43916516292953</v>
      </c>
      <c r="H111" s="22">
        <v>43.756046476141073</v>
      </c>
      <c r="I111" s="22">
        <v>64.959807848013824</v>
      </c>
      <c r="J111" s="22">
        <v>315.09477065254214</v>
      </c>
      <c r="K111" s="22">
        <v>412.75264800048575</v>
      </c>
      <c r="L111" s="22">
        <v>228.86272169127565</v>
      </c>
    </row>
    <row r="112" spans="3:12" x14ac:dyDescent="0.2">
      <c r="C112" s="23" t="s">
        <v>164</v>
      </c>
      <c r="D112" s="22">
        <v>8</v>
      </c>
      <c r="E112" s="22">
        <v>955.04389505077211</v>
      </c>
      <c r="F112" s="22">
        <v>96.20997814302369</v>
      </c>
      <c r="G112" s="22">
        <v>450.6369879875117</v>
      </c>
      <c r="H112" s="22">
        <v>295.89504521573559</v>
      </c>
      <c r="I112" s="22">
        <v>190.1334585866266</v>
      </c>
      <c r="J112" s="22">
        <v>61.200936717325867</v>
      </c>
      <c r="K112" s="22">
        <v>666.62667011543328</v>
      </c>
      <c r="L112" s="22">
        <v>26.041988146163792</v>
      </c>
    </row>
    <row r="113" spans="3:12" x14ac:dyDescent="0.2">
      <c r="C113" s="23" t="s">
        <v>165</v>
      </c>
      <c r="D113" s="22">
        <v>4</v>
      </c>
      <c r="E113" s="22">
        <v>650.9329971538931</v>
      </c>
      <c r="F113" s="22">
        <v>208.06490794006373</v>
      </c>
      <c r="G113" s="22">
        <v>146.76487241772168</v>
      </c>
      <c r="H113" s="22">
        <v>10.086820934048379</v>
      </c>
      <c r="I113" s="22">
        <v>114.25222080435807</v>
      </c>
      <c r="J113" s="22">
        <v>365.13798416499776</v>
      </c>
      <c r="K113" s="22">
        <v>362.500437621608</v>
      </c>
      <c r="L113" s="22">
        <v>278.82433496527375</v>
      </c>
    </row>
    <row r="114" spans="3:12" x14ac:dyDescent="0.2">
      <c r="C114" s="23" t="s">
        <v>166</v>
      </c>
      <c r="D114" s="22">
        <v>5</v>
      </c>
      <c r="E114" s="22">
        <v>799.08296197187826</v>
      </c>
      <c r="F114" s="22">
        <v>60.152002340724181</v>
      </c>
      <c r="G114" s="22">
        <v>294.96762211434344</v>
      </c>
      <c r="H114" s="22">
        <v>140.24249238333178</v>
      </c>
      <c r="I114" s="22">
        <v>35.303897870938592</v>
      </c>
      <c r="J114" s="22">
        <v>217.09626457536788</v>
      </c>
      <c r="K114" s="22">
        <v>510.69633617930765</v>
      </c>
      <c r="L114" s="22">
        <v>130.91980264414826</v>
      </c>
    </row>
    <row r="115" spans="3:12" x14ac:dyDescent="0.2">
      <c r="C115" s="23" t="s">
        <v>167</v>
      </c>
      <c r="D115" s="22">
        <v>8</v>
      </c>
      <c r="E115" s="22">
        <v>922.90759004016775</v>
      </c>
      <c r="F115" s="22">
        <v>64.44698146858029</v>
      </c>
      <c r="G115" s="22">
        <v>418.23356880816294</v>
      </c>
      <c r="H115" s="22">
        <v>263.61322660902698</v>
      </c>
      <c r="I115" s="22">
        <v>157.87582354093308</v>
      </c>
      <c r="J115" s="22">
        <v>93.371555720027089</v>
      </c>
      <c r="K115" s="22">
        <v>634.46312280098346</v>
      </c>
      <c r="L115" s="22">
        <v>8.3784042463974089</v>
      </c>
    </row>
    <row r="116" spans="3:12" x14ac:dyDescent="0.2">
      <c r="C116" s="23" t="s">
        <v>168</v>
      </c>
      <c r="D116" s="22">
        <v>8</v>
      </c>
      <c r="E116" s="22">
        <v>946.09182577789466</v>
      </c>
      <c r="F116" s="22">
        <v>87.277762561482334</v>
      </c>
      <c r="G116" s="22">
        <v>441.75849784470739</v>
      </c>
      <c r="H116" s="22">
        <v>286.99820666667733</v>
      </c>
      <c r="I116" s="22">
        <v>181.22726218405396</v>
      </c>
      <c r="J116" s="22">
        <v>70.230009024477027</v>
      </c>
      <c r="K116" s="22">
        <v>657.69026243215694</v>
      </c>
      <c r="L116" s="22">
        <v>17.933069451108192</v>
      </c>
    </row>
    <row r="117" spans="3:12" x14ac:dyDescent="0.2">
      <c r="C117" s="23" t="s">
        <v>169</v>
      </c>
      <c r="D117" s="22">
        <v>4</v>
      </c>
      <c r="E117" s="22">
        <v>689.20968573704056</v>
      </c>
      <c r="F117" s="22">
        <v>170.09884717930353</v>
      </c>
      <c r="G117" s="22">
        <v>185.93739578510204</v>
      </c>
      <c r="H117" s="22">
        <v>33.892981326850233</v>
      </c>
      <c r="I117" s="22">
        <v>77.161795181623887</v>
      </c>
      <c r="J117" s="22">
        <v>327.10979686502532</v>
      </c>
      <c r="K117" s="22">
        <v>400.91730834139497</v>
      </c>
      <c r="L117" s="22">
        <v>240.92414595087916</v>
      </c>
    </row>
    <row r="118" spans="3:12" x14ac:dyDescent="0.2">
      <c r="C118" s="23" t="s">
        <v>170</v>
      </c>
      <c r="D118" s="22">
        <v>6</v>
      </c>
      <c r="E118" s="22">
        <v>1046.0029123017537</v>
      </c>
      <c r="F118" s="22">
        <v>187.07464368991106</v>
      </c>
      <c r="G118" s="22">
        <v>541.44506671623265</v>
      </c>
      <c r="H118" s="22">
        <v>386.75208860873937</v>
      </c>
      <c r="I118" s="22">
        <v>280.94841898106245</v>
      </c>
      <c r="J118" s="22">
        <v>29.979338594740963</v>
      </c>
      <c r="K118" s="22">
        <v>757.5742340779683</v>
      </c>
      <c r="L118" s="22">
        <v>116.28538262942421</v>
      </c>
    </row>
    <row r="119" spans="3:12" x14ac:dyDescent="0.2">
      <c r="C119" s="23" t="s">
        <v>171</v>
      </c>
      <c r="D119" s="22">
        <v>2</v>
      </c>
      <c r="E119" s="22">
        <v>851.27755268405281</v>
      </c>
      <c r="F119" s="22">
        <v>14.137325665961157</v>
      </c>
      <c r="G119" s="22">
        <v>347.44970273921359</v>
      </c>
      <c r="H119" s="22">
        <v>192.75659079926564</v>
      </c>
      <c r="I119" s="22">
        <v>87.59149250199944</v>
      </c>
      <c r="J119" s="22">
        <v>165.40726886258091</v>
      </c>
      <c r="K119" s="22">
        <v>562.9591690163337</v>
      </c>
      <c r="L119" s="22">
        <v>79.917028931708998</v>
      </c>
    </row>
    <row r="120" spans="3:12" x14ac:dyDescent="0.2">
      <c r="C120" s="23" t="s">
        <v>172</v>
      </c>
      <c r="D120" s="22">
        <v>2</v>
      </c>
      <c r="E120" s="22">
        <v>873.16862897366525</v>
      </c>
      <c r="F120" s="22">
        <v>16.139413235475573</v>
      </c>
      <c r="G120" s="22">
        <v>369.05419507500085</v>
      </c>
      <c r="H120" s="22">
        <v>214.29697520782275</v>
      </c>
      <c r="I120" s="22">
        <v>108.65956128536425</v>
      </c>
      <c r="J120" s="22">
        <v>143.22652300666286</v>
      </c>
      <c r="K120" s="22">
        <v>584.80742208354832</v>
      </c>
      <c r="L120" s="22">
        <v>57.567936793018248</v>
      </c>
    </row>
    <row r="121" spans="3:12" x14ac:dyDescent="0.2">
      <c r="C121" s="23" t="s">
        <v>173</v>
      </c>
      <c r="D121" s="22">
        <v>6</v>
      </c>
      <c r="E121" s="22">
        <v>1048.9624535719809</v>
      </c>
      <c r="F121" s="22">
        <v>190.07385575649789</v>
      </c>
      <c r="G121" s="22">
        <v>544.36238534863594</v>
      </c>
      <c r="H121" s="22">
        <v>389.69295748048722</v>
      </c>
      <c r="I121" s="22">
        <v>283.92075761536302</v>
      </c>
      <c r="J121" s="22">
        <v>33.051933832653802</v>
      </c>
      <c r="K121" s="22">
        <v>760.52275525768869</v>
      </c>
      <c r="L121" s="22">
        <v>119.25237454865967</v>
      </c>
    </row>
    <row r="122" spans="3:12" x14ac:dyDescent="0.2">
      <c r="C122" s="23" t="s">
        <v>174</v>
      </c>
      <c r="D122" s="22">
        <v>4</v>
      </c>
      <c r="E122" s="22">
        <v>680.98759725398099</v>
      </c>
      <c r="F122" s="22">
        <v>178.01636244643174</v>
      </c>
      <c r="G122" s="22">
        <v>176.91544861948762</v>
      </c>
      <c r="H122" s="22">
        <v>23.140972535502616</v>
      </c>
      <c r="I122" s="22">
        <v>84.314373746510498</v>
      </c>
      <c r="J122" s="22">
        <v>335.0874732142014</v>
      </c>
      <c r="K122" s="22">
        <v>392.57996079346447</v>
      </c>
      <c r="L122" s="22">
        <v>248.78872206027094</v>
      </c>
    </row>
    <row r="123" spans="3:12" x14ac:dyDescent="0.2">
      <c r="C123" s="23" t="s">
        <v>175</v>
      </c>
      <c r="D123" s="22">
        <v>5</v>
      </c>
      <c r="E123" s="22">
        <v>798.86929029957719</v>
      </c>
      <c r="F123" s="22">
        <v>62.098177866450079</v>
      </c>
      <c r="G123" s="22">
        <v>294.06351126209131</v>
      </c>
      <c r="H123" s="22">
        <v>139.75879267469676</v>
      </c>
      <c r="I123" s="22">
        <v>35.573633671217365</v>
      </c>
      <c r="J123" s="22">
        <v>217.71411806559107</v>
      </c>
      <c r="K123" s="22">
        <v>510.43636992893408</v>
      </c>
      <c r="L123" s="22">
        <v>131.54022347194564</v>
      </c>
    </row>
    <row r="124" spans="3:12" x14ac:dyDescent="0.2">
      <c r="C124" s="23" t="s">
        <v>176</v>
      </c>
      <c r="D124" s="22">
        <v>6</v>
      </c>
      <c r="E124" s="22">
        <v>1036.0357309831309</v>
      </c>
      <c r="F124" s="22">
        <v>177.10833456536108</v>
      </c>
      <c r="G124" s="22">
        <v>531.53818637799895</v>
      </c>
      <c r="H124" s="22">
        <v>376.82233877946004</v>
      </c>
      <c r="I124" s="22">
        <v>271.01905354016122</v>
      </c>
      <c r="J124" s="22">
        <v>20.105798730170484</v>
      </c>
      <c r="K124" s="22">
        <v>747.613488016867</v>
      </c>
      <c r="L124" s="22">
        <v>106.36970726848273</v>
      </c>
    </row>
    <row r="125" spans="3:12" x14ac:dyDescent="0.2">
      <c r="C125" s="23" t="s">
        <v>177</v>
      </c>
      <c r="D125" s="22">
        <v>5</v>
      </c>
      <c r="E125" s="22">
        <v>753.87437407949494</v>
      </c>
      <c r="F125" s="22">
        <v>105.61415043767762</v>
      </c>
      <c r="G125" s="22">
        <v>249.16054494645084</v>
      </c>
      <c r="H125" s="22">
        <v>94.623287813072437</v>
      </c>
      <c r="I125" s="22">
        <v>12.885970497051657</v>
      </c>
      <c r="J125" s="22">
        <v>262.37064006397156</v>
      </c>
      <c r="K125" s="22">
        <v>465.43165595869164</v>
      </c>
      <c r="L125" s="22">
        <v>176.05416730194924</v>
      </c>
    </row>
    <row r="126" spans="3:12" x14ac:dyDescent="0.2">
      <c r="C126" s="23" t="s">
        <v>178</v>
      </c>
      <c r="D126" s="22">
        <v>8</v>
      </c>
      <c r="E126" s="22">
        <v>927.05615511885264</v>
      </c>
      <c r="F126" s="22">
        <v>68.201910297747276</v>
      </c>
      <c r="G126" s="22">
        <v>422.67547189857021</v>
      </c>
      <c r="H126" s="22">
        <v>267.9222720178787</v>
      </c>
      <c r="I126" s="22">
        <v>162.13331135530271</v>
      </c>
      <c r="J126" s="22">
        <v>89.122036094212547</v>
      </c>
      <c r="K126" s="22">
        <v>638.64877846231946</v>
      </c>
      <c r="L126" s="22">
        <v>6.2089900721493825</v>
      </c>
    </row>
    <row r="127" spans="3:12" x14ac:dyDescent="0.2">
      <c r="C127" s="23" t="s">
        <v>179</v>
      </c>
      <c r="D127" s="22">
        <v>6</v>
      </c>
      <c r="E127" s="22">
        <v>976.13583453520971</v>
      </c>
      <c r="F127" s="22">
        <v>117.3337063158389</v>
      </c>
      <c r="G127" s="22">
        <v>471.82727747463207</v>
      </c>
      <c r="H127" s="22">
        <v>317.06787680750978</v>
      </c>
      <c r="I127" s="22">
        <v>211.2746428891991</v>
      </c>
      <c r="J127" s="22">
        <v>40.633096025015433</v>
      </c>
      <c r="K127" s="22">
        <v>687.74803044397083</v>
      </c>
      <c r="L127" s="22">
        <v>47.192597017663694</v>
      </c>
    </row>
    <row r="128" spans="3:12" x14ac:dyDescent="0.2">
      <c r="C128" s="23" t="s">
        <v>180</v>
      </c>
      <c r="D128" s="22">
        <v>8</v>
      </c>
      <c r="E128" s="22">
        <v>954.12083467124341</v>
      </c>
      <c r="F128" s="22">
        <v>95.351201166065707</v>
      </c>
      <c r="G128" s="22">
        <v>449.81216267856507</v>
      </c>
      <c r="H128" s="22">
        <v>295.05627956355858</v>
      </c>
      <c r="I128" s="22">
        <v>189.27620811588505</v>
      </c>
      <c r="J128" s="22">
        <v>62.33578270205745</v>
      </c>
      <c r="K128" s="22">
        <v>665.72896233149447</v>
      </c>
      <c r="L128" s="22">
        <v>25.721308761078109</v>
      </c>
    </row>
    <row r="129" spans="3:12" x14ac:dyDescent="0.2">
      <c r="C129" s="23" t="s">
        <v>181</v>
      </c>
      <c r="D129" s="22">
        <v>2</v>
      </c>
      <c r="E129" s="22">
        <v>866.11939902865026</v>
      </c>
      <c r="F129" s="22">
        <v>9.5756942483361502</v>
      </c>
      <c r="G129" s="22">
        <v>361.93023254982154</v>
      </c>
      <c r="H129" s="22">
        <v>207.1749468361354</v>
      </c>
      <c r="I129" s="22">
        <v>101.52090726827642</v>
      </c>
      <c r="J129" s="22">
        <v>150.1367171283498</v>
      </c>
      <c r="K129" s="22">
        <v>577.73752115786556</v>
      </c>
      <c r="L129" s="22">
        <v>64.229020629691917</v>
      </c>
    </row>
    <row r="130" spans="3:12" x14ac:dyDescent="0.2">
      <c r="C130" s="23" t="s">
        <v>182</v>
      </c>
      <c r="D130" s="22">
        <v>6</v>
      </c>
      <c r="E130" s="22">
        <v>1015.87576970009</v>
      </c>
      <c r="F130" s="22">
        <v>157.96874109717226</v>
      </c>
      <c r="G130" s="22">
        <v>511.03332128172872</v>
      </c>
      <c r="H130" s="22">
        <v>356.66944670084769</v>
      </c>
      <c r="I130" s="22">
        <v>251.11203390939366</v>
      </c>
      <c r="J130" s="22">
        <v>17.6816523571222</v>
      </c>
      <c r="K130" s="22">
        <v>727.44600241372495</v>
      </c>
      <c r="L130" s="22">
        <v>87.503627238750866</v>
      </c>
    </row>
    <row r="131" spans="3:12" x14ac:dyDescent="0.2">
      <c r="C131" s="23" t="s">
        <v>183</v>
      </c>
      <c r="D131" s="22">
        <v>6</v>
      </c>
      <c r="E131" s="22">
        <v>989.21989902839618</v>
      </c>
      <c r="F131" s="22">
        <v>130.62853982233699</v>
      </c>
      <c r="G131" s="22">
        <v>485.05198078855551</v>
      </c>
      <c r="H131" s="22">
        <v>330.27543039593814</v>
      </c>
      <c r="I131" s="22">
        <v>224.56959196572214</v>
      </c>
      <c r="J131" s="22">
        <v>29.481992683299495</v>
      </c>
      <c r="K131" s="22">
        <v>700.85178785447943</v>
      </c>
      <c r="L131" s="22">
        <v>60.925935290723082</v>
      </c>
    </row>
    <row r="132" spans="3:12" x14ac:dyDescent="0.2">
      <c r="C132" s="23" t="s">
        <v>184</v>
      </c>
      <c r="D132" s="22">
        <v>5</v>
      </c>
      <c r="E132" s="22">
        <v>797.11627298892233</v>
      </c>
      <c r="F132" s="22">
        <v>62.260403938138943</v>
      </c>
      <c r="G132" s="22">
        <v>293.06970494749595</v>
      </c>
      <c r="H132" s="22">
        <v>138.38106731012329</v>
      </c>
      <c r="I132" s="22">
        <v>33.736231679880682</v>
      </c>
      <c r="J132" s="22">
        <v>219.10522610170239</v>
      </c>
      <c r="K132" s="22">
        <v>508.74166476557622</v>
      </c>
      <c r="L132" s="22">
        <v>132.97296158720246</v>
      </c>
    </row>
    <row r="133" spans="3:12" x14ac:dyDescent="0.2">
      <c r="C133" s="23" t="s">
        <v>185</v>
      </c>
      <c r="D133" s="22">
        <v>5</v>
      </c>
      <c r="E133" s="22">
        <v>735.94345613216115</v>
      </c>
      <c r="F133" s="22">
        <v>123.08338327264963</v>
      </c>
      <c r="G133" s="22">
        <v>231.54629815465299</v>
      </c>
      <c r="H133" s="22">
        <v>76.828448875111008</v>
      </c>
      <c r="I133" s="22">
        <v>29.386714114036529</v>
      </c>
      <c r="J133" s="22">
        <v>280.12225106652653</v>
      </c>
      <c r="K133" s="22">
        <v>447.51269013449536</v>
      </c>
      <c r="L133" s="22">
        <v>193.80577617795166</v>
      </c>
    </row>
    <row r="134" spans="3:12" x14ac:dyDescent="0.2">
      <c r="C134" s="23" t="s">
        <v>186</v>
      </c>
      <c r="D134" s="22">
        <v>8</v>
      </c>
      <c r="E134" s="22">
        <v>896.0124585148078</v>
      </c>
      <c r="F134" s="22">
        <v>47.146512700519288</v>
      </c>
      <c r="G134" s="22">
        <v>391.191395017567</v>
      </c>
      <c r="H134" s="22">
        <v>237.45182794949278</v>
      </c>
      <c r="I134" s="22">
        <v>132.94456912084763</v>
      </c>
      <c r="J134" s="22">
        <v>123.74061213917655</v>
      </c>
      <c r="K134" s="22">
        <v>607.69630675405949</v>
      </c>
      <c r="L134" s="22">
        <v>43.339147711771169</v>
      </c>
    </row>
    <row r="135" spans="3:12" x14ac:dyDescent="0.2">
      <c r="C135" s="23" t="s">
        <v>187</v>
      </c>
      <c r="D135" s="22">
        <v>6</v>
      </c>
      <c r="E135" s="22">
        <v>995.91878967802904</v>
      </c>
      <c r="F135" s="22">
        <v>137.64383245047077</v>
      </c>
      <c r="G135" s="22">
        <v>491.1598450586248</v>
      </c>
      <c r="H135" s="22">
        <v>336.67075616476626</v>
      </c>
      <c r="I135" s="22">
        <v>230.98355795022127</v>
      </c>
      <c r="J135" s="22">
        <v>23.93771146283882</v>
      </c>
      <c r="K135" s="22">
        <v>707.49114640836865</v>
      </c>
      <c r="L135" s="22">
        <v>67.102029212108846</v>
      </c>
    </row>
    <row r="136" spans="3:12" x14ac:dyDescent="0.2">
      <c r="C136" s="23" t="s">
        <v>188</v>
      </c>
      <c r="D136" s="22">
        <v>6</v>
      </c>
      <c r="E136" s="22">
        <v>981.0927944867143</v>
      </c>
      <c r="F136" s="22">
        <v>122.25270938031976</v>
      </c>
      <c r="G136" s="22">
        <v>476.71441762246235</v>
      </c>
      <c r="H136" s="22">
        <v>321.96717372514161</v>
      </c>
      <c r="I136" s="22">
        <v>216.17282330499114</v>
      </c>
      <c r="J136" s="22">
        <v>35.518606111137373</v>
      </c>
      <c r="K136" s="22">
        <v>692.69050353189107</v>
      </c>
      <c r="L136" s="22">
        <v>51.90847524403398</v>
      </c>
    </row>
    <row r="137" spans="3:12" x14ac:dyDescent="0.2">
      <c r="C137" s="23" t="s">
        <v>189</v>
      </c>
      <c r="D137" s="22">
        <v>6</v>
      </c>
      <c r="E137" s="22">
        <v>981.17960361177006</v>
      </c>
      <c r="F137" s="22">
        <v>122.47845618355574</v>
      </c>
      <c r="G137" s="22">
        <v>476.9391609468434</v>
      </c>
      <c r="H137" s="22">
        <v>322.17280854104087</v>
      </c>
      <c r="I137" s="22">
        <v>216.40953481473002</v>
      </c>
      <c r="J137" s="22">
        <v>36.154889953893168</v>
      </c>
      <c r="K137" s="22">
        <v>692.80216068776451</v>
      </c>
      <c r="L137" s="22">
        <v>52.550190843764248</v>
      </c>
    </row>
    <row r="138" spans="3:12" x14ac:dyDescent="0.2">
      <c r="C138" s="23" t="s">
        <v>190</v>
      </c>
      <c r="D138" s="22">
        <v>6</v>
      </c>
      <c r="E138" s="22">
        <v>983.10447012703094</v>
      </c>
      <c r="F138" s="22">
        <v>124.24683897114282</v>
      </c>
      <c r="G138" s="22">
        <v>478.75178230502138</v>
      </c>
      <c r="H138" s="22">
        <v>323.99522698627652</v>
      </c>
      <c r="I138" s="22">
        <v>218.20211221276585</v>
      </c>
      <c r="J138" s="22">
        <v>33.515067023327362</v>
      </c>
      <c r="K138" s="22">
        <v>694.70481620155408</v>
      </c>
      <c r="L138" s="22">
        <v>53.880301718453651</v>
      </c>
    </row>
    <row r="139" spans="3:12" x14ac:dyDescent="0.2">
      <c r="C139" s="23" t="s">
        <v>191</v>
      </c>
      <c r="D139" s="22">
        <v>6</v>
      </c>
      <c r="E139" s="22">
        <v>1009.0745784250787</v>
      </c>
      <c r="F139" s="22">
        <v>150.16831948527758</v>
      </c>
      <c r="G139" s="22">
        <v>504.6588569147051</v>
      </c>
      <c r="H139" s="22">
        <v>349.91460362478279</v>
      </c>
      <c r="I139" s="22">
        <v>244.11247383492056</v>
      </c>
      <c r="J139" s="22">
        <v>8.578373539204561</v>
      </c>
      <c r="K139" s="22">
        <v>720.66663106301041</v>
      </c>
      <c r="L139" s="22">
        <v>79.56858985208531</v>
      </c>
    </row>
    <row r="140" spans="3:12" x14ac:dyDescent="0.2">
      <c r="C140" s="23" t="s">
        <v>192</v>
      </c>
      <c r="D140" s="22">
        <v>8</v>
      </c>
      <c r="E140" s="22">
        <v>895.05105126118383</v>
      </c>
      <c r="F140" s="22">
        <v>37.04779895466725</v>
      </c>
      <c r="G140" s="22">
        <v>390.60555996528024</v>
      </c>
      <c r="H140" s="22">
        <v>235.94258734535865</v>
      </c>
      <c r="I140" s="22">
        <v>130.15986595291835</v>
      </c>
      <c r="J140" s="22">
        <v>121.32126026619623</v>
      </c>
      <c r="K140" s="22">
        <v>606.65952123838838</v>
      </c>
      <c r="L140" s="22">
        <v>35.649415796124089</v>
      </c>
    </row>
    <row r="141" spans="3:12" x14ac:dyDescent="0.2">
      <c r="C141" s="23" t="s">
        <v>193</v>
      </c>
      <c r="D141" s="22">
        <v>6</v>
      </c>
      <c r="E141" s="22">
        <v>1019.0571844865971</v>
      </c>
      <c r="F141" s="22">
        <v>160.16897096342612</v>
      </c>
      <c r="G141" s="22">
        <v>514.57754314282045</v>
      </c>
      <c r="H141" s="22">
        <v>359.86719808362017</v>
      </c>
      <c r="I141" s="22">
        <v>254.04970065890984</v>
      </c>
      <c r="J141" s="22">
        <v>5.4229597618021286</v>
      </c>
      <c r="K141" s="22">
        <v>730.64572846996975</v>
      </c>
      <c r="L141" s="22">
        <v>89.468973839752195</v>
      </c>
    </row>
    <row r="142" spans="3:12" x14ac:dyDescent="0.2">
      <c r="C142" s="23" t="s">
        <v>194</v>
      </c>
      <c r="D142" s="22">
        <v>5</v>
      </c>
      <c r="E142" s="22">
        <v>781.33657948655537</v>
      </c>
      <c r="F142" s="22">
        <v>78.865014056508414</v>
      </c>
      <c r="G142" s="22">
        <v>277.8388238533891</v>
      </c>
      <c r="H142" s="22">
        <v>123.4817297277437</v>
      </c>
      <c r="I142" s="22">
        <v>23.474081555657499</v>
      </c>
      <c r="J142" s="22">
        <v>235.30559325604253</v>
      </c>
      <c r="K142" s="22">
        <v>493.0696053390339</v>
      </c>
      <c r="L142" s="22">
        <v>149.39767996839271</v>
      </c>
    </row>
    <row r="143" spans="3:12" x14ac:dyDescent="0.2">
      <c r="C143" s="23" t="s">
        <v>195</v>
      </c>
      <c r="D143" s="22">
        <v>5</v>
      </c>
      <c r="E143" s="22">
        <v>731.02229174201671</v>
      </c>
      <c r="F143" s="22">
        <v>131.59995468349709</v>
      </c>
      <c r="G143" s="22">
        <v>226.25816892364134</v>
      </c>
      <c r="H143" s="22">
        <v>74.596377502902556</v>
      </c>
      <c r="I143" s="22">
        <v>42.498983122189081</v>
      </c>
      <c r="J143" s="22">
        <v>286.83356438024845</v>
      </c>
      <c r="K143" s="22">
        <v>442.76152262012829</v>
      </c>
      <c r="L143" s="22">
        <v>200.8737756567665</v>
      </c>
    </row>
    <row r="144" spans="3:12" x14ac:dyDescent="0.2">
      <c r="C144" s="23" t="s">
        <v>196</v>
      </c>
      <c r="D144" s="22">
        <v>2</v>
      </c>
      <c r="E144" s="22">
        <v>830.8669577879183</v>
      </c>
      <c r="F144" s="22">
        <v>30.694727754811026</v>
      </c>
      <c r="G144" s="22">
        <v>326.09619013109051</v>
      </c>
      <c r="H144" s="22">
        <v>171.59770486972002</v>
      </c>
      <c r="I144" s="22">
        <v>66.240468320681472</v>
      </c>
      <c r="J144" s="22">
        <v>185.59654709228329</v>
      </c>
      <c r="K144" s="22">
        <v>542.42739848546478</v>
      </c>
      <c r="L144" s="22">
        <v>99.403382750088056</v>
      </c>
    </row>
    <row r="145" spans="3:12" x14ac:dyDescent="0.2">
      <c r="C145" s="23" t="s">
        <v>197</v>
      </c>
      <c r="D145" s="22">
        <v>5</v>
      </c>
      <c r="E145" s="22">
        <v>800.93373930291523</v>
      </c>
      <c r="F145" s="22">
        <v>58.462653770429348</v>
      </c>
      <c r="G145" s="22">
        <v>296.35476886141248</v>
      </c>
      <c r="H145" s="22">
        <v>141.68496736265121</v>
      </c>
      <c r="I145" s="22">
        <v>35.975849659567686</v>
      </c>
      <c r="J145" s="22">
        <v>215.25532395873074</v>
      </c>
      <c r="K145" s="22">
        <v>512.51195237185004</v>
      </c>
      <c r="L145" s="22">
        <v>128.93847409582798</v>
      </c>
    </row>
    <row r="146" spans="3:12" x14ac:dyDescent="0.2">
      <c r="C146" s="23" t="s">
        <v>198</v>
      </c>
      <c r="D146" s="22">
        <v>5</v>
      </c>
      <c r="E146" s="22">
        <v>760.87271475178443</v>
      </c>
      <c r="F146" s="22">
        <v>99.057806152434395</v>
      </c>
      <c r="G146" s="22">
        <v>256.08003074605648</v>
      </c>
      <c r="H146" s="22">
        <v>101.71922061843675</v>
      </c>
      <c r="I146" s="22">
        <v>9.9621045948423514</v>
      </c>
      <c r="J146" s="22">
        <v>255.56082422796754</v>
      </c>
      <c r="K146" s="22">
        <v>472.44536332544232</v>
      </c>
      <c r="L146" s="22">
        <v>169.28167125942116</v>
      </c>
    </row>
    <row r="147" spans="3:12" x14ac:dyDescent="0.2">
      <c r="C147" s="23" t="s">
        <v>199</v>
      </c>
      <c r="D147" s="22">
        <v>4</v>
      </c>
      <c r="E147" s="22">
        <v>711.18887460628218</v>
      </c>
      <c r="F147" s="22">
        <v>148.1320747016816</v>
      </c>
      <c r="G147" s="22">
        <v>207.73456367364344</v>
      </c>
      <c r="H147" s="22">
        <v>54.112753363283495</v>
      </c>
      <c r="I147" s="22">
        <v>55.652610598426648</v>
      </c>
      <c r="J147" s="22">
        <v>305.15294049472658</v>
      </c>
      <c r="K147" s="22">
        <v>422.87948747131907</v>
      </c>
      <c r="L147" s="22">
        <v>218.97745249719321</v>
      </c>
    </row>
    <row r="148" spans="3:12" x14ac:dyDescent="0.2">
      <c r="C148" s="23" t="s">
        <v>200</v>
      </c>
      <c r="D148" s="22">
        <v>4</v>
      </c>
      <c r="E148" s="22">
        <v>665.98169050188619</v>
      </c>
      <c r="F148" s="22">
        <v>192.99699332846851</v>
      </c>
      <c r="G148" s="22">
        <v>161.98672977956872</v>
      </c>
      <c r="H148" s="22">
        <v>9.9364213824137</v>
      </c>
      <c r="I148" s="22">
        <v>99.271707125700573</v>
      </c>
      <c r="J148" s="22">
        <v>350.12439840016594</v>
      </c>
      <c r="K148" s="22">
        <v>377.58210310244408</v>
      </c>
      <c r="L148" s="22">
        <v>263.82005178602844</v>
      </c>
    </row>
    <row r="149" spans="3:12" x14ac:dyDescent="0.2">
      <c r="C149" s="23" t="s">
        <v>201</v>
      </c>
      <c r="D149" s="22">
        <v>4</v>
      </c>
      <c r="E149" s="22">
        <v>641.12861001810722</v>
      </c>
      <c r="F149" s="22">
        <v>217.99038319150941</v>
      </c>
      <c r="G149" s="22">
        <v>137.92896891843003</v>
      </c>
      <c r="H149" s="22">
        <v>22.412469220404027</v>
      </c>
      <c r="I149" s="22">
        <v>124.44466903421569</v>
      </c>
      <c r="J149" s="22">
        <v>375.08438106321904</v>
      </c>
      <c r="K149" s="22">
        <v>352.81499994085391</v>
      </c>
      <c r="L149" s="22">
        <v>288.83381492928589</v>
      </c>
    </row>
    <row r="150" spans="3:12" x14ac:dyDescent="0.2">
      <c r="C150" s="23" t="s">
        <v>202</v>
      </c>
      <c r="D150" s="22">
        <v>2</v>
      </c>
      <c r="E150" s="22">
        <v>845.96937466066129</v>
      </c>
      <c r="F150" s="22">
        <v>14.862844648236699</v>
      </c>
      <c r="G150" s="22">
        <v>341.42198252831923</v>
      </c>
      <c r="H150" s="22">
        <v>186.74960447050182</v>
      </c>
      <c r="I150" s="22">
        <v>80.978685639855826</v>
      </c>
      <c r="J150" s="22">
        <v>170.26333752478283</v>
      </c>
      <c r="K150" s="22">
        <v>557.55513275463841</v>
      </c>
      <c r="L150" s="22">
        <v>84.034039875017655</v>
      </c>
    </row>
    <row r="151" spans="3:12" x14ac:dyDescent="0.2">
      <c r="C151" s="23" t="s">
        <v>203</v>
      </c>
      <c r="D151" s="22">
        <v>5</v>
      </c>
      <c r="E151" s="22">
        <v>781.08571278301474</v>
      </c>
      <c r="F151" s="22">
        <v>78.056714602760138</v>
      </c>
      <c r="G151" s="22">
        <v>277.01928555850702</v>
      </c>
      <c r="H151" s="22">
        <v>122.29035368017466</v>
      </c>
      <c r="I151" s="22">
        <v>18.424241897485064</v>
      </c>
      <c r="J151" s="22">
        <v>235.1159659191143</v>
      </c>
      <c r="K151" s="22">
        <v>492.71016441372308</v>
      </c>
      <c r="L151" s="22">
        <v>148.91953905808202</v>
      </c>
    </row>
    <row r="152" spans="3:12" x14ac:dyDescent="0.2">
      <c r="C152" s="23" t="s">
        <v>204</v>
      </c>
      <c r="D152" s="22">
        <v>5</v>
      </c>
      <c r="E152" s="22">
        <v>770.90920636203987</v>
      </c>
      <c r="F152" s="22">
        <v>88.563753227905096</v>
      </c>
      <c r="G152" s="22">
        <v>266.2559871548246</v>
      </c>
      <c r="H152" s="22">
        <v>111.67170174170748</v>
      </c>
      <c r="I152" s="22">
        <v>7.554732411193303</v>
      </c>
      <c r="J152" s="22">
        <v>245.33073498866409</v>
      </c>
      <c r="K152" s="22">
        <v>482.48422756980887</v>
      </c>
      <c r="L152" s="22">
        <v>159.01587748099055</v>
      </c>
    </row>
    <row r="153" spans="3:12" x14ac:dyDescent="0.2">
      <c r="C153" s="23" t="s">
        <v>205</v>
      </c>
      <c r="D153" s="22">
        <v>5</v>
      </c>
      <c r="E153" s="22">
        <v>760.94428099155209</v>
      </c>
      <c r="F153" s="22">
        <v>98.075245507914076</v>
      </c>
      <c r="G153" s="22">
        <v>256.48912928710405</v>
      </c>
      <c r="H153" s="22">
        <v>101.72875969896063</v>
      </c>
      <c r="I153" s="22">
        <v>4.4722336826719378</v>
      </c>
      <c r="J153" s="22">
        <v>255.14173385606307</v>
      </c>
      <c r="K153" s="22">
        <v>472.5173196413466</v>
      </c>
      <c r="L153" s="22">
        <v>168.81861417228077</v>
      </c>
    </row>
    <row r="154" spans="3:12" x14ac:dyDescent="0.2">
      <c r="C154" s="23" t="s">
        <v>206</v>
      </c>
      <c r="D154" s="22">
        <v>3</v>
      </c>
      <c r="E154" s="22">
        <v>581.13559977319426</v>
      </c>
      <c r="F154" s="22">
        <v>277.97087270580874</v>
      </c>
      <c r="G154" s="22">
        <v>79.321241376871427</v>
      </c>
      <c r="H154" s="22">
        <v>79.390040411600523</v>
      </c>
      <c r="I154" s="22">
        <v>184.34098187106773</v>
      </c>
      <c r="J154" s="22">
        <v>435.08285981532083</v>
      </c>
      <c r="K154" s="22">
        <v>292.86209626958026</v>
      </c>
      <c r="L154" s="22">
        <v>348.81896562534882</v>
      </c>
    </row>
    <row r="155" spans="3:12" x14ac:dyDescent="0.2">
      <c r="C155" s="23" t="s">
        <v>207</v>
      </c>
      <c r="D155" s="22">
        <v>2</v>
      </c>
      <c r="E155" s="22">
        <v>840.93926203605827</v>
      </c>
      <c r="F155" s="22">
        <v>19.155236396763136</v>
      </c>
      <c r="G155" s="22">
        <v>336.35053566217874</v>
      </c>
      <c r="H155" s="22">
        <v>181.67492895248057</v>
      </c>
      <c r="I155" s="22">
        <v>75.890299250077305</v>
      </c>
      <c r="J155" s="22">
        <v>175.23656672503637</v>
      </c>
      <c r="K155" s="22">
        <v>552.51210362636868</v>
      </c>
      <c r="L155" s="22">
        <v>88.941247348675518</v>
      </c>
    </row>
    <row r="156" spans="3:12" x14ac:dyDescent="0.2">
      <c r="C156" s="23" t="s">
        <v>208</v>
      </c>
      <c r="D156" s="22">
        <v>5</v>
      </c>
      <c r="E156" s="22">
        <v>811.00056904033693</v>
      </c>
      <c r="F156" s="22">
        <v>48.042233083830489</v>
      </c>
      <c r="G156" s="22">
        <v>306.64542381898258</v>
      </c>
      <c r="H156" s="22">
        <v>151.87342557720734</v>
      </c>
      <c r="I156" s="22">
        <v>46.214334076262887</v>
      </c>
      <c r="J156" s="22">
        <v>205.10497740200779</v>
      </c>
      <c r="K156" s="22">
        <v>522.58660010489234</v>
      </c>
      <c r="L156" s="22">
        <v>118.84523438276285</v>
      </c>
    </row>
    <row r="157" spans="3:12" x14ac:dyDescent="0.2">
      <c r="C157" s="23" t="s">
        <v>209</v>
      </c>
      <c r="D157" s="22">
        <v>3</v>
      </c>
      <c r="E157" s="22">
        <v>505.90007958464503</v>
      </c>
      <c r="F157" s="22">
        <v>353.58063553485192</v>
      </c>
      <c r="G157" s="22">
        <v>4.0832925455256914</v>
      </c>
      <c r="H157" s="22">
        <v>153.84592889171807</v>
      </c>
      <c r="I157" s="22">
        <v>259.62508458032931</v>
      </c>
      <c r="J157" s="22">
        <v>510.5595260276495</v>
      </c>
      <c r="K157" s="22">
        <v>217.59149102952057</v>
      </c>
      <c r="L157" s="22">
        <v>424.23017359807096</v>
      </c>
    </row>
    <row r="158" spans="3:12" x14ac:dyDescent="0.2">
      <c r="C158" s="23" t="s">
        <v>210</v>
      </c>
      <c r="D158" s="22">
        <v>3</v>
      </c>
      <c r="E158" s="22">
        <v>530.90294145328494</v>
      </c>
      <c r="F158" s="22">
        <v>328.13400433173143</v>
      </c>
      <c r="G158" s="22">
        <v>27.89519214271542</v>
      </c>
      <c r="H158" s="22">
        <v>128.46998182411681</v>
      </c>
      <c r="I158" s="22">
        <v>234.21346130982263</v>
      </c>
      <c r="J158" s="22">
        <v>485.20991812057815</v>
      </c>
      <c r="K158" s="22">
        <v>242.48775314994606</v>
      </c>
      <c r="L158" s="22">
        <v>398.88303827611264</v>
      </c>
    </row>
    <row r="159" spans="3:12" x14ac:dyDescent="0.2">
      <c r="C159" s="23" t="s">
        <v>211</v>
      </c>
      <c r="D159" s="22">
        <v>8</v>
      </c>
      <c r="E159" s="22">
        <v>946.2446512471023</v>
      </c>
      <c r="F159" s="22">
        <v>87.847191827049812</v>
      </c>
      <c r="G159" s="22">
        <v>442.14967278841362</v>
      </c>
      <c r="H159" s="22">
        <v>287.36834286890786</v>
      </c>
      <c r="I159" s="22">
        <v>181.67884053237839</v>
      </c>
      <c r="J159" s="22">
        <v>71.004895289537075</v>
      </c>
      <c r="K159" s="22">
        <v>657.89646421584393</v>
      </c>
      <c r="L159" s="22">
        <v>21.478554470924994</v>
      </c>
    </row>
    <row r="160" spans="3:12" x14ac:dyDescent="0.2">
      <c r="C160" s="23" t="s">
        <v>212</v>
      </c>
      <c r="D160" s="22">
        <v>5</v>
      </c>
      <c r="E160" s="22">
        <v>736.16657465124717</v>
      </c>
      <c r="F160" s="22">
        <v>123.13011020146362</v>
      </c>
      <c r="G160" s="22">
        <v>232.45425286186506</v>
      </c>
      <c r="H160" s="22">
        <v>78.135484149150912</v>
      </c>
      <c r="I160" s="22">
        <v>31.342006051674339</v>
      </c>
      <c r="J160" s="22">
        <v>280.16034786810593</v>
      </c>
      <c r="K160" s="22">
        <v>447.84639221948129</v>
      </c>
      <c r="L160" s="22">
        <v>193.98495494910156</v>
      </c>
    </row>
    <row r="161" spans="3:12" x14ac:dyDescent="0.2">
      <c r="C161" s="23" t="s">
        <v>213</v>
      </c>
      <c r="D161" s="22">
        <v>4</v>
      </c>
      <c r="E161" s="22">
        <v>711.02519330453413</v>
      </c>
      <c r="F161" s="22">
        <v>148.0072840129844</v>
      </c>
      <c r="G161" s="22">
        <v>206.97285957398995</v>
      </c>
      <c r="H161" s="22">
        <v>52.491314296324774</v>
      </c>
      <c r="I161" s="22">
        <v>54.499858689627267</v>
      </c>
      <c r="J161" s="22">
        <v>305.13150893111339</v>
      </c>
      <c r="K161" s="22">
        <v>422.64693264254697</v>
      </c>
      <c r="L161" s="22">
        <v>218.84705271019368</v>
      </c>
    </row>
    <row r="162" spans="3:12" x14ac:dyDescent="0.2">
      <c r="C162" s="23" t="s">
        <v>214</v>
      </c>
      <c r="D162" s="22">
        <v>5</v>
      </c>
      <c r="E162" s="22">
        <v>810.9007872938281</v>
      </c>
      <c r="F162" s="22">
        <v>52.823628681418711</v>
      </c>
      <c r="G162" s="22">
        <v>306.04570242986603</v>
      </c>
      <c r="H162" s="22">
        <v>152.09218304443593</v>
      </c>
      <c r="I162" s="22">
        <v>48.759715295014736</v>
      </c>
      <c r="J162" s="22">
        <v>206.42847884940227</v>
      </c>
      <c r="K162" s="22">
        <v>522.52311205123669</v>
      </c>
      <c r="L162" s="22">
        <v>120.57262846721821</v>
      </c>
    </row>
    <row r="163" spans="3:12" x14ac:dyDescent="0.2">
      <c r="C163" s="23" t="s">
        <v>215</v>
      </c>
      <c r="D163" s="22">
        <v>2</v>
      </c>
      <c r="E163" s="22">
        <v>861.04104649763951</v>
      </c>
      <c r="F163" s="22">
        <v>32.119397688505948</v>
      </c>
      <c r="G163" s="22">
        <v>356.23047298719268</v>
      </c>
      <c r="H163" s="22">
        <v>202.82032255970358</v>
      </c>
      <c r="I163" s="22">
        <v>99.403014102058179</v>
      </c>
      <c r="J163" s="22">
        <v>158.60769761451721</v>
      </c>
      <c r="K163" s="22">
        <v>572.76331208960767</v>
      </c>
      <c r="L163" s="22">
        <v>75.190944726257882</v>
      </c>
    </row>
    <row r="164" spans="3:12" x14ac:dyDescent="0.2">
      <c r="C164" s="23" t="s">
        <v>216</v>
      </c>
      <c r="D164" s="22">
        <v>2</v>
      </c>
      <c r="E164" s="22">
        <v>880.89654459178701</v>
      </c>
      <c r="F164" s="22">
        <v>30.782865706544989</v>
      </c>
      <c r="G164" s="22">
        <v>376.05161263997189</v>
      </c>
      <c r="H164" s="22">
        <v>221.90300952568339</v>
      </c>
      <c r="I164" s="22">
        <v>116.95185941346247</v>
      </c>
      <c r="J164" s="22">
        <v>137.03549104183969</v>
      </c>
      <c r="K164" s="22">
        <v>592.50888184148141</v>
      </c>
      <c r="L164" s="22">
        <v>52.775518650480038</v>
      </c>
    </row>
    <row r="165" spans="3:12" x14ac:dyDescent="0.2">
      <c r="C165" s="23" t="s">
        <v>217</v>
      </c>
      <c r="D165" s="22">
        <v>8</v>
      </c>
      <c r="E165" s="22">
        <v>935.9379365768599</v>
      </c>
      <c r="F165" s="22">
        <v>81.080611518807046</v>
      </c>
      <c r="G165" s="22">
        <v>431.07027247977805</v>
      </c>
      <c r="H165" s="22">
        <v>277.03640733645256</v>
      </c>
      <c r="I165" s="22">
        <v>171.95930175110576</v>
      </c>
      <c r="J165" s="22">
        <v>84.321206363394282</v>
      </c>
      <c r="K165" s="22">
        <v>647.57229367184391</v>
      </c>
      <c r="L165" s="22">
        <v>24.321143566508457</v>
      </c>
    </row>
    <row r="166" spans="3:12" x14ac:dyDescent="0.2">
      <c r="C166" s="23" t="s">
        <v>218</v>
      </c>
      <c r="D166" s="22">
        <v>4</v>
      </c>
      <c r="E166" s="22">
        <v>685.9272374849611</v>
      </c>
      <c r="F166" s="22">
        <v>173.18612255942966</v>
      </c>
      <c r="G166" s="22">
        <v>181.59860931372523</v>
      </c>
      <c r="H166" s="22">
        <v>27.197861127097582</v>
      </c>
      <c r="I166" s="22">
        <v>79.411737053188304</v>
      </c>
      <c r="J166" s="22">
        <v>330.25994005491816</v>
      </c>
      <c r="K166" s="22">
        <v>397.51522373121708</v>
      </c>
      <c r="L166" s="22">
        <v>243.94266016136859</v>
      </c>
    </row>
    <row r="167" spans="3:12" x14ac:dyDescent="0.2">
      <c r="C167" s="23" t="s">
        <v>219</v>
      </c>
      <c r="D167" s="22">
        <v>5</v>
      </c>
      <c r="E167" s="22">
        <v>720.87497337177012</v>
      </c>
      <c r="F167" s="22">
        <v>138.4782885633615</v>
      </c>
      <c r="G167" s="22">
        <v>216.19657976586214</v>
      </c>
      <c r="H167" s="22">
        <v>61.65161692842193</v>
      </c>
      <c r="I167" s="22">
        <v>44.689231591808166</v>
      </c>
      <c r="J167" s="22">
        <v>295.38447019110214</v>
      </c>
      <c r="K167" s="22">
        <v>432.44277611794843</v>
      </c>
      <c r="L167" s="22">
        <v>209.05445101946384</v>
      </c>
    </row>
    <row r="168" spans="3:12" x14ac:dyDescent="0.2">
      <c r="C168" s="23" t="s">
        <v>220</v>
      </c>
      <c r="D168" s="22">
        <v>4</v>
      </c>
      <c r="E168" s="22">
        <v>636.03425742152456</v>
      </c>
      <c r="F168" s="22">
        <v>223.00650773109791</v>
      </c>
      <c r="G168" s="22">
        <v>132.40836902976886</v>
      </c>
      <c r="H168" s="22">
        <v>25.186212297383896</v>
      </c>
      <c r="I168" s="22">
        <v>129.27506635776567</v>
      </c>
      <c r="J168" s="22">
        <v>380.12673836179704</v>
      </c>
      <c r="K168" s="22">
        <v>347.68070649440693</v>
      </c>
      <c r="L168" s="22">
        <v>293.8361773769422</v>
      </c>
    </row>
    <row r="169" spans="3:12" x14ac:dyDescent="0.2">
      <c r="C169" s="23" t="s">
        <v>221</v>
      </c>
      <c r="D169" s="22">
        <v>2</v>
      </c>
      <c r="E169" s="22">
        <v>881.04195674993275</v>
      </c>
      <c r="F169" s="22">
        <v>22.648737446225404</v>
      </c>
      <c r="G169" s="22">
        <v>376.7056707360257</v>
      </c>
      <c r="H169" s="22">
        <v>221.93088253603239</v>
      </c>
      <c r="I169" s="22">
        <v>116.22333277704935</v>
      </c>
      <c r="J169" s="22">
        <v>135.25959648978008</v>
      </c>
      <c r="K169" s="22">
        <v>592.64327199946149</v>
      </c>
      <c r="L169" s="22">
        <v>49.372292971580826</v>
      </c>
    </row>
    <row r="170" spans="3:12" x14ac:dyDescent="0.2">
      <c r="C170" s="23" t="s">
        <v>222</v>
      </c>
      <c r="D170" s="22">
        <v>3</v>
      </c>
      <c r="E170" s="22">
        <v>481.06221502395107</v>
      </c>
      <c r="F170" s="22">
        <v>378.0666846446689</v>
      </c>
      <c r="G170" s="22">
        <v>29.226235896519622</v>
      </c>
      <c r="H170" s="22">
        <v>178.65462991450548</v>
      </c>
      <c r="I170" s="22">
        <v>284.21870018640726</v>
      </c>
      <c r="J170" s="22">
        <v>535.16533232037568</v>
      </c>
      <c r="K170" s="22">
        <v>192.87045873755554</v>
      </c>
      <c r="L170" s="22">
        <v>448.85710224468306</v>
      </c>
    </row>
    <row r="171" spans="3:12" x14ac:dyDescent="0.2">
      <c r="C171" s="23" t="s">
        <v>223</v>
      </c>
      <c r="D171" s="22">
        <v>4</v>
      </c>
      <c r="E171" s="22">
        <v>700.98247397046259</v>
      </c>
      <c r="F171" s="22">
        <v>158.3859268135993</v>
      </c>
      <c r="G171" s="22">
        <v>196.7068359209012</v>
      </c>
      <c r="H171" s="22">
        <v>42.710833714123993</v>
      </c>
      <c r="I171" s="22">
        <v>64.79339998645483</v>
      </c>
      <c r="J171" s="22">
        <v>315.36350752754845</v>
      </c>
      <c r="K171" s="22">
        <v>412.62084025069635</v>
      </c>
      <c r="L171" s="22">
        <v>229.0678386949655</v>
      </c>
    </row>
    <row r="172" spans="3:12" x14ac:dyDescent="0.2">
      <c r="C172" s="23" t="s">
        <v>224</v>
      </c>
      <c r="D172" s="22">
        <v>5</v>
      </c>
      <c r="E172" s="22">
        <v>741.10326033134561</v>
      </c>
      <c r="F172" s="22">
        <v>118.20704687067284</v>
      </c>
      <c r="G172" s="22">
        <v>237.19073135866162</v>
      </c>
      <c r="H172" s="22">
        <v>82.748629252829389</v>
      </c>
      <c r="I172" s="22">
        <v>26.398711016699121</v>
      </c>
      <c r="J172" s="22">
        <v>275.23129349254259</v>
      </c>
      <c r="K172" s="22">
        <v>452.76689561898178</v>
      </c>
      <c r="L172" s="22">
        <v>189.01526458623641</v>
      </c>
    </row>
    <row r="173" spans="3:12" x14ac:dyDescent="0.2">
      <c r="C173" s="23" t="s">
        <v>225</v>
      </c>
      <c r="D173" s="22">
        <v>2</v>
      </c>
      <c r="E173" s="22">
        <v>841.0752835886633</v>
      </c>
      <c r="F173" s="22">
        <v>18.552911384288731</v>
      </c>
      <c r="G173" s="22">
        <v>336.84806318479207</v>
      </c>
      <c r="H173" s="22">
        <v>182.06634139754902</v>
      </c>
      <c r="I173" s="22">
        <v>76.439550004442523</v>
      </c>
      <c r="J173" s="22">
        <v>175.16753321485726</v>
      </c>
      <c r="K173" s="22">
        <v>552.69142670538611</v>
      </c>
      <c r="L173" s="22">
        <v>89.059365855618722</v>
      </c>
    </row>
    <row r="174" spans="3:12" x14ac:dyDescent="0.2">
      <c r="C174" s="23" t="s">
        <v>226</v>
      </c>
      <c r="D174" s="22">
        <v>4</v>
      </c>
      <c r="E174" s="22">
        <v>680.8651750851634</v>
      </c>
      <c r="F174" s="22">
        <v>178.64966269643199</v>
      </c>
      <c r="G174" s="22">
        <v>176.07624274794873</v>
      </c>
      <c r="H174" s="22">
        <v>22.407192369613963</v>
      </c>
      <c r="I174" s="22">
        <v>84.770581781953538</v>
      </c>
      <c r="J174" s="22">
        <v>335.49954808848571</v>
      </c>
      <c r="K174" s="22">
        <v>392.44203231995027</v>
      </c>
      <c r="L174" s="22">
        <v>249.18213419537227</v>
      </c>
    </row>
    <row r="175" spans="3:12" x14ac:dyDescent="0.2">
      <c r="C175" s="23" t="s">
        <v>227</v>
      </c>
      <c r="D175" s="22">
        <v>5</v>
      </c>
      <c r="E175" s="22">
        <v>790.87340527656522</v>
      </c>
      <c r="F175" s="22">
        <v>69.54127309829417</v>
      </c>
      <c r="G175" s="22">
        <v>286.07322459703505</v>
      </c>
      <c r="H175" s="22">
        <v>131.68772275053664</v>
      </c>
      <c r="I175" s="22">
        <v>27.380679549163279</v>
      </c>
      <c r="J175" s="22">
        <v>225.63400972056078</v>
      </c>
      <c r="K175" s="22">
        <v>502.44689727329495</v>
      </c>
      <c r="L175" s="22">
        <v>139.39747754749709</v>
      </c>
    </row>
    <row r="176" spans="3:12" x14ac:dyDescent="0.2">
      <c r="C176" s="23" t="s">
        <v>228</v>
      </c>
      <c r="D176" s="22">
        <v>4</v>
      </c>
      <c r="E176" s="22">
        <v>685.86288094177405</v>
      </c>
      <c r="F176" s="22">
        <v>173.58783434812091</v>
      </c>
      <c r="G176" s="22">
        <v>181.10479121894261</v>
      </c>
      <c r="H176" s="22">
        <v>27.069995134014196</v>
      </c>
      <c r="I176" s="22">
        <v>79.725014201924282</v>
      </c>
      <c r="J176" s="22">
        <v>330.45784094582797</v>
      </c>
      <c r="K176" s="22">
        <v>397.42946520470065</v>
      </c>
      <c r="L176" s="22">
        <v>244.14016323038805</v>
      </c>
    </row>
    <row r="177" spans="3:12" x14ac:dyDescent="0.2">
      <c r="C177" s="23" t="s">
        <v>229</v>
      </c>
      <c r="D177" s="22">
        <v>5</v>
      </c>
      <c r="E177" s="22">
        <v>746.06638804716977</v>
      </c>
      <c r="F177" s="22">
        <v>113.07882754252628</v>
      </c>
      <c r="G177" s="22">
        <v>242.02597030119426</v>
      </c>
      <c r="H177" s="22">
        <v>87.413241768942228</v>
      </c>
      <c r="I177" s="22">
        <v>20.948148373215933</v>
      </c>
      <c r="J177" s="22">
        <v>270.16824374836898</v>
      </c>
      <c r="K177" s="22">
        <v>457.70384541260626</v>
      </c>
      <c r="L177" s="22">
        <v>183.92380107577299</v>
      </c>
    </row>
    <row r="178" spans="3:12" x14ac:dyDescent="0.2">
      <c r="C178" s="23" t="s">
        <v>230</v>
      </c>
      <c r="D178" s="22">
        <v>2</v>
      </c>
      <c r="E178" s="22">
        <v>841.08461103134584</v>
      </c>
      <c r="F178" s="22">
        <v>18.624925768285358</v>
      </c>
      <c r="G178" s="22">
        <v>336.8575945447227</v>
      </c>
      <c r="H178" s="22">
        <v>182.08609902064336</v>
      </c>
      <c r="I178" s="22">
        <v>76.435070415988065</v>
      </c>
      <c r="J178" s="22">
        <v>175.16551695490219</v>
      </c>
      <c r="K178" s="22">
        <v>552.7044708605049</v>
      </c>
      <c r="L178" s="22">
        <v>89.06874530972911</v>
      </c>
    </row>
    <row r="179" spans="3:12" x14ac:dyDescent="0.2">
      <c r="C179" s="23" t="s">
        <v>231</v>
      </c>
      <c r="D179" s="22">
        <v>4</v>
      </c>
      <c r="E179" s="22">
        <v>665.91309753882319</v>
      </c>
      <c r="F179" s="22">
        <v>194.0580171299323</v>
      </c>
      <c r="G179" s="22">
        <v>161.14098461427119</v>
      </c>
      <c r="H179" s="22">
        <v>13.327621063874128</v>
      </c>
      <c r="I179" s="22">
        <v>100.30788762737582</v>
      </c>
      <c r="J179" s="22">
        <v>350.77426848341958</v>
      </c>
      <c r="K179" s="22">
        <v>377.5643611186951</v>
      </c>
      <c r="L179" s="22">
        <v>264.48705247021593</v>
      </c>
    </row>
    <row r="180" spans="3:12" x14ac:dyDescent="0.2">
      <c r="C180" s="23" t="s">
        <v>232</v>
      </c>
      <c r="D180" s="22">
        <v>4</v>
      </c>
      <c r="E180" s="22">
        <v>676.1332621560266</v>
      </c>
      <c r="F180" s="22">
        <v>183.06930653436493</v>
      </c>
      <c r="G180" s="22">
        <v>172.70618006124064</v>
      </c>
      <c r="H180" s="22">
        <v>21.653995702615418</v>
      </c>
      <c r="I180" s="22">
        <v>89.787723832579076</v>
      </c>
      <c r="J180" s="22">
        <v>340.16763050381223</v>
      </c>
      <c r="K180" s="22">
        <v>387.82375276559674</v>
      </c>
      <c r="L180" s="22">
        <v>253.93345182885236</v>
      </c>
    </row>
    <row r="181" spans="3:12" x14ac:dyDescent="0.2">
      <c r="C181" s="23" t="s">
        <v>233</v>
      </c>
      <c r="D181" s="22">
        <v>4</v>
      </c>
      <c r="E181" s="22">
        <v>610.90803353184856</v>
      </c>
      <c r="F181" s="22">
        <v>248.39408062690688</v>
      </c>
      <c r="G181" s="22">
        <v>106.38711015391495</v>
      </c>
      <c r="H181" s="22">
        <v>48.940811632238258</v>
      </c>
      <c r="I181" s="22">
        <v>154.43387797507415</v>
      </c>
      <c r="J181" s="22">
        <v>405.39245772470673</v>
      </c>
      <c r="K181" s="22">
        <v>322.52913402990362</v>
      </c>
      <c r="L181" s="22">
        <v>319.06060877022594</v>
      </c>
    </row>
    <row r="182" spans="3:12" x14ac:dyDescent="0.2">
      <c r="C182" s="23" t="s">
        <v>234</v>
      </c>
      <c r="D182" s="22">
        <v>5</v>
      </c>
      <c r="E182" s="22">
        <v>730.92525488845308</v>
      </c>
      <c r="F182" s="22">
        <v>129.75730521126658</v>
      </c>
      <c r="G182" s="22">
        <v>226.10483541492948</v>
      </c>
      <c r="H182" s="22">
        <v>72.675263213986469</v>
      </c>
      <c r="I182" s="22">
        <v>37.659195897561091</v>
      </c>
      <c r="J182" s="22">
        <v>285.98313205078745</v>
      </c>
      <c r="K182" s="22">
        <v>442.57072969974917</v>
      </c>
      <c r="L182" s="22">
        <v>199.78514554375229</v>
      </c>
    </row>
    <row r="183" spans="3:12" x14ac:dyDescent="0.2">
      <c r="C183" s="23" t="s">
        <v>235</v>
      </c>
      <c r="D183" s="22">
        <v>2</v>
      </c>
      <c r="E183" s="22">
        <v>850.92896623851641</v>
      </c>
      <c r="F183" s="22">
        <v>9.4117818736739896</v>
      </c>
      <c r="G183" s="22">
        <v>346.36176544219569</v>
      </c>
      <c r="H183" s="22">
        <v>191.64579295292535</v>
      </c>
      <c r="I183" s="22">
        <v>85.900138382382366</v>
      </c>
      <c r="J183" s="22">
        <v>165.2110938090361</v>
      </c>
      <c r="K183" s="22">
        <v>562.49196178118837</v>
      </c>
      <c r="L183" s="22">
        <v>78.909389329678149</v>
      </c>
    </row>
    <row r="184" spans="3:12" x14ac:dyDescent="0.2">
      <c r="C184" s="23" t="s">
        <v>236</v>
      </c>
      <c r="D184" s="22">
        <v>2</v>
      </c>
      <c r="E184" s="22">
        <v>891.10759711529522</v>
      </c>
      <c r="F184" s="22">
        <v>32.894221878863164</v>
      </c>
      <c r="G184" s="22">
        <v>386.88227656783562</v>
      </c>
      <c r="H184" s="22">
        <v>232.10324556522872</v>
      </c>
      <c r="I184" s="22">
        <v>126.44330448522459</v>
      </c>
      <c r="J184" s="22">
        <v>125.38482614791104</v>
      </c>
      <c r="K184" s="22">
        <v>602.73140428161264</v>
      </c>
      <c r="L184" s="22">
        <v>40.036880509037452</v>
      </c>
    </row>
    <row r="185" spans="3:12" x14ac:dyDescent="0.2">
      <c r="C185" s="23" t="s">
        <v>237</v>
      </c>
      <c r="D185" s="22">
        <v>4</v>
      </c>
      <c r="E185" s="22">
        <v>701.04570440432065</v>
      </c>
      <c r="F185" s="22">
        <v>158.0359020276949</v>
      </c>
      <c r="G185" s="22">
        <v>197.14000622290723</v>
      </c>
      <c r="H185" s="22">
        <v>42.99518310100428</v>
      </c>
      <c r="I185" s="22">
        <v>64.640650203473356</v>
      </c>
      <c r="J185" s="22">
        <v>315.1554386014592</v>
      </c>
      <c r="K185" s="22">
        <v>412.68146422706951</v>
      </c>
      <c r="L185" s="22">
        <v>228.88503104286625</v>
      </c>
    </row>
    <row r="186" spans="3:12" x14ac:dyDescent="0.2">
      <c r="C186" s="23" t="s">
        <v>238</v>
      </c>
      <c r="D186" s="22">
        <v>4</v>
      </c>
      <c r="E186" s="22">
        <v>620.98998744243056</v>
      </c>
      <c r="F186" s="22">
        <v>238.02392323857092</v>
      </c>
      <c r="G186" s="22">
        <v>117.27526567965884</v>
      </c>
      <c r="H186" s="22">
        <v>39.121066914842196</v>
      </c>
      <c r="I186" s="22">
        <v>144.22924225089116</v>
      </c>
      <c r="J186" s="22">
        <v>395.14267317967335</v>
      </c>
      <c r="K186" s="22">
        <v>332.61191009766964</v>
      </c>
      <c r="L186" s="22">
        <v>308.84024430465752</v>
      </c>
    </row>
    <row r="187" spans="3:12" x14ac:dyDescent="0.2">
      <c r="C187" s="23" t="s">
        <v>239</v>
      </c>
      <c r="D187" s="22">
        <v>4</v>
      </c>
      <c r="E187" s="22">
        <v>610.90751984547558</v>
      </c>
      <c r="F187" s="22">
        <v>248.21475210849394</v>
      </c>
      <c r="G187" s="22">
        <v>106.53611297067879</v>
      </c>
      <c r="H187" s="22">
        <v>48.62168785520403</v>
      </c>
      <c r="I187" s="22">
        <v>154.26429894164934</v>
      </c>
      <c r="J187" s="22">
        <v>405.26966968622031</v>
      </c>
      <c r="K187" s="22">
        <v>322.50287132503854</v>
      </c>
      <c r="L187" s="22">
        <v>318.9378245606718</v>
      </c>
    </row>
    <row r="188" spans="3:12" x14ac:dyDescent="0.2">
      <c r="C188" s="23" t="s">
        <v>240</v>
      </c>
      <c r="D188" s="22">
        <v>3</v>
      </c>
      <c r="E188" s="22">
        <v>526.05728487851025</v>
      </c>
      <c r="F188" s="22">
        <v>334.23027380797009</v>
      </c>
      <c r="G188" s="22">
        <v>23.291658645463407</v>
      </c>
      <c r="H188" s="22">
        <v>134.84085346519518</v>
      </c>
      <c r="I188" s="22">
        <v>240.31931134405662</v>
      </c>
      <c r="J188" s="22">
        <v>491.0212655197106</v>
      </c>
      <c r="K188" s="22">
        <v>238.00654162719732</v>
      </c>
      <c r="L188" s="22">
        <v>404.72677386100651</v>
      </c>
    </row>
    <row r="189" spans="3:12" x14ac:dyDescent="0.2">
      <c r="C189" s="23" t="s">
        <v>241</v>
      </c>
      <c r="D189" s="22">
        <v>3</v>
      </c>
      <c r="E189" s="22">
        <v>521.04769952831589</v>
      </c>
      <c r="F189" s="22">
        <v>339.19411530237278</v>
      </c>
      <c r="G189" s="22">
        <v>18.588979118795429</v>
      </c>
      <c r="H189" s="22">
        <v>139.75583929323159</v>
      </c>
      <c r="I189" s="22">
        <v>245.27385453868953</v>
      </c>
      <c r="J189" s="22">
        <v>495.9951097214348</v>
      </c>
      <c r="K189" s="22">
        <v>232.9907376197562</v>
      </c>
      <c r="L189" s="22">
        <v>409.69537289164884</v>
      </c>
    </row>
    <row r="190" spans="3:12" x14ac:dyDescent="0.2">
      <c r="C190" s="23" t="s">
        <v>242</v>
      </c>
      <c r="D190" s="22">
        <v>5</v>
      </c>
      <c r="E190" s="22">
        <v>800.9681639077487</v>
      </c>
      <c r="F190" s="22">
        <v>58.486295080748626</v>
      </c>
      <c r="G190" s="22">
        <v>296.48999200687126</v>
      </c>
      <c r="H190" s="22">
        <v>141.8062261558199</v>
      </c>
      <c r="I190" s="22">
        <v>36.280637518210952</v>
      </c>
      <c r="J190" s="22">
        <v>215.28966328548643</v>
      </c>
      <c r="K190" s="22">
        <v>512.56554845672792</v>
      </c>
      <c r="L190" s="22">
        <v>129.01880535601714</v>
      </c>
    </row>
  </sheetData>
  <mergeCells count="8">
    <mergeCell ref="B3:M3"/>
    <mergeCell ref="P3:S3"/>
    <mergeCell ref="B4:C4"/>
    <mergeCell ref="D4:E4"/>
    <mergeCell ref="F4:G4"/>
    <mergeCell ref="H4:I4"/>
    <mergeCell ref="J4:K4"/>
    <mergeCell ref="L4:M4"/>
  </mergeCells>
  <hyperlinks>
    <hyperlink ref="B4" location="'KMC_Clusters'!$B$10:$B$10" display="Cluster Labels"/>
    <hyperlink ref="D4" location="'KMC_Output'!$B$10:$B$10" display="Inputs"/>
    <hyperlink ref="F4" location="'KMC_Output'!$B$33:$B$33" display="Random Starts Summary"/>
    <hyperlink ref="H4" location="'KMC_Output'!$B$145:$B$145" display="Cluster Centers"/>
    <hyperlink ref="J4" location="'KMC_Output'!$B$157:$B$157" display="Inter-Cluster Distances"/>
    <hyperlink ref="L4" location="'KMC_Output'!$B$169:$B$169" display="Cluster Summary"/>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workbookViewId="0"/>
  </sheetViews>
  <sheetFormatPr defaultRowHeight="12.75" x14ac:dyDescent="0.2"/>
  <cols>
    <col min="1" max="1" width="18.85546875" style="10" customWidth="1"/>
    <col min="2" max="2" width="18.85546875" style="10" bestFit="1" customWidth="1"/>
    <col min="3" max="4" width="12" style="10" bestFit="1" customWidth="1"/>
    <col min="5" max="5" width="14.5703125" style="10" bestFit="1" customWidth="1"/>
    <col min="6" max="14" width="12" style="10" bestFit="1" customWidth="1"/>
    <col min="15" max="26" width="9.140625" style="10"/>
  </cols>
  <sheetData>
    <row r="1" spans="1:14" x14ac:dyDescent="0.2">
      <c r="A1" s="9" t="s">
        <v>16</v>
      </c>
    </row>
    <row r="2" spans="1:14" x14ac:dyDescent="0.2">
      <c r="A2" s="11">
        <v>40840.542488425926</v>
      </c>
      <c r="B2" s="12">
        <v>40840.542488425926</v>
      </c>
    </row>
    <row r="3" spans="1:14" x14ac:dyDescent="0.2">
      <c r="A3" s="9" t="s">
        <v>17</v>
      </c>
    </row>
    <row r="6" spans="1:14" x14ac:dyDescent="0.2">
      <c r="A6" s="9" t="s">
        <v>18</v>
      </c>
    </row>
    <row r="7" spans="1:14" ht="13.5" thickBot="1" x14ac:dyDescent="0.25"/>
    <row r="8" spans="1:14" ht="13.5" thickBot="1" x14ac:dyDescent="0.25">
      <c r="A8" s="13" t="s">
        <v>19</v>
      </c>
      <c r="B8" s="15" t="s">
        <v>20</v>
      </c>
      <c r="C8" s="15" t="s">
        <v>21</v>
      </c>
      <c r="D8" s="15" t="s">
        <v>22</v>
      </c>
      <c r="E8" s="15" t="s">
        <v>23</v>
      </c>
      <c r="F8" s="15" t="s">
        <v>24</v>
      </c>
      <c r="G8" s="15" t="s">
        <v>25</v>
      </c>
      <c r="H8" s="15" t="s">
        <v>26</v>
      </c>
      <c r="I8" s="15" t="s">
        <v>27</v>
      </c>
      <c r="J8" s="15" t="s">
        <v>28</v>
      </c>
      <c r="K8" s="15" t="s">
        <v>29</v>
      </c>
      <c r="L8" s="15" t="s">
        <v>30</v>
      </c>
      <c r="M8" s="15" t="s">
        <v>31</v>
      </c>
      <c r="N8" s="15" t="s">
        <v>32</v>
      </c>
    </row>
    <row r="9" spans="1:14" x14ac:dyDescent="0.2">
      <c r="A9" s="10">
        <v>1</v>
      </c>
      <c r="B9" s="10">
        <v>13.744745762711865</v>
      </c>
      <c r="C9" s="10">
        <v>2.0106779661016954</v>
      </c>
      <c r="D9" s="10">
        <v>2.4555932203389839</v>
      </c>
      <c r="E9" s="10">
        <v>17.037288135593222</v>
      </c>
      <c r="F9" s="10">
        <v>106.33898305084746</v>
      </c>
      <c r="G9" s="10">
        <v>2.8401694915254234</v>
      </c>
      <c r="H9" s="10">
        <v>2.982372881355932</v>
      </c>
      <c r="I9" s="10">
        <v>0.28999999999999998</v>
      </c>
      <c r="J9" s="10">
        <v>1.8993220338983055</v>
      </c>
      <c r="K9" s="10">
        <v>5.5283050847457629</v>
      </c>
      <c r="L9" s="10">
        <v>1.0620338983050848</v>
      </c>
      <c r="M9" s="10">
        <v>3.1577966101694916</v>
      </c>
      <c r="N9" s="10">
        <v>1115.7118644067796</v>
      </c>
    </row>
    <row r="10" spans="1:14" x14ac:dyDescent="0.2">
      <c r="A10" s="10">
        <v>2</v>
      </c>
      <c r="B10" s="10">
        <v>12.278732394366198</v>
      </c>
      <c r="C10" s="10">
        <v>1.9326760563380281</v>
      </c>
      <c r="D10" s="10">
        <v>2.2447887323943649</v>
      </c>
      <c r="E10" s="10">
        <v>20.238028169014086</v>
      </c>
      <c r="F10" s="10">
        <v>94.549295774647888</v>
      </c>
      <c r="G10" s="10">
        <v>2.2588732394366198</v>
      </c>
      <c r="H10" s="10">
        <v>2.0808450704225359</v>
      </c>
      <c r="I10" s="10">
        <v>0.36366197183098598</v>
      </c>
      <c r="J10" s="10">
        <v>1.6302816901408452</v>
      </c>
      <c r="K10" s="10">
        <v>3.0866197183098598</v>
      </c>
      <c r="L10" s="10">
        <v>1.0562816901408452</v>
      </c>
      <c r="M10" s="10">
        <v>2.7853521126760552</v>
      </c>
      <c r="N10" s="10">
        <v>519.50704225352115</v>
      </c>
    </row>
    <row r="11" spans="1:14" x14ac:dyDescent="0.2">
      <c r="A11" s="10">
        <v>3</v>
      </c>
      <c r="B11" s="10">
        <v>13.153749999999997</v>
      </c>
      <c r="C11" s="10">
        <v>3.3337500000000007</v>
      </c>
      <c r="D11" s="10">
        <v>2.4370833333333333</v>
      </c>
      <c r="E11" s="10">
        <v>21.416666666666668</v>
      </c>
      <c r="F11" s="10">
        <v>99.3125</v>
      </c>
      <c r="G11" s="10">
        <v>1.6787500000000002</v>
      </c>
      <c r="H11" s="10">
        <v>0.78145833333333314</v>
      </c>
      <c r="I11" s="10">
        <v>0.44749999999999995</v>
      </c>
      <c r="J11" s="10">
        <v>1.1535416666666667</v>
      </c>
      <c r="K11" s="10">
        <v>7.3962499791666678</v>
      </c>
      <c r="L11" s="10">
        <v>0.68270833333333336</v>
      </c>
      <c r="M11" s="10">
        <v>1.6835416666666658</v>
      </c>
      <c r="N11" s="10">
        <v>629.89583333333337</v>
      </c>
    </row>
    <row r="14" spans="1:14" x14ac:dyDescent="0.2">
      <c r="A14" s="9" t="s">
        <v>33</v>
      </c>
    </row>
    <row r="15" spans="1:14" ht="13.5" thickBot="1" x14ac:dyDescent="0.25"/>
    <row r="16" spans="1:14" ht="13.5" thickBot="1" x14ac:dyDescent="0.25">
      <c r="A16" s="15" t="s">
        <v>19</v>
      </c>
      <c r="B16" s="15" t="s">
        <v>34</v>
      </c>
    </row>
    <row r="17" spans="1:6" x14ac:dyDescent="0.2">
      <c r="A17" s="10">
        <v>1</v>
      </c>
      <c r="B17" s="14">
        <f>$E$209/178</f>
        <v>0.33146067415730335</v>
      </c>
    </row>
    <row r="18" spans="1:6" x14ac:dyDescent="0.2">
      <c r="A18" s="10">
        <v>2</v>
      </c>
      <c r="B18" s="14">
        <f>$E$210/178</f>
        <v>0.398876404494382</v>
      </c>
    </row>
    <row r="19" spans="1:6" x14ac:dyDescent="0.2">
      <c r="A19" s="10">
        <v>3</v>
      </c>
      <c r="B19" s="14">
        <f>$E$211/178</f>
        <v>0.2696629213483146</v>
      </c>
    </row>
    <row r="22" spans="1:6" x14ac:dyDescent="0.2">
      <c r="A22" s="9" t="s">
        <v>35</v>
      </c>
    </row>
    <row r="23" spans="1:6" ht="13.5" thickBot="1" x14ac:dyDescent="0.25"/>
    <row r="24" spans="1:6" ht="13.5" thickBot="1" x14ac:dyDescent="0.25">
      <c r="A24" s="15"/>
      <c r="B24" s="18" t="s">
        <v>36</v>
      </c>
      <c r="C24" s="18"/>
      <c r="D24" s="18"/>
      <c r="E24" s="15"/>
      <c r="F24" s="15"/>
    </row>
    <row r="25" spans="1:6" ht="13.5" thickBot="1" x14ac:dyDescent="0.25">
      <c r="A25" s="8" t="s">
        <v>37</v>
      </c>
      <c r="B25" s="8" t="s">
        <v>38</v>
      </c>
      <c r="C25" s="8" t="s">
        <v>39</v>
      </c>
      <c r="D25" s="8" t="s">
        <v>40</v>
      </c>
      <c r="E25" s="8" t="s">
        <v>41</v>
      </c>
      <c r="F25" s="8" t="s">
        <v>42</v>
      </c>
    </row>
    <row r="26" spans="1:6" x14ac:dyDescent="0.2">
      <c r="A26" s="10">
        <v>1</v>
      </c>
      <c r="B26" s="10">
        <v>14.914395482914051</v>
      </c>
      <c r="C26" s="10">
        <v>63.259213403017867</v>
      </c>
      <c r="D26" s="10">
        <v>491.52403473033235</v>
      </c>
      <c r="E26" s="10">
        <v>1</v>
      </c>
      <c r="F26" s="10">
        <v>1</v>
      </c>
    </row>
    <row r="27" spans="1:6" x14ac:dyDescent="0.2">
      <c r="A27" s="10">
        <v>2</v>
      </c>
      <c r="B27" s="10">
        <v>13.176939790498491</v>
      </c>
      <c r="C27" s="10">
        <v>49.607178455138147</v>
      </c>
      <c r="D27" s="10">
        <v>437.81927070766818</v>
      </c>
      <c r="E27" s="10">
        <v>1</v>
      </c>
      <c r="F27" s="10">
        <v>1</v>
      </c>
    </row>
    <row r="28" spans="1:6" x14ac:dyDescent="0.2">
      <c r="A28" s="10">
        <v>3</v>
      </c>
      <c r="B28" s="10">
        <v>15.60220420209901</v>
      </c>
      <c r="C28" s="10">
        <v>46.315501892386919</v>
      </c>
      <c r="D28" s="10">
        <v>524.44359467913182</v>
      </c>
      <c r="E28" s="10">
        <v>1</v>
      </c>
      <c r="F28" s="10">
        <v>1</v>
      </c>
    </row>
    <row r="29" spans="1:6" x14ac:dyDescent="0.2">
      <c r="A29" s="10">
        <v>4</v>
      </c>
      <c r="B29" s="10">
        <v>17.007606189195275</v>
      </c>
      <c r="C29" s="10">
        <v>101.20114124761605</v>
      </c>
      <c r="D29" s="10">
        <v>653.96016139059191</v>
      </c>
      <c r="E29" s="10">
        <v>1</v>
      </c>
      <c r="F29" s="10">
        <v>1</v>
      </c>
    </row>
    <row r="30" spans="1:6" x14ac:dyDescent="0.2">
      <c r="A30" s="10">
        <v>5</v>
      </c>
      <c r="B30" s="10">
        <v>8.6896990218071615</v>
      </c>
      <c r="C30" s="10">
        <v>17.772526582730045</v>
      </c>
      <c r="D30" s="10">
        <v>251.31321782274335</v>
      </c>
      <c r="E30" s="10">
        <v>1</v>
      </c>
      <c r="F30" s="10">
        <v>1</v>
      </c>
    </row>
    <row r="31" spans="1:6" x14ac:dyDescent="0.2">
      <c r="A31" s="10">
        <v>6</v>
      </c>
      <c r="B31" s="10">
        <v>5.471972048018336</v>
      </c>
      <c r="C31" s="10">
        <v>77.953529450943151</v>
      </c>
      <c r="D31" s="10">
        <v>621.963519110368</v>
      </c>
      <c r="E31" s="10">
        <v>1</v>
      </c>
      <c r="F31" s="10">
        <v>1</v>
      </c>
    </row>
    <row r="32" spans="1:6" x14ac:dyDescent="0.2">
      <c r="A32" s="10">
        <v>7</v>
      </c>
      <c r="B32" s="10">
        <v>16.034946466909922</v>
      </c>
      <c r="C32" s="10">
        <v>83.521173259697818</v>
      </c>
      <c r="D32" s="10">
        <v>438.04698080221408</v>
      </c>
      <c r="E32" s="10">
        <v>1</v>
      </c>
      <c r="F32" s="10">
        <v>1</v>
      </c>
    </row>
    <row r="33" spans="1:6" x14ac:dyDescent="0.2">
      <c r="A33" s="10">
        <v>8</v>
      </c>
      <c r="B33" s="10">
        <v>11.012513896478911</v>
      </c>
      <c r="C33" s="10">
        <v>65.455004750988621</v>
      </c>
      <c r="D33" s="10">
        <v>389.15200100057314</v>
      </c>
      <c r="E33" s="10">
        <v>1</v>
      </c>
      <c r="F33" s="10">
        <v>1</v>
      </c>
    </row>
    <row r="34" spans="1:6" x14ac:dyDescent="0.2">
      <c r="A34" s="10">
        <v>9</v>
      </c>
      <c r="B34" s="10">
        <v>14.408029381574</v>
      </c>
      <c r="C34" s="10">
        <v>53.547632068156993</v>
      </c>
      <c r="D34" s="10">
        <v>443.38839066418012</v>
      </c>
      <c r="E34" s="10">
        <v>1</v>
      </c>
      <c r="F34" s="10">
        <v>1</v>
      </c>
    </row>
    <row r="35" spans="1:6" x14ac:dyDescent="0.2">
      <c r="A35" s="10">
        <v>10</v>
      </c>
      <c r="B35" s="10">
        <v>12.079513717924252</v>
      </c>
      <c r="C35" s="10">
        <v>52.002534376524011</v>
      </c>
      <c r="D35" s="10">
        <v>495.23302385305539</v>
      </c>
      <c r="E35" s="10">
        <v>1</v>
      </c>
      <c r="F35" s="10">
        <v>1</v>
      </c>
    </row>
    <row r="36" spans="1:6" x14ac:dyDescent="0.2">
      <c r="A36" s="10">
        <v>11</v>
      </c>
      <c r="B36" s="10">
        <v>17.2044048196727</v>
      </c>
      <c r="C36" s="10">
        <v>76.860666104828027</v>
      </c>
      <c r="D36" s="10">
        <v>634.54534454121313</v>
      </c>
      <c r="E36" s="10">
        <v>1</v>
      </c>
      <c r="F36" s="10">
        <v>1</v>
      </c>
    </row>
    <row r="37" spans="1:6" x14ac:dyDescent="0.2">
      <c r="A37" s="10">
        <v>12</v>
      </c>
      <c r="B37" s="10">
        <v>9.7782821505142259</v>
      </c>
      <c r="C37" s="10">
        <v>53.59552317976047</v>
      </c>
      <c r="D37" s="10">
        <v>354.55099749973823</v>
      </c>
      <c r="E37" s="10">
        <v>1</v>
      </c>
      <c r="F37" s="10">
        <v>1</v>
      </c>
    </row>
    <row r="38" spans="1:6" x14ac:dyDescent="0.2">
      <c r="A38" s="10">
        <v>13</v>
      </c>
      <c r="B38" s="10">
        <v>4.6558778843753608</v>
      </c>
      <c r="C38" s="10">
        <v>60.287712000755022</v>
      </c>
      <c r="D38" s="10">
        <v>456.17958536871288</v>
      </c>
      <c r="E38" s="10">
        <v>1</v>
      </c>
      <c r="F38" s="10">
        <v>1</v>
      </c>
    </row>
    <row r="39" spans="1:6" x14ac:dyDescent="0.2">
      <c r="A39" s="10">
        <v>14</v>
      </c>
      <c r="B39" s="10">
        <v>25.079371876769855</v>
      </c>
      <c r="C39" s="10">
        <v>95.461705301094369</v>
      </c>
      <c r="D39" s="10">
        <v>766.86079290804605</v>
      </c>
      <c r="E39" s="10">
        <v>1</v>
      </c>
      <c r="F39" s="10">
        <v>1</v>
      </c>
    </row>
    <row r="40" spans="1:6" x14ac:dyDescent="0.2">
      <c r="A40" s="10">
        <v>15</v>
      </c>
      <c r="B40" s="10">
        <v>13.920339321016094</v>
      </c>
      <c r="C40" s="10">
        <v>118.83235052333373</v>
      </c>
      <c r="D40" s="10">
        <v>765.02758900249057</v>
      </c>
      <c r="E40" s="10">
        <v>1</v>
      </c>
      <c r="F40" s="10">
        <v>1</v>
      </c>
    </row>
    <row r="41" spans="1:6" x14ac:dyDescent="0.2">
      <c r="A41" s="10">
        <v>16</v>
      </c>
      <c r="B41" s="10">
        <v>16.646053557391916</v>
      </c>
      <c r="C41" s="10">
        <v>65.090671889279932</v>
      </c>
      <c r="D41" s="10">
        <v>435.4461818521076</v>
      </c>
      <c r="E41" s="10">
        <v>1</v>
      </c>
      <c r="F41" s="10">
        <v>1</v>
      </c>
    </row>
    <row r="42" spans="1:6" x14ac:dyDescent="0.2">
      <c r="A42" s="10">
        <v>17</v>
      </c>
      <c r="B42" s="10">
        <v>10.092301812744264</v>
      </c>
      <c r="C42" s="10">
        <v>51.870964327912837</v>
      </c>
      <c r="D42" s="10">
        <v>442.71682542057823</v>
      </c>
      <c r="E42" s="10">
        <v>1</v>
      </c>
      <c r="F42" s="10">
        <v>1</v>
      </c>
    </row>
    <row r="43" spans="1:6" x14ac:dyDescent="0.2">
      <c r="A43" s="10">
        <v>18</v>
      </c>
      <c r="B43" s="10">
        <v>9.8744372318687272</v>
      </c>
      <c r="C43" s="10">
        <v>37.606542429694336</v>
      </c>
      <c r="D43" s="10">
        <v>513.01800560641198</v>
      </c>
      <c r="E43" s="10">
        <v>1</v>
      </c>
      <c r="F43" s="10">
        <v>1</v>
      </c>
    </row>
    <row r="44" spans="1:6" x14ac:dyDescent="0.2">
      <c r="A44" s="10">
        <v>19</v>
      </c>
      <c r="B44" s="10">
        <v>15.196116653654471</v>
      </c>
      <c r="C44" s="10">
        <v>116.51289191462828</v>
      </c>
      <c r="D44" s="10">
        <v>933.81421048075526</v>
      </c>
      <c r="E44" s="10">
        <v>1</v>
      </c>
      <c r="F44" s="10">
        <v>1</v>
      </c>
    </row>
    <row r="45" spans="1:6" x14ac:dyDescent="0.2">
      <c r="A45" s="10">
        <v>20</v>
      </c>
      <c r="B45" s="10">
        <v>12.641211324193506</v>
      </c>
      <c r="C45" s="10">
        <v>39.783590646037325</v>
      </c>
      <c r="D45" s="10">
        <v>381.94194584581146</v>
      </c>
      <c r="E45" s="10">
        <v>1</v>
      </c>
      <c r="F45" s="10">
        <v>1</v>
      </c>
    </row>
    <row r="46" spans="1:6" x14ac:dyDescent="0.2">
      <c r="A46" s="10">
        <v>21</v>
      </c>
      <c r="B46" s="10">
        <v>13.167921990273644</v>
      </c>
      <c r="C46" s="10">
        <v>38.798607597974112</v>
      </c>
      <c r="D46" s="10">
        <v>443.79241586939645</v>
      </c>
      <c r="E46" s="10">
        <v>1</v>
      </c>
      <c r="F46" s="10">
        <v>1</v>
      </c>
    </row>
    <row r="47" spans="1:6" x14ac:dyDescent="0.2">
      <c r="A47" s="10">
        <v>22</v>
      </c>
      <c r="B47" s="10">
        <v>16.032934597811668</v>
      </c>
      <c r="C47" s="10">
        <v>30.058330750453568</v>
      </c>
      <c r="D47" s="10">
        <v>288.81869687607821</v>
      </c>
      <c r="E47" s="10">
        <v>1</v>
      </c>
      <c r="F47" s="10">
        <v>1</v>
      </c>
    </row>
    <row r="48" spans="1:6" x14ac:dyDescent="0.2">
      <c r="A48" s="10">
        <v>23</v>
      </c>
      <c r="B48" s="10">
        <v>11.788792866309645</v>
      </c>
      <c r="C48" s="10">
        <v>48.736046442286487</v>
      </c>
      <c r="D48" s="10">
        <v>515.81291645698616</v>
      </c>
      <c r="E48" s="10">
        <v>1</v>
      </c>
      <c r="F48" s="10">
        <v>1</v>
      </c>
    </row>
    <row r="49" spans="1:6" x14ac:dyDescent="0.2">
      <c r="A49" s="10">
        <v>24</v>
      </c>
      <c r="B49" s="10">
        <v>9.4427206289536514</v>
      </c>
      <c r="C49" s="10">
        <v>30.719268144346799</v>
      </c>
      <c r="D49" s="10">
        <v>324.94967618164213</v>
      </c>
      <c r="E49" s="10">
        <v>1</v>
      </c>
      <c r="F49" s="10">
        <v>1</v>
      </c>
    </row>
    <row r="50" spans="1:6" x14ac:dyDescent="0.2">
      <c r="A50" s="10">
        <v>25</v>
      </c>
      <c r="B50" s="10">
        <v>10.929438869689276</v>
      </c>
      <c r="C50" s="10">
        <v>28.204552283563551</v>
      </c>
      <c r="D50" s="10">
        <v>377.84983076595034</v>
      </c>
      <c r="E50" s="10">
        <v>1</v>
      </c>
      <c r="F50" s="10">
        <v>1</v>
      </c>
    </row>
    <row r="51" spans="1:6" x14ac:dyDescent="0.2">
      <c r="A51" s="10">
        <v>26</v>
      </c>
      <c r="B51" s="10">
        <v>19.330361132367095</v>
      </c>
      <c r="C51" s="10">
        <v>23.512204929865462</v>
      </c>
      <c r="D51" s="10">
        <v>306.45965535918134</v>
      </c>
      <c r="E51" s="10">
        <v>1</v>
      </c>
      <c r="F51" s="10">
        <v>1</v>
      </c>
    </row>
    <row r="52" spans="1:6" x14ac:dyDescent="0.2">
      <c r="A52" s="10">
        <v>27</v>
      </c>
      <c r="B52" s="10">
        <v>13.472409863339028</v>
      </c>
      <c r="C52" s="10">
        <v>53.497287189967146</v>
      </c>
      <c r="D52" s="10">
        <v>507.64860154274947</v>
      </c>
      <c r="E52" s="10">
        <v>1</v>
      </c>
      <c r="F52" s="10">
        <v>1</v>
      </c>
    </row>
    <row r="53" spans="1:6" x14ac:dyDescent="0.2">
      <c r="A53" s="10">
        <v>28</v>
      </c>
      <c r="B53" s="10">
        <v>12.904828292078454</v>
      </c>
      <c r="C53" s="10">
        <v>42.26238691736296</v>
      </c>
      <c r="D53" s="10">
        <v>288.27112538732825</v>
      </c>
      <c r="E53" s="10">
        <v>1</v>
      </c>
      <c r="F53" s="10">
        <v>1</v>
      </c>
    </row>
    <row r="54" spans="1:6" x14ac:dyDescent="0.2">
      <c r="A54" s="10">
        <v>29</v>
      </c>
      <c r="B54" s="10">
        <v>11.814333820700387</v>
      </c>
      <c r="C54" s="10">
        <v>37.485324894969622</v>
      </c>
      <c r="D54" s="10">
        <v>420.12713946331172</v>
      </c>
      <c r="E54" s="10">
        <v>1</v>
      </c>
      <c r="F54" s="10">
        <v>1</v>
      </c>
    </row>
    <row r="55" spans="1:6" x14ac:dyDescent="0.2">
      <c r="A55" s="10">
        <v>30</v>
      </c>
      <c r="B55" s="10">
        <v>11.594895763671468</v>
      </c>
      <c r="C55" s="10">
        <v>45.0276006522937</v>
      </c>
      <c r="D55" s="10">
        <v>318.76862718976992</v>
      </c>
      <c r="E55" s="10">
        <v>1</v>
      </c>
      <c r="F55" s="10">
        <v>1</v>
      </c>
    </row>
    <row r="56" spans="1:6" x14ac:dyDescent="0.2">
      <c r="A56" s="10">
        <v>31</v>
      </c>
      <c r="B56" s="10">
        <v>12.816699035874743</v>
      </c>
      <c r="C56" s="10">
        <v>47.2964573935011</v>
      </c>
      <c r="D56" s="10">
        <v>490.39561937459837</v>
      </c>
      <c r="E56" s="10">
        <v>1</v>
      </c>
      <c r="F56" s="10">
        <v>1</v>
      </c>
    </row>
    <row r="57" spans="1:6" x14ac:dyDescent="0.2">
      <c r="A57" s="10">
        <v>32</v>
      </c>
      <c r="B57" s="10">
        <v>7.9836562155435367</v>
      </c>
      <c r="C57" s="10">
        <v>69.231615695182569</v>
      </c>
      <c r="D57" s="10">
        <v>544.66159102724328</v>
      </c>
      <c r="E57" s="10">
        <v>1</v>
      </c>
      <c r="F57" s="10">
        <v>1</v>
      </c>
    </row>
    <row r="58" spans="1:6" x14ac:dyDescent="0.2">
      <c r="A58" s="10">
        <v>33</v>
      </c>
      <c r="B58" s="10">
        <v>9.2242285141549587</v>
      </c>
      <c r="C58" s="10">
        <v>30.1732276724976</v>
      </c>
      <c r="D58" s="10">
        <v>365.28780711067134</v>
      </c>
      <c r="E58" s="10">
        <v>1</v>
      </c>
      <c r="F58" s="10">
        <v>1</v>
      </c>
    </row>
    <row r="59" spans="1:6" x14ac:dyDescent="0.2">
      <c r="A59" s="10">
        <v>34</v>
      </c>
      <c r="B59" s="10">
        <v>17.808248208460782</v>
      </c>
      <c r="C59" s="10">
        <v>50.324229366044328</v>
      </c>
      <c r="D59" s="10">
        <v>400.50250163515199</v>
      </c>
      <c r="E59" s="10">
        <v>1</v>
      </c>
      <c r="F59" s="10">
        <v>1</v>
      </c>
    </row>
    <row r="60" spans="1:6" x14ac:dyDescent="0.2">
      <c r="A60" s="10">
        <v>35</v>
      </c>
      <c r="B60" s="10">
        <v>5.7108929101766641</v>
      </c>
      <c r="C60" s="10">
        <v>31.099783685371413</v>
      </c>
      <c r="D60" s="10">
        <v>288.37857130729861</v>
      </c>
      <c r="E60" s="10">
        <v>1</v>
      </c>
      <c r="F60" s="10">
        <v>1</v>
      </c>
    </row>
    <row r="61" spans="1:6" x14ac:dyDescent="0.2">
      <c r="A61" s="10">
        <v>36</v>
      </c>
      <c r="B61" s="10">
        <v>7.201858987011418</v>
      </c>
      <c r="C61" s="10">
        <v>20.64472470347236</v>
      </c>
      <c r="D61" s="10">
        <v>422.56984455347907</v>
      </c>
      <c r="E61" s="10">
        <v>1</v>
      </c>
      <c r="F61" s="10">
        <v>1</v>
      </c>
    </row>
    <row r="62" spans="1:6" x14ac:dyDescent="0.2">
      <c r="A62" s="10">
        <v>37</v>
      </c>
      <c r="B62" s="10">
        <v>13.754062199992557</v>
      </c>
      <c r="C62" s="10">
        <v>34.342270693462424</v>
      </c>
      <c r="D62" s="10">
        <v>306.40405741573983</v>
      </c>
      <c r="E62" s="10">
        <v>1</v>
      </c>
      <c r="F62" s="10">
        <v>1</v>
      </c>
    </row>
    <row r="63" spans="1:6" x14ac:dyDescent="0.2">
      <c r="A63" s="10">
        <v>38</v>
      </c>
      <c r="B63" s="10">
        <v>8.7568870711169993</v>
      </c>
      <c r="C63" s="10">
        <v>28.837565736034964</v>
      </c>
      <c r="D63" s="10">
        <v>267.16680747755186</v>
      </c>
      <c r="E63" s="10">
        <v>1</v>
      </c>
      <c r="F63" s="10">
        <v>1</v>
      </c>
    </row>
    <row r="64" spans="1:6" x14ac:dyDescent="0.2">
      <c r="A64" s="10">
        <v>39</v>
      </c>
      <c r="B64" s="10">
        <v>14.589177333847934</v>
      </c>
      <c r="C64" s="10">
        <v>29.854353551687321</v>
      </c>
      <c r="D64" s="10">
        <v>338.75856670497819</v>
      </c>
      <c r="E64" s="10">
        <v>1</v>
      </c>
      <c r="F64" s="10">
        <v>1</v>
      </c>
    </row>
    <row r="65" spans="1:6" x14ac:dyDescent="0.2">
      <c r="A65" s="10">
        <v>40</v>
      </c>
      <c r="B65" s="10">
        <v>20.59339256807646</v>
      </c>
      <c r="C65" s="10">
        <v>61.5675162056598</v>
      </c>
      <c r="D65" s="10">
        <v>401.9579523675261</v>
      </c>
      <c r="E65" s="10">
        <v>1</v>
      </c>
      <c r="F65" s="10">
        <v>1</v>
      </c>
    </row>
    <row r="66" spans="1:6" x14ac:dyDescent="0.2">
      <c r="A66" s="10">
        <v>41</v>
      </c>
      <c r="B66" s="10">
        <v>10.103220557300613</v>
      </c>
      <c r="C66" s="10">
        <v>32.985287120278976</v>
      </c>
      <c r="D66" s="10">
        <v>453.4361984443226</v>
      </c>
      <c r="E66" s="10">
        <v>1</v>
      </c>
      <c r="F66" s="10">
        <v>1</v>
      </c>
    </row>
    <row r="67" spans="1:6" x14ac:dyDescent="0.2">
      <c r="A67" s="10">
        <v>42</v>
      </c>
      <c r="B67" s="10">
        <v>17.603831974732568</v>
      </c>
      <c r="C67" s="10">
        <v>35.478254815373219</v>
      </c>
      <c r="D67" s="10">
        <v>387.14696598175203</v>
      </c>
      <c r="E67" s="10">
        <v>1</v>
      </c>
      <c r="F67" s="10">
        <v>1</v>
      </c>
    </row>
    <row r="68" spans="1:6" x14ac:dyDescent="0.2">
      <c r="A68" s="10">
        <v>43</v>
      </c>
      <c r="B68" s="10">
        <v>16.05614425614532</v>
      </c>
      <c r="C68" s="10">
        <v>58.478678693725023</v>
      </c>
      <c r="D68" s="10">
        <v>641.21203272167202</v>
      </c>
      <c r="E68" s="10">
        <v>1</v>
      </c>
      <c r="F68" s="10">
        <v>1</v>
      </c>
    </row>
    <row r="69" spans="1:6" x14ac:dyDescent="0.2">
      <c r="A69" s="10">
        <v>44</v>
      </c>
      <c r="B69" s="10">
        <v>14.677532871536279</v>
      </c>
      <c r="C69" s="10">
        <v>16.305653838342405</v>
      </c>
      <c r="D69" s="10">
        <v>283.99277924426741</v>
      </c>
      <c r="E69" s="10">
        <v>1</v>
      </c>
      <c r="F69" s="10">
        <v>1</v>
      </c>
    </row>
    <row r="70" spans="1:6" x14ac:dyDescent="0.2">
      <c r="A70" s="10">
        <v>45</v>
      </c>
      <c r="B70" s="10">
        <v>11.788463790174379</v>
      </c>
      <c r="C70" s="10">
        <v>18.160272464389614</v>
      </c>
      <c r="D70" s="10">
        <v>408.43091386219328</v>
      </c>
      <c r="E70" s="10">
        <v>1</v>
      </c>
      <c r="F70" s="10">
        <v>1</v>
      </c>
    </row>
    <row r="71" spans="1:6" x14ac:dyDescent="0.2">
      <c r="A71" s="10">
        <v>46</v>
      </c>
      <c r="B71" s="10">
        <v>15.759294012464077</v>
      </c>
      <c r="C71" s="10">
        <v>50.443536351751916</v>
      </c>
      <c r="D71" s="10">
        <v>381.07613238995782</v>
      </c>
      <c r="E71" s="10">
        <v>1</v>
      </c>
      <c r="F71" s="10">
        <v>1</v>
      </c>
    </row>
    <row r="72" spans="1:6" x14ac:dyDescent="0.2">
      <c r="A72" s="10">
        <v>47</v>
      </c>
      <c r="B72" s="10">
        <v>15.002454734686834</v>
      </c>
      <c r="C72" s="10">
        <v>55.215400649344843</v>
      </c>
      <c r="D72" s="10">
        <v>519.38229840678798</v>
      </c>
      <c r="E72" s="10">
        <v>1</v>
      </c>
      <c r="F72" s="10">
        <v>1</v>
      </c>
    </row>
    <row r="73" spans="1:6" x14ac:dyDescent="0.2">
      <c r="A73" s="10">
        <v>48</v>
      </c>
      <c r="B73" s="10">
        <v>6.6852578445135018</v>
      </c>
      <c r="C73" s="10">
        <v>34.301406992528143</v>
      </c>
      <c r="D73" s="10">
        <v>531.18102264797858</v>
      </c>
      <c r="E73" s="10">
        <v>1</v>
      </c>
      <c r="F73" s="10">
        <v>1</v>
      </c>
    </row>
    <row r="74" spans="1:6" x14ac:dyDescent="0.2">
      <c r="A74" s="10">
        <v>49</v>
      </c>
      <c r="B74" s="10">
        <v>8.030365703273123</v>
      </c>
      <c r="C74" s="10">
        <v>38.358046877114546</v>
      </c>
      <c r="D74" s="10">
        <v>359.91795541680671</v>
      </c>
      <c r="E74" s="10">
        <v>1</v>
      </c>
      <c r="F74" s="10">
        <v>1</v>
      </c>
    </row>
    <row r="75" spans="1:6" x14ac:dyDescent="0.2">
      <c r="A75" s="10">
        <v>50</v>
      </c>
      <c r="B75" s="10">
        <v>20.83339481255598</v>
      </c>
      <c r="C75" s="10">
        <v>74.359382839693481</v>
      </c>
      <c r="D75" s="10">
        <v>631.58845611028289</v>
      </c>
      <c r="E75" s="10">
        <v>1</v>
      </c>
      <c r="F75" s="10">
        <v>1</v>
      </c>
    </row>
    <row r="76" spans="1:6" x14ac:dyDescent="0.2">
      <c r="A76" s="10">
        <v>51</v>
      </c>
      <c r="B76" s="10">
        <v>20.901498361296134</v>
      </c>
      <c r="C76" s="10">
        <v>59.274808760770391</v>
      </c>
      <c r="D76" s="10">
        <v>535.276216669409</v>
      </c>
      <c r="E76" s="10">
        <v>1</v>
      </c>
      <c r="F76" s="10">
        <v>1</v>
      </c>
    </row>
    <row r="77" spans="1:6" x14ac:dyDescent="0.2">
      <c r="A77" s="10">
        <v>52</v>
      </c>
      <c r="B77" s="10">
        <v>10.211638140635349</v>
      </c>
      <c r="C77" s="10">
        <v>64.990509194614162</v>
      </c>
      <c r="D77" s="10">
        <v>532.02581882160609</v>
      </c>
      <c r="E77" s="10">
        <v>1</v>
      </c>
      <c r="F77" s="10">
        <v>1</v>
      </c>
    </row>
    <row r="78" spans="1:6" x14ac:dyDescent="0.2">
      <c r="A78" s="10">
        <v>53</v>
      </c>
      <c r="B78" s="10">
        <v>15.178194429460625</v>
      </c>
      <c r="C78" s="10">
        <v>67.006087433237866</v>
      </c>
      <c r="D78" s="10">
        <v>692.93652024178016</v>
      </c>
      <c r="E78" s="10">
        <v>1</v>
      </c>
      <c r="F78" s="10">
        <v>1</v>
      </c>
    </row>
    <row r="79" spans="1:6" x14ac:dyDescent="0.2">
      <c r="A79" s="10">
        <v>54</v>
      </c>
      <c r="B79" s="10">
        <v>8.1532774629276368</v>
      </c>
      <c r="C79" s="10">
        <v>65.654474947638221</v>
      </c>
      <c r="D79" s="10">
        <v>422.40679002295673</v>
      </c>
      <c r="E79" s="10">
        <v>1</v>
      </c>
      <c r="F79" s="10">
        <v>1</v>
      </c>
    </row>
    <row r="80" spans="1:6" x14ac:dyDescent="0.2">
      <c r="A80" s="10">
        <v>55</v>
      </c>
      <c r="B80" s="10">
        <v>9.9956326220005298</v>
      </c>
      <c r="C80" s="10">
        <v>33.588855113754697</v>
      </c>
      <c r="D80" s="10">
        <v>372.06872409509918</v>
      </c>
      <c r="E80" s="10">
        <v>1</v>
      </c>
      <c r="F80" s="10">
        <v>1</v>
      </c>
    </row>
    <row r="81" spans="1:6" x14ac:dyDescent="0.2">
      <c r="A81" s="10">
        <v>56</v>
      </c>
      <c r="B81" s="10">
        <v>14.719678687306311</v>
      </c>
      <c r="C81" s="10">
        <v>36.222321368275615</v>
      </c>
      <c r="D81" s="10">
        <v>286.54762683356347</v>
      </c>
      <c r="E81" s="10">
        <v>1</v>
      </c>
      <c r="F81" s="10">
        <v>1</v>
      </c>
    </row>
    <row r="82" spans="1:6" x14ac:dyDescent="0.2">
      <c r="A82" s="10">
        <v>57</v>
      </c>
      <c r="B82" s="10">
        <v>8.0727315837559477</v>
      </c>
      <c r="C82" s="10">
        <v>44.553657871920144</v>
      </c>
      <c r="D82" s="10">
        <v>379.7900174579226</v>
      </c>
      <c r="E82" s="10">
        <v>1</v>
      </c>
      <c r="F82" s="10">
        <v>1</v>
      </c>
    </row>
    <row r="83" spans="1:6" x14ac:dyDescent="0.2">
      <c r="A83" s="10">
        <v>58</v>
      </c>
      <c r="B83" s="10">
        <v>5.6644025199239039</v>
      </c>
      <c r="C83" s="10">
        <v>52.764084360581208</v>
      </c>
      <c r="D83" s="10">
        <v>528.63839601977202</v>
      </c>
      <c r="E83" s="10">
        <v>1</v>
      </c>
      <c r="F83" s="10">
        <v>1</v>
      </c>
    </row>
    <row r="84" spans="1:6" x14ac:dyDescent="0.2">
      <c r="A84" s="10">
        <v>59</v>
      </c>
      <c r="B84" s="10">
        <v>12.159027936239939</v>
      </c>
      <c r="C84" s="10">
        <v>54.85615638051668</v>
      </c>
      <c r="D84" s="10">
        <v>598.71487705169739</v>
      </c>
      <c r="E84" s="10">
        <v>1</v>
      </c>
      <c r="F84" s="10">
        <v>1</v>
      </c>
    </row>
    <row r="85" spans="1:6" x14ac:dyDescent="0.2">
      <c r="A85" s="10">
        <v>60</v>
      </c>
      <c r="B85" s="10">
        <v>156.95501842347434</v>
      </c>
      <c r="C85" s="10">
        <v>17.675392161763131</v>
      </c>
      <c r="D85" s="10">
        <v>106.08222399522728</v>
      </c>
      <c r="E85" s="10">
        <v>2</v>
      </c>
      <c r="F85" s="10">
        <v>2</v>
      </c>
    </row>
    <row r="86" spans="1:6" x14ac:dyDescent="0.2">
      <c r="A86" s="10">
        <v>61</v>
      </c>
      <c r="B86" s="10">
        <v>102.46608175294115</v>
      </c>
      <c r="C86" s="10">
        <v>14.638984547504531</v>
      </c>
      <c r="D86" s="10">
        <v>76.988545173589301</v>
      </c>
      <c r="E86" s="10">
        <v>2</v>
      </c>
      <c r="F86" s="10">
        <v>2</v>
      </c>
    </row>
    <row r="87" spans="1:6" x14ac:dyDescent="0.2">
      <c r="A87" s="10">
        <v>62</v>
      </c>
      <c r="B87" s="10">
        <v>120.33904716163609</v>
      </c>
      <c r="C87" s="10">
        <v>19.886372636548192</v>
      </c>
      <c r="D87" s="10">
        <v>68.287655918847832</v>
      </c>
      <c r="E87" s="10">
        <v>2</v>
      </c>
      <c r="F87" s="10">
        <v>2</v>
      </c>
    </row>
    <row r="88" spans="1:6" x14ac:dyDescent="0.2">
      <c r="A88" s="10">
        <v>63</v>
      </c>
      <c r="B88" s="10">
        <v>57.512977865524398</v>
      </c>
      <c r="C88" s="10">
        <v>9.881406277419261</v>
      </c>
      <c r="D88" s="10">
        <v>161.89660376982448</v>
      </c>
      <c r="E88" s="10">
        <v>2</v>
      </c>
      <c r="F88" s="10">
        <v>2</v>
      </c>
    </row>
    <row r="89" spans="1:6" x14ac:dyDescent="0.2">
      <c r="A89" s="10">
        <v>64</v>
      </c>
      <c r="B89" s="10">
        <v>106.01759582237916</v>
      </c>
      <c r="C89" s="10">
        <v>10.968717434219144</v>
      </c>
      <c r="D89" s="10">
        <v>362.82706818830883</v>
      </c>
      <c r="E89" s="10">
        <v>2</v>
      </c>
      <c r="F89" s="10">
        <v>2</v>
      </c>
    </row>
    <row r="90" spans="1:6" x14ac:dyDescent="0.2">
      <c r="A90" s="10">
        <v>65</v>
      </c>
      <c r="B90" s="10">
        <v>65.132947635066472</v>
      </c>
      <c r="C90" s="10">
        <v>10.497502737821403</v>
      </c>
      <c r="D90" s="10">
        <v>138.30804573562054</v>
      </c>
      <c r="E90" s="10">
        <v>2</v>
      </c>
      <c r="F90" s="10">
        <v>2</v>
      </c>
    </row>
    <row r="91" spans="1:6" x14ac:dyDescent="0.2">
      <c r="A91" s="10">
        <v>66</v>
      </c>
      <c r="B91" s="10">
        <v>25.359595872704521</v>
      </c>
      <c r="C91" s="10">
        <v>9.9430189189793925</v>
      </c>
      <c r="D91" s="10">
        <v>255.2293870437752</v>
      </c>
      <c r="E91" s="10">
        <v>2</v>
      </c>
      <c r="F91" s="10">
        <v>2</v>
      </c>
    </row>
    <row r="92" spans="1:6" x14ac:dyDescent="0.2">
      <c r="A92" s="10">
        <v>67</v>
      </c>
      <c r="B92" s="10">
        <v>49.369105237563687</v>
      </c>
      <c r="C92" s="10">
        <v>16.00224972878118</v>
      </c>
      <c r="D92" s="10">
        <v>505.33506525880767</v>
      </c>
      <c r="E92" s="10">
        <v>2</v>
      </c>
      <c r="F92" s="10">
        <v>2</v>
      </c>
    </row>
    <row r="93" spans="1:6" x14ac:dyDescent="0.2">
      <c r="A93" s="10">
        <v>68</v>
      </c>
      <c r="B93" s="10">
        <v>59.269864714603749</v>
      </c>
      <c r="C93" s="10">
        <v>14.621265542623748</v>
      </c>
      <c r="D93" s="10">
        <v>276.09707775502068</v>
      </c>
      <c r="E93" s="10">
        <v>2</v>
      </c>
      <c r="F93" s="10">
        <v>2</v>
      </c>
    </row>
    <row r="94" spans="1:6" x14ac:dyDescent="0.2">
      <c r="A94" s="10">
        <v>69</v>
      </c>
      <c r="B94" s="10">
        <v>82.533343748984251</v>
      </c>
      <c r="C94" s="10">
        <v>23.903241307382686</v>
      </c>
      <c r="D94" s="10">
        <v>94.069553635737734</v>
      </c>
      <c r="E94" s="10">
        <v>2</v>
      </c>
      <c r="F94" s="10">
        <v>2</v>
      </c>
    </row>
    <row r="95" spans="1:6" x14ac:dyDescent="0.2">
      <c r="A95" s="10">
        <v>70</v>
      </c>
      <c r="B95" s="10">
        <v>164.08552988852207</v>
      </c>
      <c r="C95" s="10">
        <v>22.269400060327285</v>
      </c>
      <c r="D95" s="10">
        <v>273.47506200122746</v>
      </c>
      <c r="E95" s="10">
        <v>2</v>
      </c>
      <c r="F95" s="10">
        <v>2</v>
      </c>
    </row>
    <row r="96" spans="1:6" x14ac:dyDescent="0.2">
      <c r="A96" s="10">
        <v>71</v>
      </c>
      <c r="B96" s="10">
        <v>78.215563739072323</v>
      </c>
      <c r="C96" s="10">
        <v>16.278010898772113</v>
      </c>
      <c r="D96" s="10">
        <v>50.162646225151505</v>
      </c>
      <c r="E96" s="10">
        <v>2</v>
      </c>
      <c r="F96" s="10">
        <v>2</v>
      </c>
    </row>
    <row r="97" spans="1:6" x14ac:dyDescent="0.2">
      <c r="A97" s="10">
        <v>72</v>
      </c>
      <c r="B97" s="10">
        <v>108.97729907791314</v>
      </c>
      <c r="C97" s="10">
        <v>23.198100032394951</v>
      </c>
      <c r="D97" s="10">
        <v>328.35722518035828</v>
      </c>
      <c r="E97" s="10">
        <v>2</v>
      </c>
      <c r="F97" s="10">
        <v>2</v>
      </c>
    </row>
    <row r="98" spans="1:6" x14ac:dyDescent="0.2">
      <c r="A98" s="10">
        <v>73</v>
      </c>
      <c r="B98" s="10">
        <v>53.950164634621103</v>
      </c>
      <c r="C98" s="10">
        <v>10.70859749370076</v>
      </c>
      <c r="D98" s="10">
        <v>146.54140984694922</v>
      </c>
      <c r="E98" s="10">
        <v>2</v>
      </c>
      <c r="F98" s="10">
        <v>2</v>
      </c>
    </row>
    <row r="99" spans="1:6" x14ac:dyDescent="0.2">
      <c r="A99" s="10">
        <v>74</v>
      </c>
      <c r="B99" s="10">
        <v>114.14629612012455</v>
      </c>
      <c r="C99" s="10">
        <v>27.697439755173718</v>
      </c>
      <c r="D99" s="10">
        <v>369.87400230145192</v>
      </c>
      <c r="E99" s="10">
        <v>2</v>
      </c>
      <c r="F99" s="10">
        <v>2</v>
      </c>
    </row>
    <row r="100" spans="1:6" x14ac:dyDescent="0.2">
      <c r="A100" s="10">
        <v>75</v>
      </c>
      <c r="B100" s="10">
        <v>97.908966091299604</v>
      </c>
      <c r="C100" s="10">
        <v>17.636262431883264</v>
      </c>
      <c r="D100" s="10">
        <v>198.18237025645527</v>
      </c>
      <c r="E100" s="10">
        <v>2</v>
      </c>
      <c r="F100" s="10">
        <v>2</v>
      </c>
    </row>
    <row r="101" spans="1:6" x14ac:dyDescent="0.2">
      <c r="A101" s="10">
        <v>76</v>
      </c>
      <c r="B101" s="10">
        <v>70.098296069503647</v>
      </c>
      <c r="C101" s="10">
        <v>11.855719422577337</v>
      </c>
      <c r="D101" s="10">
        <v>125.94085803971065</v>
      </c>
      <c r="E101" s="10">
        <v>2</v>
      </c>
      <c r="F101" s="10">
        <v>2</v>
      </c>
    </row>
    <row r="102" spans="1:6" x14ac:dyDescent="0.2">
      <c r="A102" s="10">
        <v>77</v>
      </c>
      <c r="B102" s="10">
        <v>65.558034589541592</v>
      </c>
      <c r="C102" s="10">
        <v>9.9932134834101412</v>
      </c>
      <c r="D102" s="10">
        <v>200.22609621456706</v>
      </c>
      <c r="E102" s="10">
        <v>2</v>
      </c>
      <c r="F102" s="10">
        <v>2</v>
      </c>
    </row>
    <row r="103" spans="1:6" x14ac:dyDescent="0.2">
      <c r="A103" s="10">
        <v>78</v>
      </c>
      <c r="B103" s="10">
        <v>48.819732435854903</v>
      </c>
      <c r="C103" s="10">
        <v>8.2148762464078189</v>
      </c>
      <c r="D103" s="10">
        <v>70.455397540117033</v>
      </c>
      <c r="E103" s="10">
        <v>2</v>
      </c>
      <c r="F103" s="10">
        <v>2</v>
      </c>
    </row>
    <row r="104" spans="1:6" x14ac:dyDescent="0.2">
      <c r="A104" s="10">
        <v>79</v>
      </c>
      <c r="B104" s="10">
        <v>106.21588065331538</v>
      </c>
      <c r="C104" s="10">
        <v>14.377662538157191</v>
      </c>
      <c r="D104" s="10">
        <v>173.39040937421868</v>
      </c>
      <c r="E104" s="10">
        <v>2</v>
      </c>
      <c r="F104" s="10">
        <v>2</v>
      </c>
    </row>
    <row r="105" spans="1:6" x14ac:dyDescent="0.2">
      <c r="A105" s="10">
        <v>80</v>
      </c>
      <c r="B105" s="10">
        <v>49.81887909398904</v>
      </c>
      <c r="C105" s="10">
        <v>9.4196555240824509</v>
      </c>
      <c r="D105" s="10">
        <v>301.12293512305058</v>
      </c>
      <c r="E105" s="10">
        <v>2</v>
      </c>
      <c r="F105" s="10">
        <v>2</v>
      </c>
    </row>
    <row r="106" spans="1:6" x14ac:dyDescent="0.2">
      <c r="A106" s="10">
        <v>81</v>
      </c>
      <c r="B106" s="10">
        <v>82.040439389031576</v>
      </c>
      <c r="C106" s="10">
        <v>7.7894532968331367</v>
      </c>
      <c r="D106" s="10">
        <v>302.46454374923513</v>
      </c>
      <c r="E106" s="10">
        <v>2</v>
      </c>
      <c r="F106" s="10">
        <v>2</v>
      </c>
    </row>
    <row r="107" spans="1:6" x14ac:dyDescent="0.2">
      <c r="A107" s="10">
        <v>82</v>
      </c>
      <c r="B107" s="10">
        <v>15.494623611186121</v>
      </c>
      <c r="C107" s="10">
        <v>8.8236572726483011</v>
      </c>
      <c r="D107" s="10">
        <v>323.38811441148584</v>
      </c>
      <c r="E107" s="10">
        <v>2</v>
      </c>
      <c r="F107" s="10">
        <v>2</v>
      </c>
    </row>
    <row r="108" spans="1:6" x14ac:dyDescent="0.2">
      <c r="A108" s="10">
        <v>83</v>
      </c>
      <c r="B108" s="10">
        <v>50.55794262796055</v>
      </c>
      <c r="C108" s="10">
        <v>8.3319279848656524</v>
      </c>
      <c r="D108" s="10">
        <v>166.41418456265774</v>
      </c>
      <c r="E108" s="10">
        <v>2</v>
      </c>
      <c r="F108" s="10">
        <v>2</v>
      </c>
    </row>
    <row r="109" spans="1:6" x14ac:dyDescent="0.2">
      <c r="A109" s="10">
        <v>84</v>
      </c>
      <c r="B109" s="10">
        <v>117.74017574662766</v>
      </c>
      <c r="C109" s="10">
        <v>19.001251425388315</v>
      </c>
      <c r="D109" s="10">
        <v>105.35888212269147</v>
      </c>
      <c r="E109" s="10">
        <v>2</v>
      </c>
      <c r="F109" s="10">
        <v>2</v>
      </c>
    </row>
    <row r="110" spans="1:6" x14ac:dyDescent="0.2">
      <c r="A110" s="10">
        <v>85</v>
      </c>
      <c r="B110" s="10">
        <v>50.849191008790669</v>
      </c>
      <c r="C110" s="10">
        <v>16.880031538267637</v>
      </c>
      <c r="D110" s="10">
        <v>241.68925666893492</v>
      </c>
      <c r="E110" s="10">
        <v>2</v>
      </c>
      <c r="F110" s="10">
        <v>2</v>
      </c>
    </row>
    <row r="111" spans="1:6" x14ac:dyDescent="0.2">
      <c r="A111" s="10">
        <v>86</v>
      </c>
      <c r="B111" s="10">
        <v>33.187003594023302</v>
      </c>
      <c r="C111" s="10">
        <v>6.8451047040233526</v>
      </c>
      <c r="D111" s="10">
        <v>185.92768885642923</v>
      </c>
      <c r="E111" s="10">
        <v>2</v>
      </c>
      <c r="F111" s="10">
        <v>2</v>
      </c>
    </row>
    <row r="112" spans="1:6" x14ac:dyDescent="0.2">
      <c r="A112" s="10">
        <v>87</v>
      </c>
      <c r="B112" s="10">
        <v>47.368482529820618</v>
      </c>
      <c r="C112" s="10">
        <v>7.1605528728103032</v>
      </c>
      <c r="D112" s="10">
        <v>157.08221692407176</v>
      </c>
      <c r="E112" s="10">
        <v>2</v>
      </c>
      <c r="F112" s="10">
        <v>2</v>
      </c>
    </row>
    <row r="113" spans="1:6" x14ac:dyDescent="0.2">
      <c r="A113" s="10">
        <v>88</v>
      </c>
      <c r="B113" s="10">
        <v>56.420282115632176</v>
      </c>
      <c r="C113" s="10">
        <v>11.039917330587812</v>
      </c>
      <c r="D113" s="10">
        <v>206.39680152682479</v>
      </c>
      <c r="E113" s="10">
        <v>2</v>
      </c>
      <c r="F113" s="10">
        <v>2</v>
      </c>
    </row>
    <row r="114" spans="1:6" x14ac:dyDescent="0.2">
      <c r="A114" s="10">
        <v>89</v>
      </c>
      <c r="B114" s="10">
        <v>45.150037721307839</v>
      </c>
      <c r="C114" s="10">
        <v>5.70826754040902</v>
      </c>
      <c r="D114" s="10">
        <v>154.69323143294642</v>
      </c>
      <c r="E114" s="10">
        <v>2</v>
      </c>
      <c r="F114" s="10">
        <v>2</v>
      </c>
    </row>
    <row r="115" spans="1:6" x14ac:dyDescent="0.2">
      <c r="A115" s="10">
        <v>90</v>
      </c>
      <c r="B115" s="10">
        <v>56.143540774060057</v>
      </c>
      <c r="C115" s="10">
        <v>10.194705549026471</v>
      </c>
      <c r="D115" s="10">
        <v>196.9113687199121</v>
      </c>
      <c r="E115" s="10">
        <v>2</v>
      </c>
      <c r="F115" s="10">
        <v>2</v>
      </c>
    </row>
    <row r="116" spans="1:6" x14ac:dyDescent="0.2">
      <c r="A116" s="10">
        <v>91</v>
      </c>
      <c r="B116" s="10">
        <v>57.7717247182024</v>
      </c>
      <c r="C116" s="10">
        <v>5.4549646128823399</v>
      </c>
      <c r="D116" s="10">
        <v>134.48911157111075</v>
      </c>
      <c r="E116" s="10">
        <v>2</v>
      </c>
      <c r="F116" s="10">
        <v>2</v>
      </c>
    </row>
    <row r="117" spans="1:6" x14ac:dyDescent="0.2">
      <c r="A117" s="10">
        <v>92</v>
      </c>
      <c r="B117" s="10">
        <v>74.313165311123598</v>
      </c>
      <c r="C117" s="10">
        <v>10.737021422170587</v>
      </c>
      <c r="D117" s="10">
        <v>123.7170248402943</v>
      </c>
      <c r="E117" s="10">
        <v>2</v>
      </c>
      <c r="F117" s="10">
        <v>2</v>
      </c>
    </row>
    <row r="118" spans="1:6" x14ac:dyDescent="0.2">
      <c r="A118" s="10">
        <v>93</v>
      </c>
      <c r="B118" s="10">
        <v>91.862109732299345</v>
      </c>
      <c r="C118" s="10">
        <v>8.5641628745893676</v>
      </c>
      <c r="D118" s="10">
        <v>118.29664279401254</v>
      </c>
      <c r="E118" s="10">
        <v>2</v>
      </c>
      <c r="F118" s="10">
        <v>2</v>
      </c>
    </row>
    <row r="119" spans="1:6" x14ac:dyDescent="0.2">
      <c r="A119" s="10">
        <v>94</v>
      </c>
      <c r="B119" s="10">
        <v>41.772712527721232</v>
      </c>
      <c r="C119" s="10">
        <v>8.0552523610698881</v>
      </c>
      <c r="D119" s="10">
        <v>287.63825981791462</v>
      </c>
      <c r="E119" s="10">
        <v>2</v>
      </c>
      <c r="F119" s="10">
        <v>2</v>
      </c>
    </row>
    <row r="120" spans="1:6" x14ac:dyDescent="0.2">
      <c r="A120" s="10">
        <v>95</v>
      </c>
      <c r="B120" s="10">
        <v>98.941061415608942</v>
      </c>
      <c r="C120" s="10">
        <v>12.519949285554482</v>
      </c>
      <c r="D120" s="10">
        <v>200.74478629379144</v>
      </c>
      <c r="E120" s="10">
        <v>2</v>
      </c>
      <c r="F120" s="10">
        <v>2</v>
      </c>
    </row>
    <row r="121" spans="1:6" x14ac:dyDescent="0.2">
      <c r="A121" s="10">
        <v>96</v>
      </c>
      <c r="B121" s="10">
        <v>161.40801931451767</v>
      </c>
      <c r="C121" s="10">
        <v>23.61422408724378</v>
      </c>
      <c r="D121" s="10">
        <v>246.63336919848834</v>
      </c>
      <c r="E121" s="10">
        <v>2</v>
      </c>
      <c r="F121" s="10">
        <v>2</v>
      </c>
    </row>
    <row r="122" spans="1:6" x14ac:dyDescent="0.2">
      <c r="A122" s="10">
        <v>97</v>
      </c>
      <c r="B122" s="10">
        <v>96.213102488473012</v>
      </c>
      <c r="C122" s="10">
        <v>25.11728781350272</v>
      </c>
      <c r="D122" s="10">
        <v>83.697704424901971</v>
      </c>
      <c r="E122" s="10">
        <v>2</v>
      </c>
      <c r="F122" s="10">
        <v>2</v>
      </c>
    </row>
    <row r="123" spans="1:6" x14ac:dyDescent="0.2">
      <c r="A123" s="10">
        <v>98</v>
      </c>
      <c r="B123" s="10">
        <v>49.297295949672311</v>
      </c>
      <c r="C123" s="10">
        <v>5.0975615409381314</v>
      </c>
      <c r="D123" s="10">
        <v>284.34405945863369</v>
      </c>
      <c r="E123" s="10">
        <v>2</v>
      </c>
      <c r="F123" s="10">
        <v>2</v>
      </c>
    </row>
    <row r="124" spans="1:6" x14ac:dyDescent="0.2">
      <c r="A124" s="10">
        <v>99</v>
      </c>
      <c r="B124" s="10">
        <v>58.464346405568804</v>
      </c>
      <c r="C124" s="10">
        <v>15.181553272369428</v>
      </c>
      <c r="D124" s="10">
        <v>559.76448592054703</v>
      </c>
      <c r="E124" s="10">
        <v>2</v>
      </c>
      <c r="F124" s="10">
        <v>2</v>
      </c>
    </row>
    <row r="125" spans="1:6" x14ac:dyDescent="0.2">
      <c r="A125" s="10">
        <v>100</v>
      </c>
      <c r="B125" s="10">
        <v>84.350522377209231</v>
      </c>
      <c r="C125" s="10">
        <v>17.61456358041076</v>
      </c>
      <c r="D125" s="10">
        <v>485.74954255938445</v>
      </c>
      <c r="E125" s="10">
        <v>2</v>
      </c>
      <c r="F125" s="10">
        <v>2</v>
      </c>
    </row>
    <row r="126" spans="1:6" x14ac:dyDescent="0.2">
      <c r="A126" s="10">
        <v>101</v>
      </c>
      <c r="B126" s="10">
        <v>55.983278458674718</v>
      </c>
      <c r="C126" s="10">
        <v>13.690416497506806</v>
      </c>
      <c r="D126" s="10">
        <v>283.07263606647615</v>
      </c>
      <c r="E126" s="10">
        <v>2</v>
      </c>
      <c r="F126" s="10">
        <v>2</v>
      </c>
    </row>
    <row r="127" spans="1:6" x14ac:dyDescent="0.2">
      <c r="A127" s="10">
        <v>102</v>
      </c>
      <c r="B127" s="10">
        <v>37.321010250108195</v>
      </c>
      <c r="C127" s="10">
        <v>6.2240318940642103</v>
      </c>
      <c r="D127" s="10">
        <v>129.44072360888421</v>
      </c>
      <c r="E127" s="10">
        <v>2</v>
      </c>
      <c r="F127" s="10">
        <v>2</v>
      </c>
    </row>
    <row r="128" spans="1:6" x14ac:dyDescent="0.2">
      <c r="A128" s="10">
        <v>103</v>
      </c>
      <c r="B128" s="10">
        <v>23.911740569591259</v>
      </c>
      <c r="C128" s="10">
        <v>7.9837399132286233</v>
      </c>
      <c r="D128" s="10">
        <v>206.61496251061342</v>
      </c>
      <c r="E128" s="10">
        <v>2</v>
      </c>
      <c r="F128" s="10">
        <v>2</v>
      </c>
    </row>
    <row r="129" spans="1:6" x14ac:dyDescent="0.2">
      <c r="A129" s="10">
        <v>104</v>
      </c>
      <c r="B129" s="10">
        <v>71.352300904531091</v>
      </c>
      <c r="C129" s="10">
        <v>8.5601794505313276</v>
      </c>
      <c r="D129" s="10">
        <v>132.79411460906266</v>
      </c>
      <c r="E129" s="10">
        <v>2</v>
      </c>
      <c r="F129" s="10">
        <v>2</v>
      </c>
    </row>
    <row r="130" spans="1:6" x14ac:dyDescent="0.2">
      <c r="A130" s="10">
        <v>105</v>
      </c>
      <c r="B130" s="10">
        <v>30.751072379943629</v>
      </c>
      <c r="C130" s="10">
        <v>8.5763123088683564</v>
      </c>
      <c r="D130" s="10">
        <v>269.36218771447471</v>
      </c>
      <c r="E130" s="10">
        <v>2</v>
      </c>
      <c r="F130" s="10">
        <v>2</v>
      </c>
    </row>
    <row r="131" spans="1:6" x14ac:dyDescent="0.2">
      <c r="A131" s="10">
        <v>106</v>
      </c>
      <c r="B131" s="10">
        <v>109.97514917215581</v>
      </c>
      <c r="C131" s="10">
        <v>17.377777914314066</v>
      </c>
      <c r="D131" s="10">
        <v>281.42679737122256</v>
      </c>
      <c r="E131" s="10">
        <v>2</v>
      </c>
      <c r="F131" s="10">
        <v>2</v>
      </c>
    </row>
    <row r="132" spans="1:6" x14ac:dyDescent="0.2">
      <c r="A132" s="10">
        <v>107</v>
      </c>
      <c r="B132" s="10">
        <v>40.719569414866427</v>
      </c>
      <c r="C132" s="10">
        <v>6.0704734715320017</v>
      </c>
      <c r="D132" s="10">
        <v>263.70368989079088</v>
      </c>
      <c r="E132" s="10">
        <v>2</v>
      </c>
      <c r="F132" s="10">
        <v>2</v>
      </c>
    </row>
    <row r="133" spans="1:6" x14ac:dyDescent="0.2">
      <c r="A133" s="10">
        <v>108</v>
      </c>
      <c r="B133" s="10">
        <v>75.673937782389203</v>
      </c>
      <c r="C133" s="10">
        <v>7.2968907793110134</v>
      </c>
      <c r="D133" s="10">
        <v>159.63273115481374</v>
      </c>
      <c r="E133" s="10">
        <v>2</v>
      </c>
      <c r="F133" s="10">
        <v>2</v>
      </c>
    </row>
    <row r="134" spans="1:6" x14ac:dyDescent="0.2">
      <c r="A134" s="10">
        <v>109</v>
      </c>
      <c r="B134" s="10">
        <v>51.197504575728892</v>
      </c>
      <c r="C134" s="10">
        <v>9.7283995263403646</v>
      </c>
      <c r="D134" s="10">
        <v>233.24430260752999</v>
      </c>
      <c r="E134" s="10">
        <v>2</v>
      </c>
      <c r="F134" s="10">
        <v>2</v>
      </c>
    </row>
    <row r="135" spans="1:6" x14ac:dyDescent="0.2">
      <c r="A135" s="10">
        <v>110</v>
      </c>
      <c r="B135" s="10">
        <v>43.208094527363762</v>
      </c>
      <c r="C135" s="10">
        <v>12.578540995710739</v>
      </c>
      <c r="D135" s="10">
        <v>398.31078235169639</v>
      </c>
      <c r="E135" s="10">
        <v>2</v>
      </c>
      <c r="F135" s="10">
        <v>2</v>
      </c>
    </row>
    <row r="136" spans="1:6" x14ac:dyDescent="0.2">
      <c r="A136" s="10">
        <v>111</v>
      </c>
      <c r="B136" s="10">
        <v>127.06910926847166</v>
      </c>
      <c r="C136" s="10">
        <v>25.194202032497991</v>
      </c>
      <c r="D136" s="10">
        <v>379.55636032116894</v>
      </c>
      <c r="E136" s="10">
        <v>2</v>
      </c>
      <c r="F136" s="10">
        <v>2</v>
      </c>
    </row>
    <row r="137" spans="1:6" x14ac:dyDescent="0.2">
      <c r="A137" s="10">
        <v>112</v>
      </c>
      <c r="B137" s="10">
        <v>39.975151021846024</v>
      </c>
      <c r="C137" s="10">
        <v>9.2964542432068686</v>
      </c>
      <c r="D137" s="10">
        <v>198.01446287258554</v>
      </c>
      <c r="E137" s="10">
        <v>2</v>
      </c>
      <c r="F137" s="10">
        <v>2</v>
      </c>
    </row>
    <row r="138" spans="1:6" x14ac:dyDescent="0.2">
      <c r="A138" s="10">
        <v>113</v>
      </c>
      <c r="B138" s="10">
        <v>59.688914411402394</v>
      </c>
      <c r="C138" s="10">
        <v>16.171282667876909</v>
      </c>
      <c r="D138" s="10">
        <v>225.87644669834847</v>
      </c>
      <c r="E138" s="10">
        <v>2</v>
      </c>
      <c r="F138" s="10">
        <v>2</v>
      </c>
    </row>
    <row r="139" spans="1:6" x14ac:dyDescent="0.2">
      <c r="A139" s="10">
        <v>114</v>
      </c>
      <c r="B139" s="10">
        <v>61.804041071696453</v>
      </c>
      <c r="C139" s="10">
        <v>8.6295714467181792</v>
      </c>
      <c r="D139" s="10">
        <v>138.01166457806121</v>
      </c>
      <c r="E139" s="10">
        <v>2</v>
      </c>
      <c r="F139" s="10">
        <v>2</v>
      </c>
    </row>
    <row r="140" spans="1:6" x14ac:dyDescent="0.2">
      <c r="A140" s="10">
        <v>115</v>
      </c>
      <c r="B140" s="10">
        <v>47.416819553004302</v>
      </c>
      <c r="C140" s="10">
        <v>6.0922054318609282</v>
      </c>
      <c r="D140" s="10">
        <v>247.59656615812693</v>
      </c>
      <c r="E140" s="10">
        <v>2</v>
      </c>
      <c r="F140" s="10">
        <v>2</v>
      </c>
    </row>
    <row r="141" spans="1:6" x14ac:dyDescent="0.2">
      <c r="A141" s="10">
        <v>116</v>
      </c>
      <c r="B141" s="10">
        <v>153.79159217363093</v>
      </c>
      <c r="C141" s="10">
        <v>21.835879944733207</v>
      </c>
      <c r="D141" s="10">
        <v>403.71500066765083</v>
      </c>
      <c r="E141" s="10">
        <v>2</v>
      </c>
      <c r="F141" s="10">
        <v>2</v>
      </c>
    </row>
    <row r="142" spans="1:6" x14ac:dyDescent="0.2">
      <c r="A142" s="10">
        <v>117</v>
      </c>
      <c r="B142" s="10">
        <v>40.47401942111393</v>
      </c>
      <c r="C142" s="10">
        <v>6.3389127341024949</v>
      </c>
      <c r="D142" s="10">
        <v>206.14120147661325</v>
      </c>
      <c r="E142" s="10">
        <v>2</v>
      </c>
      <c r="F142" s="10">
        <v>2</v>
      </c>
    </row>
    <row r="143" spans="1:6" x14ac:dyDescent="0.2">
      <c r="A143" s="10">
        <v>118</v>
      </c>
      <c r="B143" s="10">
        <v>31.511377883482858</v>
      </c>
      <c r="C143" s="10">
        <v>8.9287792401060742</v>
      </c>
      <c r="D143" s="10">
        <v>207.12481343737556</v>
      </c>
      <c r="E143" s="10">
        <v>2</v>
      </c>
      <c r="F143" s="10">
        <v>2</v>
      </c>
    </row>
    <row r="144" spans="1:6" x14ac:dyDescent="0.2">
      <c r="A144" s="10">
        <v>119</v>
      </c>
      <c r="B144" s="10">
        <v>90.257736136834993</v>
      </c>
      <c r="C144" s="10">
        <v>9.8438494108372065</v>
      </c>
      <c r="D144" s="10">
        <v>60.508465289937178</v>
      </c>
      <c r="E144" s="10">
        <v>2</v>
      </c>
      <c r="F144" s="10">
        <v>2</v>
      </c>
    </row>
    <row r="145" spans="1:6" x14ac:dyDescent="0.2">
      <c r="A145" s="10">
        <v>120</v>
      </c>
      <c r="B145" s="10">
        <v>43.944958193574514</v>
      </c>
      <c r="C145" s="10">
        <v>7.9365570196308166</v>
      </c>
      <c r="D145" s="10">
        <v>201.38421945963083</v>
      </c>
      <c r="E145" s="10">
        <v>2</v>
      </c>
      <c r="F145" s="10">
        <v>2</v>
      </c>
    </row>
    <row r="146" spans="1:6" x14ac:dyDescent="0.2">
      <c r="A146" s="10">
        <v>121</v>
      </c>
      <c r="B146" s="10">
        <v>40.770366288859506</v>
      </c>
      <c r="C146" s="10">
        <v>8.1649841883062688</v>
      </c>
      <c r="D146" s="10">
        <v>358.32360575457335</v>
      </c>
      <c r="E146" s="10">
        <v>2</v>
      </c>
      <c r="F146" s="10">
        <v>2</v>
      </c>
    </row>
    <row r="147" spans="1:6" x14ac:dyDescent="0.2">
      <c r="A147" s="10">
        <v>122</v>
      </c>
      <c r="B147" s="10">
        <v>197.16896733549621</v>
      </c>
      <c r="C147" s="10">
        <v>39.49203362006606</v>
      </c>
      <c r="D147" s="10">
        <v>1215.5532644309637</v>
      </c>
      <c r="E147" s="10">
        <v>2</v>
      </c>
      <c r="F147" s="10">
        <v>2</v>
      </c>
    </row>
    <row r="148" spans="1:6" x14ac:dyDescent="0.2">
      <c r="A148" s="10">
        <v>123</v>
      </c>
      <c r="B148" s="10">
        <v>37.257568212526785</v>
      </c>
      <c r="C148" s="10">
        <v>10.501517920929835</v>
      </c>
      <c r="D148" s="10">
        <v>220.77805434719252</v>
      </c>
      <c r="E148" s="10">
        <v>2</v>
      </c>
      <c r="F148" s="10">
        <v>2</v>
      </c>
    </row>
    <row r="149" spans="1:6" x14ac:dyDescent="0.2">
      <c r="A149" s="10">
        <v>124</v>
      </c>
      <c r="B149" s="10">
        <v>54.480695139932308</v>
      </c>
      <c r="C149" s="10">
        <v>18.635276200347757</v>
      </c>
      <c r="D149" s="10">
        <v>353.6889785875739</v>
      </c>
      <c r="E149" s="10">
        <v>2</v>
      </c>
      <c r="F149" s="10">
        <v>2</v>
      </c>
    </row>
    <row r="150" spans="1:6" x14ac:dyDescent="0.2">
      <c r="A150" s="10">
        <v>125</v>
      </c>
      <c r="B150" s="10">
        <v>57.340963646211193</v>
      </c>
      <c r="C150" s="10">
        <v>13.156762869660861</v>
      </c>
      <c r="D150" s="10">
        <v>520.443727606111</v>
      </c>
      <c r="E150" s="10">
        <v>2</v>
      </c>
      <c r="F150" s="10">
        <v>2</v>
      </c>
    </row>
    <row r="151" spans="1:6" x14ac:dyDescent="0.2">
      <c r="A151" s="10">
        <v>126</v>
      </c>
      <c r="B151" s="10">
        <v>40.873390859628785</v>
      </c>
      <c r="C151" s="10">
        <v>5.5824607665054504</v>
      </c>
      <c r="D151" s="10">
        <v>354.28489638125615</v>
      </c>
      <c r="E151" s="10">
        <v>2</v>
      </c>
      <c r="F151" s="10">
        <v>2</v>
      </c>
    </row>
    <row r="152" spans="1:6" x14ac:dyDescent="0.2">
      <c r="A152" s="10">
        <v>127</v>
      </c>
      <c r="B152" s="10">
        <v>62.408461028768031</v>
      </c>
      <c r="C152" s="10">
        <v>9.9875436051771569</v>
      </c>
      <c r="D152" s="10">
        <v>407.58275157113127</v>
      </c>
      <c r="E152" s="10">
        <v>2</v>
      </c>
      <c r="F152" s="10">
        <v>2</v>
      </c>
    </row>
    <row r="153" spans="1:6" x14ac:dyDescent="0.2">
      <c r="A153" s="10">
        <v>128</v>
      </c>
      <c r="B153" s="10">
        <v>66.912622836766772</v>
      </c>
      <c r="C153" s="10">
        <v>12.081154896960154</v>
      </c>
      <c r="D153" s="10">
        <v>221.81942921048892</v>
      </c>
      <c r="E153" s="10">
        <v>2</v>
      </c>
      <c r="F153" s="10">
        <v>2</v>
      </c>
    </row>
    <row r="154" spans="1:6" x14ac:dyDescent="0.2">
      <c r="A154" s="10">
        <v>129</v>
      </c>
      <c r="B154" s="10">
        <v>47.100556551773998</v>
      </c>
      <c r="C154" s="10">
        <v>10.580332199818693</v>
      </c>
      <c r="D154" s="10">
        <v>269.14539375967752</v>
      </c>
      <c r="E154" s="10">
        <v>2</v>
      </c>
      <c r="F154" s="10">
        <v>2</v>
      </c>
    </row>
    <row r="155" spans="1:6" x14ac:dyDescent="0.2">
      <c r="A155" s="10">
        <v>130</v>
      </c>
      <c r="B155" s="10">
        <v>50.894301633365224</v>
      </c>
      <c r="C155" s="10">
        <v>10.06497726372867</v>
      </c>
      <c r="D155" s="10">
        <v>139.07467239709447</v>
      </c>
      <c r="E155" s="10">
        <v>2</v>
      </c>
      <c r="F155" s="10">
        <v>2</v>
      </c>
    </row>
    <row r="156" spans="1:6" x14ac:dyDescent="0.2">
      <c r="A156" s="10">
        <v>131</v>
      </c>
      <c r="B156" s="10">
        <v>113.74310222055608</v>
      </c>
      <c r="C156" s="10">
        <v>28.54824957836734</v>
      </c>
      <c r="D156" s="10">
        <v>15.689476457669963</v>
      </c>
      <c r="E156" s="10">
        <v>3</v>
      </c>
      <c r="F156" s="10">
        <v>3</v>
      </c>
    </row>
    <row r="157" spans="1:6" x14ac:dyDescent="0.2">
      <c r="A157" s="10">
        <v>132</v>
      </c>
      <c r="B157" s="10">
        <v>115.52785092243734</v>
      </c>
      <c r="C157" s="10">
        <v>34.937020251923201</v>
      </c>
      <c r="D157" s="10">
        <v>8.0997069781885322</v>
      </c>
      <c r="E157" s="10">
        <v>3</v>
      </c>
      <c r="F157" s="10">
        <v>3</v>
      </c>
    </row>
    <row r="158" spans="1:6" x14ac:dyDescent="0.2">
      <c r="A158" s="10">
        <v>133</v>
      </c>
      <c r="B158" s="10">
        <v>144.42974178672048</v>
      </c>
      <c r="C158" s="10">
        <v>44.364219399173514</v>
      </c>
      <c r="D158" s="10">
        <v>12.854431339067018</v>
      </c>
      <c r="E158" s="10">
        <v>3</v>
      </c>
      <c r="F158" s="10">
        <v>3</v>
      </c>
    </row>
    <row r="159" spans="1:6" x14ac:dyDescent="0.2">
      <c r="A159" s="10">
        <v>134</v>
      </c>
      <c r="B159" s="10">
        <v>108.87753991797443</v>
      </c>
      <c r="C159" s="10">
        <v>44.458462879343656</v>
      </c>
      <c r="D159" s="10">
        <v>13.646153808691107</v>
      </c>
      <c r="E159" s="10">
        <v>3</v>
      </c>
      <c r="F159" s="10">
        <v>3</v>
      </c>
    </row>
    <row r="160" spans="1:6" x14ac:dyDescent="0.2">
      <c r="A160" s="10">
        <v>135</v>
      </c>
      <c r="B160" s="10">
        <v>211.38695036663159</v>
      </c>
      <c r="C160" s="10">
        <v>46.922841785917122</v>
      </c>
      <c r="D160" s="10">
        <v>14.656827730222524</v>
      </c>
      <c r="E160" s="10">
        <v>3</v>
      </c>
      <c r="F160" s="10">
        <v>3</v>
      </c>
    </row>
    <row r="161" spans="1:6" x14ac:dyDescent="0.2">
      <c r="A161" s="10">
        <v>136</v>
      </c>
      <c r="B161" s="10">
        <v>227.110766984533</v>
      </c>
      <c r="C161" s="10">
        <v>59.207392962142208</v>
      </c>
      <c r="D161" s="10">
        <v>10.422616780715671</v>
      </c>
      <c r="E161" s="10">
        <v>3</v>
      </c>
      <c r="F161" s="10">
        <v>3</v>
      </c>
    </row>
    <row r="162" spans="1:6" x14ac:dyDescent="0.2">
      <c r="A162" s="10">
        <v>137</v>
      </c>
      <c r="B162" s="10">
        <v>151.07884904504027</v>
      </c>
      <c r="C162" s="10">
        <v>32.93836681239231</v>
      </c>
      <c r="D162" s="10">
        <v>20.298127069542137</v>
      </c>
      <c r="E162" s="10">
        <v>3</v>
      </c>
      <c r="F162" s="10">
        <v>3</v>
      </c>
    </row>
    <row r="163" spans="1:6" x14ac:dyDescent="0.2">
      <c r="A163" s="10">
        <v>138</v>
      </c>
      <c r="B163" s="10">
        <v>183.28848357254026</v>
      </c>
      <c r="C163" s="10">
        <v>59.768748089946016</v>
      </c>
      <c r="D163" s="10">
        <v>15.289236443552856</v>
      </c>
      <c r="E163" s="10">
        <v>3</v>
      </c>
      <c r="F163" s="10">
        <v>3</v>
      </c>
    </row>
    <row r="164" spans="1:6" x14ac:dyDescent="0.2">
      <c r="A164" s="10">
        <v>139</v>
      </c>
      <c r="B164" s="10">
        <v>192.04195184876593</v>
      </c>
      <c r="C164" s="10">
        <v>47.087045012632274</v>
      </c>
      <c r="D164" s="10">
        <v>7.2225758520998653</v>
      </c>
      <c r="E164" s="10">
        <v>3</v>
      </c>
      <c r="F164" s="10">
        <v>3</v>
      </c>
    </row>
    <row r="165" spans="1:6" x14ac:dyDescent="0.2">
      <c r="A165" s="10">
        <v>140</v>
      </c>
      <c r="B165" s="10">
        <v>147.57834124731338</v>
      </c>
      <c r="C165" s="10">
        <v>53.252101491825208</v>
      </c>
      <c r="D165" s="10">
        <v>14.55673934299544</v>
      </c>
      <c r="E165" s="10">
        <v>3</v>
      </c>
      <c r="F165" s="10">
        <v>3</v>
      </c>
    </row>
    <row r="166" spans="1:6" x14ac:dyDescent="0.2">
      <c r="A166" s="10">
        <v>141</v>
      </c>
      <c r="B166" s="10">
        <v>139.29665178000022</v>
      </c>
      <c r="C166" s="10">
        <v>35.205258233845207</v>
      </c>
      <c r="D166" s="10">
        <v>14.673629089057728</v>
      </c>
      <c r="E166" s="10">
        <v>3</v>
      </c>
      <c r="F166" s="10">
        <v>3</v>
      </c>
    </row>
    <row r="167" spans="1:6" x14ac:dyDescent="0.2">
      <c r="A167" s="10">
        <v>142</v>
      </c>
      <c r="B167" s="10">
        <v>141.54796820950034</v>
      </c>
      <c r="C167" s="10">
        <v>41.741005888186983</v>
      </c>
      <c r="D167" s="10">
        <v>18.463336260409118</v>
      </c>
      <c r="E167" s="10">
        <v>3</v>
      </c>
      <c r="F167" s="10">
        <v>3</v>
      </c>
    </row>
    <row r="168" spans="1:6" x14ac:dyDescent="0.2">
      <c r="A168" s="10">
        <v>143</v>
      </c>
      <c r="B168" s="10">
        <v>132.47533114513371</v>
      </c>
      <c r="C168" s="10">
        <v>33.06702944415585</v>
      </c>
      <c r="D168" s="10">
        <v>9.2983706669500155</v>
      </c>
      <c r="E168" s="10">
        <v>3</v>
      </c>
      <c r="F168" s="10">
        <v>3</v>
      </c>
    </row>
    <row r="169" spans="1:6" x14ac:dyDescent="0.2">
      <c r="A169" s="10">
        <v>144</v>
      </c>
      <c r="B169" s="10">
        <v>126.78804685918736</v>
      </c>
      <c r="C169" s="10">
        <v>39.322260388850701</v>
      </c>
      <c r="D169" s="10">
        <v>16.138145999628442</v>
      </c>
      <c r="E169" s="10">
        <v>3</v>
      </c>
      <c r="F169" s="10">
        <v>3</v>
      </c>
    </row>
    <row r="170" spans="1:6" x14ac:dyDescent="0.2">
      <c r="A170" s="10">
        <v>145</v>
      </c>
      <c r="B170" s="10">
        <v>177.94575615078776</v>
      </c>
      <c r="C170" s="10">
        <v>91.983492764457907</v>
      </c>
      <c r="D170" s="10">
        <v>17.659576351071991</v>
      </c>
      <c r="E170" s="10">
        <v>3</v>
      </c>
      <c r="F170" s="10">
        <v>3</v>
      </c>
    </row>
    <row r="171" spans="1:6" x14ac:dyDescent="0.2">
      <c r="A171" s="10">
        <v>146</v>
      </c>
      <c r="B171" s="10">
        <v>134.67119705617296</v>
      </c>
      <c r="C171" s="10">
        <v>25.216831996279328</v>
      </c>
      <c r="D171" s="10">
        <v>16.496607009945564</v>
      </c>
      <c r="E171" s="10">
        <v>3</v>
      </c>
      <c r="F171" s="10">
        <v>3</v>
      </c>
    </row>
    <row r="172" spans="1:6" x14ac:dyDescent="0.2">
      <c r="A172" s="10">
        <v>147</v>
      </c>
      <c r="B172" s="10">
        <v>231.4816374887113</v>
      </c>
      <c r="C172" s="10">
        <v>48.44859765685969</v>
      </c>
      <c r="D172" s="10">
        <v>19.494585512022482</v>
      </c>
      <c r="E172" s="10">
        <v>3</v>
      </c>
      <c r="F172" s="10">
        <v>3</v>
      </c>
    </row>
    <row r="173" spans="1:6" x14ac:dyDescent="0.2">
      <c r="A173" s="10">
        <v>148</v>
      </c>
      <c r="B173" s="10">
        <v>243.44361572248155</v>
      </c>
      <c r="C173" s="10">
        <v>93.97860102558657</v>
      </c>
      <c r="D173" s="10">
        <v>8.2812521436078903</v>
      </c>
      <c r="E173" s="10">
        <v>3</v>
      </c>
      <c r="F173" s="10">
        <v>3</v>
      </c>
    </row>
    <row r="174" spans="1:6" x14ac:dyDescent="0.2">
      <c r="A174" s="10">
        <v>149</v>
      </c>
      <c r="B174" s="10">
        <v>251.34486204138065</v>
      </c>
      <c r="C174" s="10">
        <v>108.15881133883799</v>
      </c>
      <c r="D174" s="10">
        <v>4.2355844941504266</v>
      </c>
      <c r="E174" s="10">
        <v>3</v>
      </c>
      <c r="F174" s="10">
        <v>3</v>
      </c>
    </row>
    <row r="175" spans="1:6" x14ac:dyDescent="0.2">
      <c r="A175" s="10">
        <v>150</v>
      </c>
      <c r="B175" s="10">
        <v>224.70314971199582</v>
      </c>
      <c r="C175" s="10">
        <v>103.8903053114409</v>
      </c>
      <c r="D175" s="10">
        <v>13.165717017602239</v>
      </c>
      <c r="E175" s="10">
        <v>3</v>
      </c>
      <c r="F175" s="10">
        <v>3</v>
      </c>
    </row>
    <row r="176" spans="1:6" x14ac:dyDescent="0.2">
      <c r="A176" s="10">
        <v>151</v>
      </c>
      <c r="B176" s="10">
        <v>204.34114680921115</v>
      </c>
      <c r="C176" s="10">
        <v>94.153998064399843</v>
      </c>
      <c r="D176" s="10">
        <v>13.595544626045184</v>
      </c>
      <c r="E176" s="10">
        <v>3</v>
      </c>
      <c r="F176" s="10">
        <v>3</v>
      </c>
    </row>
    <row r="177" spans="1:6" x14ac:dyDescent="0.2">
      <c r="A177" s="10">
        <v>152</v>
      </c>
      <c r="B177" s="10">
        <v>285.66982252540055</v>
      </c>
      <c r="C177" s="10">
        <v>158.01624930140693</v>
      </c>
      <c r="D177" s="10">
        <v>10.240873040890753</v>
      </c>
      <c r="E177" s="10">
        <v>3</v>
      </c>
      <c r="F177" s="10">
        <v>3</v>
      </c>
    </row>
    <row r="178" spans="1:6" x14ac:dyDescent="0.2">
      <c r="A178" s="10">
        <v>153</v>
      </c>
      <c r="B178" s="10">
        <v>183.32388629924449</v>
      </c>
      <c r="C178" s="10">
        <v>90.478103357087534</v>
      </c>
      <c r="D178" s="10">
        <v>17.977327076728308</v>
      </c>
      <c r="E178" s="10">
        <v>3</v>
      </c>
      <c r="F178" s="10">
        <v>3</v>
      </c>
    </row>
    <row r="179" spans="1:6" x14ac:dyDescent="0.2">
      <c r="A179" s="10">
        <v>154</v>
      </c>
      <c r="B179" s="10">
        <v>371.27644430410169</v>
      </c>
      <c r="C179" s="10">
        <v>181.9746785093628</v>
      </c>
      <c r="D179" s="10">
        <v>9.64841142576803</v>
      </c>
      <c r="E179" s="10">
        <v>3</v>
      </c>
      <c r="F179" s="10">
        <v>3</v>
      </c>
    </row>
    <row r="180" spans="1:6" x14ac:dyDescent="0.2">
      <c r="A180" s="10">
        <v>155</v>
      </c>
      <c r="B180" s="10">
        <v>257.38869844154073</v>
      </c>
      <c r="C180" s="10">
        <v>78.483108702823728</v>
      </c>
      <c r="D180" s="10">
        <v>14.17527560206196</v>
      </c>
      <c r="E180" s="10">
        <v>3</v>
      </c>
      <c r="F180" s="10">
        <v>3</v>
      </c>
    </row>
    <row r="181" spans="1:6" x14ac:dyDescent="0.2">
      <c r="A181" s="10">
        <v>156</v>
      </c>
      <c r="B181" s="10">
        <v>281.29946316154161</v>
      </c>
      <c r="C181" s="10">
        <v>113.57243118935774</v>
      </c>
      <c r="D181" s="10">
        <v>7.9361371004159738</v>
      </c>
      <c r="E181" s="10">
        <v>3</v>
      </c>
      <c r="F181" s="10">
        <v>3</v>
      </c>
    </row>
    <row r="182" spans="1:6" x14ac:dyDescent="0.2">
      <c r="A182" s="10">
        <v>157</v>
      </c>
      <c r="B182" s="10">
        <v>303.90074748142052</v>
      </c>
      <c r="C182" s="10">
        <v>136.39850902154149</v>
      </c>
      <c r="D182" s="10">
        <v>8.140042755713349</v>
      </c>
      <c r="E182" s="10">
        <v>3</v>
      </c>
      <c r="F182" s="10">
        <v>3</v>
      </c>
    </row>
    <row r="183" spans="1:6" x14ac:dyDescent="0.2">
      <c r="A183" s="10">
        <v>158</v>
      </c>
      <c r="B183" s="10">
        <v>238.95247186549699</v>
      </c>
      <c r="C183" s="10">
        <v>105.39535654759</v>
      </c>
      <c r="D183" s="10">
        <v>20.960419066820343</v>
      </c>
      <c r="E183" s="10">
        <v>3</v>
      </c>
      <c r="F183" s="10">
        <v>3</v>
      </c>
    </row>
    <row r="184" spans="1:6" x14ac:dyDescent="0.2">
      <c r="A184" s="10">
        <v>159</v>
      </c>
      <c r="B184" s="10">
        <v>460.18764901864904</v>
      </c>
      <c r="C184" s="10">
        <v>378.17375489982578</v>
      </c>
      <c r="D184" s="10">
        <v>19.981645372382207</v>
      </c>
      <c r="E184" s="10">
        <v>3</v>
      </c>
      <c r="F184" s="10">
        <v>3</v>
      </c>
    </row>
    <row r="185" spans="1:6" x14ac:dyDescent="0.2">
      <c r="A185" s="10">
        <v>160</v>
      </c>
      <c r="B185" s="10">
        <v>417.66812064937409</v>
      </c>
      <c r="C185" s="10">
        <v>289.90720194227299</v>
      </c>
      <c r="D185" s="10">
        <v>14.349121482914406</v>
      </c>
      <c r="E185" s="10">
        <v>3</v>
      </c>
      <c r="F185" s="10">
        <v>3</v>
      </c>
    </row>
    <row r="186" spans="1:6" x14ac:dyDescent="0.2">
      <c r="A186" s="10">
        <v>161</v>
      </c>
      <c r="B186" s="10">
        <v>233.08581547461208</v>
      </c>
      <c r="C186" s="10">
        <v>96.285411874201429</v>
      </c>
      <c r="D186" s="10">
        <v>15.10664417212053</v>
      </c>
      <c r="E186" s="10">
        <v>3</v>
      </c>
      <c r="F186" s="10">
        <v>3</v>
      </c>
    </row>
    <row r="187" spans="1:6" x14ac:dyDescent="0.2">
      <c r="A187" s="10">
        <v>162</v>
      </c>
      <c r="B187" s="10">
        <v>153.03876700283726</v>
      </c>
      <c r="C187" s="10">
        <v>52.481883138369383</v>
      </c>
      <c r="D187" s="10">
        <v>13.1250718506249</v>
      </c>
      <c r="E187" s="10">
        <v>3</v>
      </c>
      <c r="F187" s="10">
        <v>3</v>
      </c>
    </row>
    <row r="188" spans="1:6" x14ac:dyDescent="0.2">
      <c r="A188" s="10">
        <v>163</v>
      </c>
      <c r="B188" s="10">
        <v>151.51080015280144</v>
      </c>
      <c r="C188" s="10">
        <v>47.86908863036102</v>
      </c>
      <c r="D188" s="10">
        <v>10.657871457117039</v>
      </c>
      <c r="E188" s="10">
        <v>3</v>
      </c>
      <c r="F188" s="10">
        <v>3</v>
      </c>
    </row>
    <row r="189" spans="1:6" x14ac:dyDescent="0.2">
      <c r="A189" s="10">
        <v>164</v>
      </c>
      <c r="B189" s="10">
        <v>130.72390248490001</v>
      </c>
      <c r="C189" s="10">
        <v>28.022614939009557</v>
      </c>
      <c r="D189" s="10">
        <v>4.8539307410931745</v>
      </c>
      <c r="E189" s="10">
        <v>3</v>
      </c>
      <c r="F189" s="10">
        <v>3</v>
      </c>
    </row>
    <row r="190" spans="1:6" x14ac:dyDescent="0.2">
      <c r="A190" s="10">
        <v>165</v>
      </c>
      <c r="B190" s="10">
        <v>298.50475876926379</v>
      </c>
      <c r="C190" s="10">
        <v>127.98618022211924</v>
      </c>
      <c r="D190" s="10">
        <v>9.8133954170578654</v>
      </c>
      <c r="E190" s="10">
        <v>3</v>
      </c>
      <c r="F190" s="10">
        <v>3</v>
      </c>
    </row>
    <row r="191" spans="1:6" x14ac:dyDescent="0.2">
      <c r="A191" s="10">
        <v>166</v>
      </c>
      <c r="B191" s="10">
        <v>226.17212368764316</v>
      </c>
      <c r="C191" s="10">
        <v>71.004780818678171</v>
      </c>
      <c r="D191" s="10">
        <v>13.112793481249049</v>
      </c>
      <c r="E191" s="10">
        <v>3</v>
      </c>
      <c r="F191" s="10">
        <v>3</v>
      </c>
    </row>
    <row r="192" spans="1:6" x14ac:dyDescent="0.2">
      <c r="A192" s="10">
        <v>167</v>
      </c>
      <c r="B192" s="10">
        <v>277.44424424858244</v>
      </c>
      <c r="C192" s="10">
        <v>178.51661462408575</v>
      </c>
      <c r="D192" s="10">
        <v>14.084320466242469</v>
      </c>
      <c r="E192" s="10">
        <v>3</v>
      </c>
      <c r="F192" s="10">
        <v>3</v>
      </c>
    </row>
    <row r="193" spans="1:6" x14ac:dyDescent="0.2">
      <c r="A193" s="10">
        <v>168</v>
      </c>
      <c r="B193" s="10">
        <v>305.30777054496167</v>
      </c>
      <c r="C193" s="10">
        <v>156.82348631923111</v>
      </c>
      <c r="D193" s="10">
        <v>12.805574380096083</v>
      </c>
      <c r="E193" s="10">
        <v>3</v>
      </c>
      <c r="F193" s="10">
        <v>3</v>
      </c>
    </row>
    <row r="194" spans="1:6" x14ac:dyDescent="0.2">
      <c r="A194" s="10">
        <v>169</v>
      </c>
      <c r="B194" s="10">
        <v>215.13207837456994</v>
      </c>
      <c r="C194" s="10">
        <v>111.34857180998766</v>
      </c>
      <c r="D194" s="10">
        <v>10.72208930841742</v>
      </c>
      <c r="E194" s="10">
        <v>3</v>
      </c>
      <c r="F194" s="10">
        <v>3</v>
      </c>
    </row>
    <row r="195" spans="1:6" x14ac:dyDescent="0.2">
      <c r="A195" s="10">
        <v>170</v>
      </c>
      <c r="B195" s="10">
        <v>202.35427668139005</v>
      </c>
      <c r="C195" s="10">
        <v>128.62774526632342</v>
      </c>
      <c r="D195" s="10">
        <v>13.318610830719775</v>
      </c>
      <c r="E195" s="10">
        <v>3</v>
      </c>
      <c r="F195" s="10">
        <v>3</v>
      </c>
    </row>
    <row r="196" spans="1:6" x14ac:dyDescent="0.2">
      <c r="A196" s="10">
        <v>171</v>
      </c>
      <c r="B196" s="10">
        <v>160.17765431453063</v>
      </c>
      <c r="C196" s="10">
        <v>35.995198859591284</v>
      </c>
      <c r="D196" s="10">
        <v>11.796857988936633</v>
      </c>
      <c r="E196" s="10">
        <v>3</v>
      </c>
      <c r="F196" s="10">
        <v>3</v>
      </c>
    </row>
    <row r="197" spans="1:6" x14ac:dyDescent="0.2">
      <c r="A197" s="10">
        <v>172</v>
      </c>
      <c r="B197" s="10">
        <v>369.44325043640521</v>
      </c>
      <c r="C197" s="10">
        <v>143.95565360856622</v>
      </c>
      <c r="D197" s="10">
        <v>15.135321784221274</v>
      </c>
      <c r="E197" s="10">
        <v>3</v>
      </c>
      <c r="F197" s="10">
        <v>3</v>
      </c>
    </row>
    <row r="198" spans="1:6" x14ac:dyDescent="0.2">
      <c r="A198" s="10">
        <v>173</v>
      </c>
      <c r="B198" s="10">
        <v>323.73939731563536</v>
      </c>
      <c r="C198" s="10">
        <v>145.47420496035173</v>
      </c>
      <c r="D198" s="10">
        <v>9.6164727104097771</v>
      </c>
      <c r="E198" s="10">
        <v>3</v>
      </c>
      <c r="F198" s="10">
        <v>3</v>
      </c>
    </row>
    <row r="199" spans="1:6" x14ac:dyDescent="0.2">
      <c r="A199" s="10">
        <v>174</v>
      </c>
      <c r="B199" s="10">
        <v>248.61338099677536</v>
      </c>
      <c r="C199" s="10">
        <v>104.81162383458269</v>
      </c>
      <c r="D199" s="10">
        <v>9.2045567319306461</v>
      </c>
      <c r="E199" s="10">
        <v>3</v>
      </c>
      <c r="F199" s="10">
        <v>3</v>
      </c>
    </row>
    <row r="200" spans="1:6" x14ac:dyDescent="0.2">
      <c r="A200" s="10">
        <v>175</v>
      </c>
      <c r="B200" s="10">
        <v>183.91809173367093</v>
      </c>
      <c r="C200" s="10">
        <v>81.234639014201235</v>
      </c>
      <c r="D200" s="10">
        <v>4.2452065050092145</v>
      </c>
      <c r="E200" s="10">
        <v>3</v>
      </c>
      <c r="F200" s="10">
        <v>3</v>
      </c>
    </row>
    <row r="201" spans="1:6" x14ac:dyDescent="0.2">
      <c r="A201" s="10">
        <v>176</v>
      </c>
      <c r="B201" s="10">
        <v>281.90693413574314</v>
      </c>
      <c r="C201" s="10">
        <v>156.72507819760111</v>
      </c>
      <c r="D201" s="10">
        <v>13.879798253676466</v>
      </c>
      <c r="E201" s="10">
        <v>3</v>
      </c>
      <c r="F201" s="10">
        <v>3</v>
      </c>
    </row>
    <row r="202" spans="1:6" x14ac:dyDescent="0.2">
      <c r="A202" s="10">
        <v>177</v>
      </c>
      <c r="B202" s="10">
        <v>270.04400219812078</v>
      </c>
      <c r="C202" s="10">
        <v>122.89056057269671</v>
      </c>
      <c r="D202" s="10">
        <v>11.785326558131089</v>
      </c>
      <c r="E202" s="10">
        <v>3</v>
      </c>
      <c r="F202" s="10">
        <v>3</v>
      </c>
    </row>
    <row r="203" spans="1:6" x14ac:dyDescent="0.2">
      <c r="A203" s="10">
        <v>178</v>
      </c>
      <c r="B203" s="10">
        <v>328.68945739518847</v>
      </c>
      <c r="C203" s="10">
        <v>164.85760272229609</v>
      </c>
      <c r="D203" s="10">
        <v>10.088663466015309</v>
      </c>
      <c r="E203" s="10">
        <v>3</v>
      </c>
      <c r="F203" s="10">
        <v>3</v>
      </c>
    </row>
    <row r="206" spans="1:6" x14ac:dyDescent="0.2">
      <c r="A206" s="9" t="s">
        <v>43</v>
      </c>
    </row>
    <row r="207" spans="1:6" ht="13.5" thickBot="1" x14ac:dyDescent="0.25"/>
    <row r="208" spans="1:6" ht="13.5" thickBot="1" x14ac:dyDescent="0.25">
      <c r="A208" s="15" t="s">
        <v>44</v>
      </c>
      <c r="B208" s="15" t="s">
        <v>38</v>
      </c>
      <c r="C208" s="15" t="s">
        <v>39</v>
      </c>
      <c r="D208" s="15" t="s">
        <v>40</v>
      </c>
      <c r="E208" s="15" t="s">
        <v>45</v>
      </c>
      <c r="F208" s="15" t="s">
        <v>46</v>
      </c>
    </row>
    <row r="209" spans="1:6" x14ac:dyDescent="0.2">
      <c r="A209" s="10" t="s">
        <v>38</v>
      </c>
      <c r="B209" s="10">
        <v>59</v>
      </c>
      <c r="C209" s="10">
        <v>0</v>
      </c>
      <c r="D209" s="10">
        <v>0</v>
      </c>
      <c r="E209" s="10">
        <f>SUM($B$209:$D$209)</f>
        <v>59</v>
      </c>
      <c r="F209" s="14">
        <f>$B$209/$E$209</f>
        <v>1</v>
      </c>
    </row>
    <row r="210" spans="1:6" x14ac:dyDescent="0.2">
      <c r="A210" s="10" t="s">
        <v>39</v>
      </c>
      <c r="B210" s="10">
        <v>0</v>
      </c>
      <c r="C210" s="10">
        <v>71</v>
      </c>
      <c r="D210" s="10">
        <v>0</v>
      </c>
      <c r="E210" s="10">
        <f>SUM($B$210:$D$210)</f>
        <v>71</v>
      </c>
      <c r="F210" s="14">
        <f>$C$210/$E$210</f>
        <v>1</v>
      </c>
    </row>
    <row r="211" spans="1:6" x14ac:dyDescent="0.2">
      <c r="A211" s="10" t="s">
        <v>40</v>
      </c>
      <c r="B211" s="10">
        <v>0</v>
      </c>
      <c r="C211" s="10">
        <v>0</v>
      </c>
      <c r="D211" s="10">
        <v>48</v>
      </c>
      <c r="E211" s="10">
        <f>SUM($B$211:$D$211)</f>
        <v>48</v>
      </c>
      <c r="F211" s="14">
        <f>$D$211/$E$211</f>
        <v>1</v>
      </c>
    </row>
    <row r="212" spans="1:6" x14ac:dyDescent="0.2">
      <c r="A212" s="10" t="s">
        <v>45</v>
      </c>
      <c r="B212" s="10">
        <f>SUM($B$209:$B$211)</f>
        <v>59</v>
      </c>
      <c r="C212" s="10">
        <f>SUM($C$209:$C$211)</f>
        <v>71</v>
      </c>
      <c r="D212" s="10">
        <f>SUM($D$209:$D$211)</f>
        <v>48</v>
      </c>
      <c r="E212" s="10">
        <v>178</v>
      </c>
      <c r="F212" s="14">
        <f>SUMPRODUCT($B$17:$B$19,$F$209:$F$211)</f>
        <v>1</v>
      </c>
    </row>
  </sheetData>
  <mergeCells count="1">
    <mergeCell ref="B24:D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8"/>
  <sheetViews>
    <sheetView workbookViewId="0"/>
  </sheetViews>
  <sheetFormatPr defaultRowHeight="12.75" x14ac:dyDescent="0.2"/>
  <sheetData>
    <row r="8" spans="11:11" x14ac:dyDescent="0.2">
      <c r="K8"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KMC_Output</vt:lpstr>
      <vt:lpstr>KMC_Clusters</vt:lpstr>
      <vt:lpstr>Ex Discriminant Analysis Report</vt:lpstr>
      <vt:lpstr>DA Dialog Explanation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Frontline Systems, Inc.</dc:creator>
  <cp:lastModifiedBy>ADMIN</cp:lastModifiedBy>
  <dcterms:created xsi:type="dcterms:W3CDTF">2002-07-25T09:29:14Z</dcterms:created>
  <dcterms:modified xsi:type="dcterms:W3CDTF">2018-06-10T04:50:44Z</dcterms:modified>
</cp:coreProperties>
</file>