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4355" windowHeight="7875" tabRatio="810"/>
  </bookViews>
  <sheets>
    <sheet name="Payments" sheetId="1" r:id="rId1"/>
    <sheet name="YEAR 14-15" sheetId="2" r:id="rId2"/>
    <sheet name="pendings" sheetId="3" r:id="rId3"/>
    <sheet name="MAR 15" sheetId="8" r:id="rId4"/>
    <sheet name="SOC CONTACT" sheetId="9" r:id="rId5"/>
  </sheets>
  <calcPr calcId="144525"/>
</workbook>
</file>

<file path=xl/calcChain.xml><?xml version="1.0" encoding="utf-8"?>
<calcChain xmlns="http://schemas.openxmlformats.org/spreadsheetml/2006/main">
  <c r="G15" i="8" l="1"/>
  <c r="G187" i="2"/>
  <c r="D193" i="2"/>
  <c r="D174" i="2" l="1"/>
  <c r="D165" i="2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9" i="3"/>
  <c r="Q20" i="3"/>
  <c r="Q21" i="3"/>
  <c r="Q22" i="3"/>
  <c r="Q23" i="3"/>
  <c r="Q24" i="3"/>
  <c r="Q25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1" i="3"/>
  <c r="Q2" i="3"/>
  <c r="P42" i="3"/>
  <c r="AA42" i="1"/>
  <c r="Y42" i="1" l="1"/>
  <c r="O42" i="3"/>
  <c r="D155" i="2"/>
  <c r="W42" i="1" l="1"/>
  <c r="N42" i="3"/>
  <c r="C139" i="2"/>
  <c r="U42" i="1" l="1"/>
  <c r="M42" i="3"/>
  <c r="D130" i="2"/>
  <c r="D20" i="8"/>
  <c r="S42" i="1" l="1"/>
  <c r="L42" i="3"/>
  <c r="D103" i="2"/>
  <c r="D109" i="2" s="1"/>
  <c r="Q42" i="1" l="1"/>
  <c r="K42" i="3"/>
  <c r="D88" i="2"/>
  <c r="D93" i="2" s="1"/>
  <c r="O42" i="1" l="1"/>
  <c r="J42" i="3"/>
  <c r="D77" i="2"/>
  <c r="D78" i="2" s="1"/>
  <c r="D65" i="2" l="1"/>
  <c r="I42" i="3"/>
  <c r="Q42" i="3" s="1"/>
  <c r="M42" i="1"/>
  <c r="AB42" i="1" s="1"/>
  <c r="AB45" i="1" s="1"/>
  <c r="K42" i="1" l="1"/>
  <c r="H42" i="3"/>
  <c r="H45" i="2"/>
  <c r="D42" i="2"/>
  <c r="D47" i="2" s="1"/>
  <c r="D34" i="2" l="1"/>
  <c r="H29" i="2"/>
  <c r="G42" i="3"/>
  <c r="I42" i="1"/>
  <c r="G42" i="1" l="1"/>
  <c r="F42" i="3"/>
  <c r="D12" i="2"/>
  <c r="D18" i="2" s="1"/>
  <c r="D42" i="1" l="1"/>
  <c r="E42" i="1" l="1"/>
  <c r="E42" i="3"/>
  <c r="D42" i="3"/>
  <c r="AI46" i="3" l="1"/>
</calcChain>
</file>

<file path=xl/sharedStrings.xml><?xml version="1.0" encoding="utf-8"?>
<sst xmlns="http://schemas.openxmlformats.org/spreadsheetml/2006/main" count="647" uniqueCount="287">
  <si>
    <t>OZONE CO-OP. HOUSING SOCIETY LTD., SANT NAGAR, LOHEGAON -PUNE 47</t>
  </si>
  <si>
    <t>Sr.No.</t>
  </si>
  <si>
    <t>FLAT No.</t>
  </si>
  <si>
    <t>OWNER’S NAME</t>
  </si>
  <si>
    <t>SOCIETY CHARGES Rs.FOR THE MONTH OF APRIL</t>
  </si>
  <si>
    <t>FOR APRIL MONTH-PAID ON DATE</t>
  </si>
  <si>
    <t>SOCIETY CHARGES Rs.FOR THE MONTH OF MAY</t>
  </si>
  <si>
    <t>FOR MAY MONTH-PAID ON DATE</t>
  </si>
  <si>
    <t>SOCIETY CHARGES Rs.FOR THE MONTH OF JUNE</t>
  </si>
  <si>
    <t>FOR JUNE MONTH-PAID ON DATE</t>
  </si>
  <si>
    <t>SOCIETY CHARGES Rs.FOR THE MONTH OF JULY</t>
  </si>
  <si>
    <t>FOR JULY MONTH-PAID ON DATE</t>
  </si>
  <si>
    <t>SOCIETY CHARGES Rs.FOR THE MONTH OF AUG</t>
  </si>
  <si>
    <t>FORAUG MONTH-PAID ON DATE</t>
  </si>
  <si>
    <t>SOCIETY CHARGES Rs.FOR THE MONTH OFSEP</t>
  </si>
  <si>
    <t>SOCIETY CHARGES Rs.FOR THE MONTH OF OCT</t>
  </si>
  <si>
    <t>SOCIETY CHARGES Rs.FOR THE MONTH OF NOV</t>
  </si>
  <si>
    <t>FOR NOV MONTH-PAID ON DATE</t>
  </si>
  <si>
    <t>SOCIETY CHARGES Rs.FOR THE MONTH OF DEC</t>
  </si>
  <si>
    <t>SOCIETY CHARGES Rs.FOR THE MONTH OF JAN</t>
  </si>
  <si>
    <t>FOR JAN MONTH-PAID ON DATE</t>
  </si>
  <si>
    <t>SOCIETY CHARGES Rs.FOR THE MONTH OF FEB</t>
  </si>
  <si>
    <t>FOR FEB MONTH-PAID ON DATE</t>
  </si>
  <si>
    <t>SOCIETY CHARGES Rs.FOR THE MONTH OF MAR</t>
  </si>
  <si>
    <t>FOR MAR MONTH-PAID ON DATE</t>
  </si>
  <si>
    <t>A-101</t>
  </si>
  <si>
    <t>SAMBHAJI A. GARUD</t>
  </si>
  <si>
    <t>A-102</t>
  </si>
  <si>
    <t>SMT. MANGAL N. GARUD</t>
  </si>
  <si>
    <t>A-103</t>
  </si>
  <si>
    <t>ARJUN D. GARUD</t>
  </si>
  <si>
    <t>A-104</t>
  </si>
  <si>
    <t>SMT. KAMAL V. GARUD</t>
  </si>
  <si>
    <t>A-105</t>
  </si>
  <si>
    <t>NAMDEV D. GARUD</t>
  </si>
  <si>
    <t>A-106</t>
  </si>
  <si>
    <t>SADAN G. GHORPADE</t>
  </si>
  <si>
    <t>A-201</t>
  </si>
  <si>
    <t>BABULAL C PARIHAR(MALI)</t>
  </si>
  <si>
    <t>A-202</t>
  </si>
  <si>
    <t>PATIL SACHIT R.</t>
  </si>
  <si>
    <t>A-203</t>
  </si>
  <si>
    <t>ANUPAM A. BHATTACHARJEE</t>
  </si>
  <si>
    <t>A-204</t>
  </si>
  <si>
    <t>PRAMOD D. JADIYAR</t>
  </si>
  <si>
    <t>A-205</t>
  </si>
  <si>
    <t>VINOD SINGH NEGI</t>
  </si>
  <si>
    <t>A-206</t>
  </si>
  <si>
    <t>BHAVE D.G.</t>
  </si>
  <si>
    <t>A-301</t>
  </si>
  <si>
    <t xml:space="preserve">AMIT P. ZANJURNE </t>
  </si>
  <si>
    <t>A-302</t>
  </si>
  <si>
    <t>MRS. KAMLESH VERMA</t>
  </si>
  <si>
    <t>A-303</t>
  </si>
  <si>
    <t>AMOL V. PAWAR</t>
  </si>
  <si>
    <t>A-304</t>
  </si>
  <si>
    <t>ANIL SHIVAJI GAIKWAD</t>
  </si>
  <si>
    <t>A-305</t>
  </si>
  <si>
    <t>YASHWANT G. NIKAM</t>
  </si>
  <si>
    <t>A-306</t>
  </si>
  <si>
    <t>MRS. RATNAMALA D. BHOR</t>
  </si>
  <si>
    <t>A-401</t>
  </si>
  <si>
    <t>NADGAUDA NARSINGHRAO B.</t>
  </si>
  <si>
    <t>A-402</t>
  </si>
  <si>
    <t>ANANDKUMAR K. JAISWAL</t>
  </si>
  <si>
    <t>A-403</t>
  </si>
  <si>
    <t>A-404</t>
  </si>
  <si>
    <t>SUDHIRKUMAR SHARMA</t>
  </si>
  <si>
    <t>A-405</t>
  </si>
  <si>
    <t>ANIL SALVI</t>
  </si>
  <si>
    <t>A-406</t>
  </si>
  <si>
    <t>VILAS K. BHOR</t>
  </si>
  <si>
    <t>B-101</t>
  </si>
  <si>
    <t>RAVINDRA D. BHONGALE</t>
  </si>
  <si>
    <t>B-102</t>
  </si>
  <si>
    <t>PRAVIN B. KAMTHE</t>
  </si>
  <si>
    <t>B-103</t>
  </si>
  <si>
    <t>PRITAM S. RAWOOL</t>
  </si>
  <si>
    <t>B-104</t>
  </si>
  <si>
    <t>B-201</t>
  </si>
  <si>
    <t>RANBIR SINGH RATTAN/ RAVINDER KAUR</t>
  </si>
  <si>
    <t>B-202</t>
  </si>
  <si>
    <t>RANGNATH B. BANDGAR</t>
  </si>
  <si>
    <t>B-203</t>
  </si>
  <si>
    <t>KISHOR M. PATIL</t>
  </si>
  <si>
    <t>B-204</t>
  </si>
  <si>
    <t>AJAYKUMAR SINGH</t>
  </si>
  <si>
    <t>B-301</t>
  </si>
  <si>
    <t>ASHWINKUMAR SHUKLA</t>
  </si>
  <si>
    <t>B-302</t>
  </si>
  <si>
    <t>BALASAHEB V. HARGUDE</t>
  </si>
  <si>
    <t>B-303</t>
  </si>
  <si>
    <t>KAMLESH M. PACHARNE</t>
  </si>
  <si>
    <t>B-304</t>
  </si>
  <si>
    <t>B-401</t>
  </si>
  <si>
    <t>BHIKAJI K. BHOR</t>
  </si>
  <si>
    <t>B-402</t>
  </si>
  <si>
    <t>UMESH S. MAGAR</t>
  </si>
  <si>
    <t>B-403</t>
  </si>
  <si>
    <t>RAMESH B. RODE</t>
  </si>
  <si>
    <t>B-404</t>
  </si>
  <si>
    <t>AJAY H. BORKAR</t>
  </si>
  <si>
    <t>Total collection</t>
  </si>
  <si>
    <t>DATE</t>
  </si>
  <si>
    <t>ITEM</t>
  </si>
  <si>
    <t>NO/SIZE</t>
  </si>
  <si>
    <t>AMOUNT(Rs.)</t>
  </si>
  <si>
    <t>SL NO.</t>
  </si>
  <si>
    <t>PREVIOUS DUES</t>
  </si>
  <si>
    <t>Total DUE AS ON DATE</t>
  </si>
  <si>
    <t>LAST YEAR CONTRIBUTION</t>
  </si>
  <si>
    <t>ASHWINI KUMAR SHUKLA</t>
  </si>
  <si>
    <t>SUMIT KAUL</t>
  </si>
  <si>
    <t>solar repair contr</t>
  </si>
  <si>
    <t>DUE AMT</t>
  </si>
  <si>
    <t>PAID ON 16/02</t>
  </si>
  <si>
    <t>paid on27/02</t>
  </si>
  <si>
    <t>FLAT NO</t>
  </si>
  <si>
    <t>OWNERS NAME</t>
  </si>
  <si>
    <t>PREVIOUS YR C/F AMT</t>
  </si>
  <si>
    <t>TOTAL BAL</t>
  </si>
  <si>
    <t>SAGAR RAINA</t>
  </si>
  <si>
    <t>paid 10/05/2013</t>
  </si>
  <si>
    <t>paid on 13/05/2013</t>
  </si>
  <si>
    <t>SOCIETY CHARGES Rs.FOR THE MONTH OF JUN</t>
  </si>
  <si>
    <t>SOCIETY CHARGES Rs.FOR THE MONTH OF JUL</t>
  </si>
  <si>
    <t>PAID ON 07/07/2013</t>
  </si>
  <si>
    <t>pd on 15/07/2013</t>
  </si>
  <si>
    <t xml:space="preserve"> PAYMENT FOR GARBAGE PICKER</t>
  </si>
  <si>
    <t>pd on02/08/2013</t>
  </si>
  <si>
    <t>paid on 10/08/2013</t>
  </si>
  <si>
    <t>pd on11/08/2013</t>
  </si>
  <si>
    <t>SOCIETY CHARGES Rs.FOR THE MONTH OF SEP</t>
  </si>
  <si>
    <t>SOCIETY CHARGES Rs.FOR THE MONTH OFDEC</t>
  </si>
  <si>
    <t xml:space="preserve">                       EXPENDITURE FOR THE MONTH OF APR 2014</t>
  </si>
  <si>
    <t>c/f exp as on 31/03/2014</t>
  </si>
  <si>
    <t>MSEB BILL PAYMENT FOR MAR 2014</t>
  </si>
  <si>
    <t>CFL FOR PARKING/BROOMS</t>
  </si>
  <si>
    <t>SECURITY BAHADUR forMAR 2014</t>
  </si>
  <si>
    <t>LABOUR CHARGES A AND B WING CLEANING</t>
  </si>
  <si>
    <t>MAR</t>
  </si>
  <si>
    <t>SECURITY VITTHAL  PAY FOR MAR 2014</t>
  </si>
  <si>
    <t>SECURITY Bahadur ADV PAY FOR APR 2014</t>
  </si>
  <si>
    <t xml:space="preserve">RECEIPT BOOK </t>
  </si>
  <si>
    <t>water tankerJAN 83 TRIPS</t>
  </si>
  <si>
    <t>ASHUTOSH ADHAV</t>
  </si>
  <si>
    <t>CFL FOR 3RD FL A WING</t>
  </si>
  <si>
    <t>SECURITY vitthal ADV PAY FOR APR 2014</t>
  </si>
  <si>
    <t>MCB CHANGE AWING &amp;ELECTRICIAN CHARGE</t>
  </si>
  <si>
    <t xml:space="preserve">                       EXPENDITURE FOR THE MONTH OF MAY 2014</t>
  </si>
  <si>
    <t>c/f exp as on 30/04/2014-40263</t>
  </si>
  <si>
    <t>APR</t>
  </si>
  <si>
    <t>SECURITY Bahadur ADV PAY FOR MAY 2014</t>
  </si>
  <si>
    <t>SECURITY BAHADUR for APR 2014</t>
  </si>
  <si>
    <t>SECURITY VITTHAL  PAY FOR APR 2014</t>
  </si>
  <si>
    <t>MSEB BILL PAYMENT FOR APR 2014</t>
  </si>
  <si>
    <t>SECURITY vitthal ADV PAY FOR May 2014</t>
  </si>
  <si>
    <t>lift repair with parts(panel card)</t>
  </si>
  <si>
    <t>plumber for pipe line repair at A &amp; B wing</t>
  </si>
  <si>
    <t>electrician visit for earth leaking in B wing</t>
  </si>
  <si>
    <t xml:space="preserve"> PAYMENT FOR GARBAGE PICKER MAY</t>
  </si>
  <si>
    <t>MAY</t>
  </si>
  <si>
    <t>c/f exp as on 31/05/2014-67963</t>
  </si>
  <si>
    <t xml:space="preserve">                       EXPENDITURE FOR THE MONTH OF JUN 2014</t>
  </si>
  <si>
    <t>MSEB BILL PAYMENT FOR MAY 2014</t>
  </si>
  <si>
    <t>SECURITY VITTHAL  PAY FOR may 2014</t>
  </si>
  <si>
    <t>SECURITY BAHADUR for may 2014</t>
  </si>
  <si>
    <t>electrician visit for lift dg back up A wing</t>
  </si>
  <si>
    <t>water tanker Apr 90 &amp; MAY95  TRIPS</t>
  </si>
  <si>
    <t>plumber for pipe line repair at A wing</t>
  </si>
  <si>
    <t>SECURITY VITTHAL ADV PAY FOR JUN 2014</t>
  </si>
  <si>
    <t>DIESEL FOR DG SET 20 LTR</t>
  </si>
  <si>
    <t>20 LTR</t>
  </si>
  <si>
    <t>part pay AMC of lift(14000 PA)</t>
  </si>
  <si>
    <t xml:space="preserve">                       EXPENDITURE FOR THE MONTH OF JUL 2014</t>
  </si>
  <si>
    <t>c/f exp as on 30/06/2014-132952</t>
  </si>
  <si>
    <t>MSEB BILL PAYMENT FOR JUN 2014</t>
  </si>
  <si>
    <t>SECURITY BAHADUR forJUN 2014</t>
  </si>
  <si>
    <t>electrician visit for lift LOCK A wing</t>
  </si>
  <si>
    <t>electrician visit for lift supply</t>
  </si>
  <si>
    <t>SECURITY VITTHAL Bal PAY FOR JUN 2014</t>
  </si>
  <si>
    <t>SECURITY VITTHAL ADV PAY FOR JUl 2014</t>
  </si>
  <si>
    <t>CFL for parking</t>
  </si>
  <si>
    <t>capacitor for lift backup &amp; contractor</t>
  </si>
  <si>
    <t>brooms for cleaning of premises</t>
  </si>
  <si>
    <t>labour charges for cleaning</t>
  </si>
  <si>
    <t>06*120</t>
  </si>
  <si>
    <t>cfl for parking 6 nos</t>
  </si>
  <si>
    <t xml:space="preserve">                       EXPENDITURE FOR THE MONTH OF AUG 2014</t>
  </si>
  <si>
    <t>c/f exp as on 31/07/2014-157054</t>
  </si>
  <si>
    <t>SECURITY BAHADUR forJUL 2014</t>
  </si>
  <si>
    <t>MSEB BILL PAYMENT FOR JUL 2014</t>
  </si>
  <si>
    <t>SECURITY VITTHAL Bal PAY FOR JUL 2014</t>
  </si>
  <si>
    <t>TOTAL</t>
  </si>
  <si>
    <t>plumber visit for drainage pipe  A wing</t>
  </si>
  <si>
    <t>electrician visit for lift contractor &amp;labour charge</t>
  </si>
  <si>
    <t>water tanker jun 89 &amp; jul 68  TRIPS</t>
  </si>
  <si>
    <t>SECURITY Bahadur ADV PAY FOR AUG 2014</t>
  </si>
  <si>
    <t xml:space="preserve">                       EXPENDITURE FOR THE MONTH OF SEP 2014</t>
  </si>
  <si>
    <t>c/f exp as on 31/08/2014-214749</t>
  </si>
  <si>
    <t>MSEB BILL PAYMENT FOR AUG 2014</t>
  </si>
  <si>
    <t>FOR SEP MONTH-PAID ON DATE</t>
  </si>
  <si>
    <t>SECURITY VITTHAL  PAY FOR AUG 2014</t>
  </si>
  <si>
    <t>SECURITY Bahadur BAL PAY FOR AUG 2014</t>
  </si>
  <si>
    <t>water tanker jul 21 &amp; aug 94  TRIPS</t>
  </si>
  <si>
    <t>plumber visit for geiser connection B wing</t>
  </si>
  <si>
    <t>plumber visit for geiser connection A wing</t>
  </si>
  <si>
    <t>DIESL FOR DG SET</t>
  </si>
  <si>
    <t>c/f exp as on 30/09/2014-266164</t>
  </si>
  <si>
    <t xml:space="preserve">                       EXPENDITURE FOR THE MONTH OF OCT 2014</t>
  </si>
  <si>
    <t>SEP</t>
  </si>
  <si>
    <t>SECURITY Bahadur PAY FOR SEP2014</t>
  </si>
  <si>
    <t>SECURITY VITTHAL PAY FOR SEP2014</t>
  </si>
  <si>
    <t>PLUMBER FOR BLOCKAGE A-106</t>
  </si>
  <si>
    <t>ELECTRICITY BII FOR SEP 2014</t>
  </si>
  <si>
    <t>WATER TANKER PAYMENT</t>
  </si>
  <si>
    <t>CONTRACTOR FOR B WG LIFT PANEL</t>
  </si>
  <si>
    <t>DIWALI BONUS VITTHAL</t>
  </si>
  <si>
    <t>DIWALI BONUS BAHADUR</t>
  </si>
  <si>
    <t>BONUS TO GARBAGE PICKER</t>
  </si>
  <si>
    <t>ADV PAY TO VITTHAL</t>
  </si>
  <si>
    <t>DIWALI SWEET TO WATCHMAN</t>
  </si>
  <si>
    <t xml:space="preserve">                       EXPENDITURE FOR THE MONTH OF NOV 2014</t>
  </si>
  <si>
    <t>c/f exp as on 31/10/2014-318429</t>
  </si>
  <si>
    <t>OCT</t>
  </si>
  <si>
    <t>FOR OCT MONTH-PAID ON DATE</t>
  </si>
  <si>
    <t>MAIN GATE REPAIR</t>
  </si>
  <si>
    <t>SECURITY VITTHAL PAY FOR OCT2014</t>
  </si>
  <si>
    <t>ADV 2000 PAID IN OCT</t>
  </si>
  <si>
    <t>ELECTRICITY BII FOR OCT 2014</t>
  </si>
  <si>
    <t>SECURITY Bahadur PAY FOR OCT2014</t>
  </si>
  <si>
    <t>ADV 3000 PAID FOR NOV PAYMENT</t>
  </si>
  <si>
    <t>LIFT DOOR REPAIR A WING</t>
  </si>
  <si>
    <t>AMC QTLY PAYMENT AAKASH ELEVATOR</t>
  </si>
  <si>
    <t>BANK DEDUCTION OF INT</t>
  </si>
  <si>
    <t>PURCASE OF LOCKS</t>
  </si>
  <si>
    <t>PURCHASE OF CFL FOR PARKING</t>
  </si>
  <si>
    <t>TEA FOR MAINT MEETING</t>
  </si>
  <si>
    <t xml:space="preserve">LIFT CONTROL PANEL ADVANCE TO Sunil </t>
  </si>
  <si>
    <t>ADV PAYMENT TO VITTHAL FOR NOV</t>
  </si>
  <si>
    <t>ELECTRICIAN VISIT CHARGES</t>
  </si>
  <si>
    <t>BROOMS FOR CLEANING</t>
  </si>
  <si>
    <t xml:space="preserve">                       EXPENDITURE FOR THE MONTH OF DEC 2014</t>
  </si>
  <si>
    <t>c/f exp as on 30/11/2014-371008</t>
  </si>
  <si>
    <t>NOV</t>
  </si>
  <si>
    <t xml:space="preserve">LIFT CONTROL PANEL bal payment TO Sunil </t>
  </si>
  <si>
    <t>bill amt 37400 adv 15000 given in Nov</t>
  </si>
  <si>
    <t>VITTHAL BAL PAY NOV</t>
  </si>
  <si>
    <t>MSEB BILL FOR COMMON METER</t>
  </si>
  <si>
    <t>WATER TANKER PAYMENT(OCT 88+60)</t>
  </si>
  <si>
    <t>BAHADUR BAL PAY NOV</t>
  </si>
  <si>
    <t>NAME</t>
  </si>
  <si>
    <t>MOB NO.</t>
  </si>
  <si>
    <t>JAN</t>
  </si>
  <si>
    <t>FEB</t>
  </si>
  <si>
    <t>JUN</t>
  </si>
  <si>
    <t>JUL</t>
  </si>
  <si>
    <t>AUG</t>
  </si>
  <si>
    <t>DEC</t>
  </si>
  <si>
    <t>SOCIETY MAINT RECEIPT</t>
  </si>
  <si>
    <t xml:space="preserve">FLAT </t>
  </si>
  <si>
    <t>Bahadur ADV PAY DEC</t>
  </si>
  <si>
    <t>vitthaL ADV FOR DEC PAY DEC</t>
  </si>
  <si>
    <t>c/f exp as on 31/12/2014-442348</t>
  </si>
  <si>
    <t xml:space="preserve">                       EXPENDITURE FOR THE MONTH OF JAN 2015</t>
  </si>
  <si>
    <t>BAL OF PAY VITTHAL</t>
  </si>
  <si>
    <t>ADV TO VITTHAL FOR JAN 15</t>
  </si>
  <si>
    <t>MSEB BILL FOR DEC 14</t>
  </si>
  <si>
    <t>SECURITY Bahadur PAY FOR DEC 2014</t>
  </si>
  <si>
    <t>ADV TO BAHADUR FOR JAN 2015</t>
  </si>
  <si>
    <t>EXTRA DUTY IN DEC FOR BAHADUR</t>
  </si>
  <si>
    <t xml:space="preserve">                       EXPENDITURE FOR THE MONTH OF FEB 2015</t>
  </si>
  <si>
    <t>c/f exp as on 31/01/2015-463888</t>
  </si>
  <si>
    <t>SECURITY Bahadur PAY FOR JAN 2015</t>
  </si>
  <si>
    <t>MSEB BILL FOR JAN 15</t>
  </si>
  <si>
    <t>GARBAGE CAGE MODIFICATION</t>
  </si>
  <si>
    <t>QTRLY AMC FEE AKASH ELEVATOR</t>
  </si>
  <si>
    <t>WATER TANKER DEC 14 &amp; JAN 15</t>
  </si>
  <si>
    <t>75+82</t>
  </si>
  <si>
    <t xml:space="preserve">ADV OF PAY VITTHAL </t>
  </si>
  <si>
    <t>sand &amp; cement</t>
  </si>
  <si>
    <t>labour for parking repair</t>
  </si>
  <si>
    <t xml:space="preserve">                       EXPENDITURE FOR THE MONTH OF MAR 2015</t>
  </si>
  <si>
    <t>c/f exp as on 28/02/2015-529113</t>
  </si>
  <si>
    <t>MSEB BILL FOR FEB 15</t>
  </si>
  <si>
    <t>SECURITY Bahadur PAY FOR FEB 2015</t>
  </si>
  <si>
    <t>DG SET MAINT FROM HIRAMAN KHANDVE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</si>
</sst>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;[Red]0"/>
    <numFmt numFmtId="166" formatCode="[$-409]d/mmm/yy;@"/>
    <numFmt numFmtId="167" formatCode="0.00;[Red]0.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Verdana"/>
      <family val="2"/>
    </font>
    <font>
      <b/>
      <sz val="12"/>
      <color rgb="FFFF0000"/>
      <name val="Arial"/>
      <family val="2"/>
    </font>
    <font>
      <b/>
      <sz val="11"/>
      <color rgb="FFFF000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Arial"/>
      <family val="2"/>
    </font>
    <font>
      <b/>
      <sz val="10"/>
      <color theme="1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1"/>
    <xf numFmtId="0" fontId="2" fillId="0" borderId="1" xfId="1" applyFont="1" applyBorder="1" applyAlignment="1">
      <alignment vertical="top" wrapText="1"/>
    </xf>
    <xf numFmtId="0" fontId="3" fillId="0" borderId="1" xfId="1" applyFont="1" applyBorder="1"/>
    <xf numFmtId="0" fontId="3" fillId="0" borderId="0" xfId="1" applyFont="1"/>
    <xf numFmtId="0" fontId="3" fillId="0" borderId="2" xfId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4" xfId="1" applyFont="1" applyBorder="1"/>
    <xf numFmtId="0" fontId="3" fillId="0" borderId="0" xfId="1" applyFont="1" applyBorder="1"/>
    <xf numFmtId="0" fontId="3" fillId="0" borderId="10" xfId="1" applyFont="1" applyBorder="1"/>
    <xf numFmtId="0" fontId="2" fillId="0" borderId="11" xfId="1" applyFont="1" applyBorder="1" applyAlignment="1">
      <alignment vertical="top" wrapText="1"/>
    </xf>
    <xf numFmtId="0" fontId="3" fillId="0" borderId="0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6" fillId="0" borderId="1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top"/>
    </xf>
    <xf numFmtId="164" fontId="3" fillId="0" borderId="9" xfId="1" applyNumberFormat="1" applyFont="1" applyBorder="1" applyAlignment="1">
      <alignment horizontal="center" vertical="center"/>
    </xf>
    <xf numFmtId="0" fontId="3" fillId="0" borderId="2" xfId="1" applyFont="1" applyFill="1" applyBorder="1"/>
    <xf numFmtId="164" fontId="3" fillId="0" borderId="1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top" wrapText="1"/>
    </xf>
    <xf numFmtId="0" fontId="4" fillId="0" borderId="1" xfId="1" applyFont="1" applyBorder="1"/>
    <xf numFmtId="164" fontId="5" fillId="0" borderId="9" xfId="1" applyNumberFormat="1" applyFont="1" applyFill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0" fontId="5" fillId="0" borderId="0" xfId="1" applyFont="1"/>
    <xf numFmtId="0" fontId="3" fillId="0" borderId="4" xfId="1" applyFont="1" applyBorder="1" applyAlignment="1">
      <alignment vertical="top" wrapText="1"/>
    </xf>
    <xf numFmtId="0" fontId="3" fillId="0" borderId="4" xfId="1" applyFont="1" applyBorder="1" applyAlignment="1">
      <alignment horizontal="center" vertical="top" wrapText="1"/>
    </xf>
    <xf numFmtId="0" fontId="3" fillId="0" borderId="7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1" xfId="1" applyFont="1" applyBorder="1" applyAlignment="1">
      <alignment vertical="top" wrapText="1"/>
    </xf>
    <xf numFmtId="0" fontId="3" fillId="0" borderId="11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Fill="1" applyBorder="1" applyAlignment="1">
      <alignment vertical="top" wrapText="1"/>
    </xf>
    <xf numFmtId="15" fontId="3" fillId="0" borderId="1" xfId="1" applyNumberFormat="1" applyFont="1" applyBorder="1" applyAlignment="1">
      <alignment horizontal="center" vertical="top" wrapText="1"/>
    </xf>
    <xf numFmtId="164" fontId="3" fillId="0" borderId="9" xfId="1" applyNumberFormat="1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center" vertical="top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9" xfId="1" applyNumberFormat="1" applyFont="1" applyFill="1" applyBorder="1" applyAlignment="1">
      <alignment horizontal="center" vertical="top" wrapText="1"/>
    </xf>
    <xf numFmtId="164" fontId="3" fillId="0" borderId="1" xfId="1" applyNumberFormat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center" wrapText="1"/>
    </xf>
    <xf numFmtId="164" fontId="3" fillId="0" borderId="9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5" fontId="3" fillId="0" borderId="9" xfId="1" applyNumberFormat="1" applyFont="1" applyBorder="1" applyAlignment="1">
      <alignment horizontal="center" vertical="top" wrapText="1"/>
    </xf>
    <xf numFmtId="0" fontId="10" fillId="0" borderId="0" xfId="0" applyFont="1"/>
    <xf numFmtId="0" fontId="3" fillId="0" borderId="8" xfId="1" applyFont="1" applyBorder="1" applyAlignment="1">
      <alignment horizontal="center" vertical="top" wrapText="1"/>
    </xf>
    <xf numFmtId="164" fontId="5" fillId="0" borderId="9" xfId="1" applyNumberFormat="1" applyFont="1" applyBorder="1"/>
    <xf numFmtId="165" fontId="3" fillId="0" borderId="11" xfId="1" applyNumberFormat="1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top" wrapText="1"/>
    </xf>
    <xf numFmtId="164" fontId="3" fillId="0" borderId="11" xfId="1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top" wrapText="1"/>
    </xf>
    <xf numFmtId="166" fontId="3" fillId="0" borderId="9" xfId="1" applyNumberFormat="1" applyFont="1" applyBorder="1" applyAlignment="1">
      <alignment horizontal="center" vertical="top" wrapText="1"/>
    </xf>
    <xf numFmtId="165" fontId="3" fillId="0" borderId="9" xfId="1" applyNumberFormat="1" applyFont="1" applyBorder="1" applyAlignment="1">
      <alignment horizontal="center" vertical="center"/>
    </xf>
    <xf numFmtId="15" fontId="3" fillId="0" borderId="12" xfId="1" applyNumberFormat="1" applyFont="1" applyBorder="1" applyAlignment="1">
      <alignment horizontal="center" vertical="center" wrapText="1"/>
    </xf>
    <xf numFmtId="164" fontId="3" fillId="0" borderId="13" xfId="1" applyNumberFormat="1" applyFont="1" applyBorder="1" applyAlignment="1">
      <alignment horizontal="center" vertical="top" wrapText="1"/>
    </xf>
    <xf numFmtId="164" fontId="3" fillId="0" borderId="13" xfId="1" applyNumberFormat="1" applyFont="1" applyFill="1" applyBorder="1" applyAlignment="1">
      <alignment horizontal="center" vertical="center" wrapText="1"/>
    </xf>
    <xf numFmtId="164" fontId="3" fillId="0" borderId="13" xfId="1" applyNumberFormat="1" applyFont="1" applyBorder="1" applyAlignment="1">
      <alignment horizontal="center" vertical="center" wrapText="1"/>
    </xf>
    <xf numFmtId="165" fontId="3" fillId="0" borderId="12" xfId="1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0" fillId="0" borderId="1" xfId="0" applyBorder="1"/>
    <xf numFmtId="0" fontId="11" fillId="0" borderId="0" xfId="0" applyFont="1"/>
    <xf numFmtId="165" fontId="5" fillId="0" borderId="9" xfId="1" applyNumberFormat="1" applyFont="1" applyBorder="1"/>
    <xf numFmtId="165" fontId="10" fillId="0" borderId="0" xfId="0" applyNumberFormat="1" applyFont="1"/>
    <xf numFmtId="0" fontId="12" fillId="0" borderId="0" xfId="0" applyFont="1"/>
    <xf numFmtId="165" fontId="4" fillId="0" borderId="9" xfId="1" applyNumberFormat="1" applyFont="1" applyBorder="1" applyAlignment="1">
      <alignment horizontal="center" vertical="center"/>
    </xf>
    <xf numFmtId="16" fontId="10" fillId="0" borderId="0" xfId="0" applyNumberFormat="1" applyFont="1"/>
    <xf numFmtId="165" fontId="9" fillId="0" borderId="1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6" fillId="0" borderId="14" xfId="1" applyFont="1" applyBorder="1" applyAlignment="1">
      <alignment horizontal="center" vertical="top" wrapText="1"/>
    </xf>
    <xf numFmtId="0" fontId="13" fillId="0" borderId="1" xfId="0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167" fontId="0" fillId="0" borderId="1" xfId="0" applyNumberFormat="1" applyBorder="1"/>
    <xf numFmtId="166" fontId="3" fillId="0" borderId="9" xfId="1" applyNumberFormat="1" applyFont="1" applyBorder="1" applyAlignment="1">
      <alignment horizontal="center" wrapText="1"/>
    </xf>
    <xf numFmtId="165" fontId="0" fillId="0" borderId="0" xfId="0" applyNumberFormat="1" applyAlignment="1">
      <alignment horizontal="left"/>
    </xf>
    <xf numFmtId="165" fontId="4" fillId="0" borderId="12" xfId="1" applyNumberFormat="1" applyFont="1" applyBorder="1" applyAlignment="1">
      <alignment vertical="center"/>
    </xf>
    <xf numFmtId="0" fontId="14" fillId="0" borderId="0" xfId="0" applyFont="1" applyAlignment="1"/>
    <xf numFmtId="165" fontId="14" fillId="0" borderId="0" xfId="0" applyNumberFormat="1" applyFont="1" applyAlignment="1"/>
    <xf numFmtId="166" fontId="3" fillId="0" borderId="1" xfId="0" applyNumberFormat="1" applyFont="1" applyBorder="1"/>
    <xf numFmtId="0" fontId="4" fillId="0" borderId="0" xfId="1" applyFont="1" applyBorder="1"/>
    <xf numFmtId="166" fontId="3" fillId="0" borderId="9" xfId="1" applyNumberFormat="1" applyFont="1" applyFill="1" applyBorder="1" applyAlignment="1">
      <alignment horizontal="center" wrapText="1"/>
    </xf>
    <xf numFmtId="0" fontId="14" fillId="0" borderId="0" xfId="0" applyFont="1" applyFill="1" applyBorder="1" applyAlignment="1"/>
    <xf numFmtId="164" fontId="15" fillId="0" borderId="1" xfId="1" applyNumberFormat="1" applyFont="1" applyBorder="1" applyAlignment="1">
      <alignment horizontal="center" vertical="center" wrapText="1"/>
    </xf>
    <xf numFmtId="164" fontId="15" fillId="0" borderId="1" xfId="1" applyNumberFormat="1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164" fontId="3" fillId="0" borderId="1" xfId="1" applyNumberFormat="1" applyFont="1" applyBorder="1" applyAlignment="1">
      <alignment horizontal="center" vertical="center" wrapText="1"/>
    </xf>
    <xf numFmtId="0" fontId="16" fillId="0" borderId="0" xfId="1" applyFont="1" applyBorder="1" applyAlignment="1">
      <alignment vertical="center"/>
    </xf>
    <xf numFmtId="164" fontId="3" fillId="0" borderId="0" xfId="1" applyNumberFormat="1" applyFont="1" applyFill="1" applyBorder="1" applyAlignment="1">
      <alignment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0" fontId="17" fillId="0" borderId="1" xfId="1" applyFont="1" applyBorder="1" applyAlignment="1">
      <alignment vertical="top"/>
    </xf>
    <xf numFmtId="0" fontId="17" fillId="0" borderId="1" xfId="1" applyFont="1" applyBorder="1" applyAlignment="1">
      <alignment vertical="top" wrapText="1"/>
    </xf>
    <xf numFmtId="0" fontId="19" fillId="0" borderId="14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Fill="1" applyBorder="1" applyAlignment="1">
      <alignment horizontal="center" vertical="top" wrapText="1"/>
    </xf>
    <xf numFmtId="0" fontId="18" fillId="0" borderId="1" xfId="1" applyFont="1" applyBorder="1"/>
    <xf numFmtId="0" fontId="17" fillId="0" borderId="14" xfId="1" applyFont="1" applyBorder="1" applyAlignment="1">
      <alignment vertical="top"/>
    </xf>
    <xf numFmtId="0" fontId="17" fillId="0" borderId="11" xfId="1" applyFont="1" applyBorder="1" applyAlignment="1">
      <alignment vertical="top" wrapText="1"/>
    </xf>
    <xf numFmtId="0" fontId="19" fillId="0" borderId="14" xfId="1" applyFont="1" applyFill="1" applyBorder="1" applyAlignment="1">
      <alignment horizontal="center" vertical="top" wrapText="1"/>
    </xf>
    <xf numFmtId="0" fontId="18" fillId="0" borderId="14" xfId="1" applyFont="1" applyBorder="1"/>
    <xf numFmtId="0" fontId="15" fillId="0" borderId="1" xfId="1" applyFont="1" applyBorder="1" applyAlignment="1">
      <alignment horizontal="center" vertical="top"/>
    </xf>
    <xf numFmtId="164" fontId="15" fillId="0" borderId="0" xfId="1" applyNumberFormat="1" applyFont="1" applyBorder="1" applyAlignment="1">
      <alignment horizontal="center" vertical="center" wrapText="1"/>
    </xf>
    <xf numFmtId="166" fontId="15" fillId="0" borderId="0" xfId="1" applyNumberFormat="1" applyFont="1" applyBorder="1" applyAlignment="1">
      <alignment vertical="center" wrapText="1"/>
    </xf>
    <xf numFmtId="0" fontId="3" fillId="0" borderId="16" xfId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 wrapText="1"/>
    </xf>
    <xf numFmtId="165" fontId="10" fillId="0" borderId="0" xfId="0" applyNumberFormat="1" applyFont="1" applyAlignment="1"/>
    <xf numFmtId="0" fontId="0" fillId="0" borderId="18" xfId="0" applyFill="1" applyBorder="1"/>
    <xf numFmtId="0" fontId="0" fillId="0" borderId="0" xfId="0" applyBorder="1"/>
    <xf numFmtId="0" fontId="5" fillId="0" borderId="0" xfId="1" applyFont="1" applyBorder="1"/>
    <xf numFmtId="0" fontId="1" fillId="0" borderId="0" xfId="1" applyFont="1" applyBorder="1"/>
    <xf numFmtId="164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6" fontId="3" fillId="0" borderId="0" xfId="0" applyNumberFormat="1" applyFont="1" applyBorder="1"/>
    <xf numFmtId="2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165" fontId="3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" fontId="15" fillId="0" borderId="0" xfId="1" applyNumberFormat="1" applyFont="1" applyBorder="1" applyAlignment="1">
      <alignment horizontal="center" vertical="center" wrapText="1"/>
    </xf>
    <xf numFmtId="1" fontId="3" fillId="0" borderId="9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1" fontId="14" fillId="0" borderId="0" xfId="0" applyNumberFormat="1" applyFont="1" applyAlignment="1"/>
    <xf numFmtId="166" fontId="3" fillId="0" borderId="0" xfId="1" applyNumberFormat="1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5" fontId="3" fillId="0" borderId="9" xfId="1" applyNumberFormat="1" applyFont="1" applyBorder="1" applyAlignment="1"/>
    <xf numFmtId="165" fontId="0" fillId="0" borderId="0" xfId="0" applyNumberFormat="1" applyAlignment="1"/>
    <xf numFmtId="1" fontId="5" fillId="0" borderId="1" xfId="1" applyNumberFormat="1" applyFont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top" wrapText="1"/>
    </xf>
    <xf numFmtId="0" fontId="3" fillId="0" borderId="16" xfId="1" applyFont="1" applyFill="1" applyBorder="1" applyAlignment="1">
      <alignment horizontal="center" vertical="top" wrapText="1"/>
    </xf>
    <xf numFmtId="1" fontId="5" fillId="0" borderId="9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/>
    <xf numFmtId="0" fontId="20" fillId="0" borderId="14" xfId="1" applyFont="1" applyBorder="1" applyAlignment="1">
      <alignment horizontal="center" vertical="top" wrapText="1"/>
    </xf>
    <xf numFmtId="0" fontId="20" fillId="0" borderId="1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/>
    </xf>
    <xf numFmtId="0" fontId="21" fillId="0" borderId="14" xfId="1" applyFont="1" applyBorder="1" applyAlignment="1">
      <alignment horizontal="center" vertical="top"/>
    </xf>
    <xf numFmtId="0" fontId="22" fillId="0" borderId="11" xfId="1" applyFont="1" applyBorder="1" applyAlignment="1">
      <alignment vertical="top" wrapText="1"/>
    </xf>
    <xf numFmtId="0" fontId="22" fillId="0" borderId="1" xfId="1" applyFont="1" applyBorder="1" applyAlignment="1">
      <alignment vertical="top" wrapText="1"/>
    </xf>
    <xf numFmtId="0" fontId="0" fillId="0" borderId="1" xfId="0" applyFill="1" applyBorder="1"/>
    <xf numFmtId="165" fontId="3" fillId="0" borderId="0" xfId="1" applyNumberFormat="1" applyFont="1" applyFill="1" applyBorder="1" applyAlignment="1">
      <alignment vertical="top" wrapText="1"/>
    </xf>
    <xf numFmtId="165" fontId="5" fillId="0" borderId="9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center" wrapText="1"/>
    </xf>
    <xf numFmtId="166" fontId="0" fillId="0" borderId="1" xfId="0" applyNumberFormat="1" applyBorder="1"/>
    <xf numFmtId="167" fontId="23" fillId="0" borderId="1" xfId="0" applyNumberFormat="1" applyFont="1" applyBorder="1"/>
    <xf numFmtId="0" fontId="3" fillId="0" borderId="0" xfId="1" applyFont="1" applyFill="1" applyBorder="1" applyAlignment="1">
      <alignment horizontal="center" vertical="top" wrapText="1"/>
    </xf>
    <xf numFmtId="0" fontId="3" fillId="0" borderId="9" xfId="1" applyNumberFormat="1" applyFont="1" applyBorder="1" applyAlignment="1">
      <alignment horizontal="center" vertical="center"/>
    </xf>
    <xf numFmtId="0" fontId="5" fillId="0" borderId="9" xfId="1" applyNumberFormat="1" applyFont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0" fontId="3" fillId="0" borderId="17" xfId="1" applyFont="1" applyFill="1" applyBorder="1" applyAlignment="1">
      <alignment horizontal="center" vertical="top" wrapText="1"/>
    </xf>
    <xf numFmtId="0" fontId="3" fillId="0" borderId="16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15" xfId="1" applyFont="1" applyFill="1" applyBorder="1" applyAlignment="1">
      <alignment horizontal="left" vertical="top" wrapText="1"/>
    </xf>
    <xf numFmtId="165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topLeftCell="S34" zoomScaleNormal="100" workbookViewId="0">
      <selection activeCell="AB2" sqref="AB2"/>
    </sheetView>
  </sheetViews>
  <sheetFormatPr defaultRowHeight="15" x14ac:dyDescent="0.25"/>
  <cols>
    <col min="1" max="1" width="1.140625" customWidth="1"/>
    <col min="2" max="2" width="5.5703125" customWidth="1"/>
    <col min="3" max="3" width="25" customWidth="1"/>
    <col min="4" max="4" width="9.85546875" customWidth="1"/>
    <col min="5" max="5" width="9.5703125" customWidth="1"/>
    <col min="6" max="6" width="11.140625" customWidth="1"/>
    <col min="7" max="7" width="13.140625" customWidth="1"/>
    <col min="8" max="8" width="10.42578125" customWidth="1"/>
    <col min="9" max="9" width="10.85546875" customWidth="1"/>
    <col min="10" max="10" width="12.42578125" customWidth="1"/>
    <col min="11" max="11" width="13" customWidth="1"/>
    <col min="12" max="12" width="15.5703125" customWidth="1"/>
    <col min="13" max="13" width="17.42578125" customWidth="1"/>
    <col min="14" max="14" width="15.7109375" customWidth="1"/>
    <col min="15" max="16" width="14.140625" customWidth="1"/>
    <col min="17" max="18" width="10.7109375" customWidth="1"/>
    <col min="19" max="19" width="10.42578125" customWidth="1"/>
    <col min="20" max="20" width="11.140625" customWidth="1"/>
    <col min="21" max="21" width="10.28515625" customWidth="1"/>
    <col min="22" max="22" width="9.42578125" customWidth="1"/>
    <col min="23" max="25" width="10.28515625" customWidth="1"/>
    <col min="26" max="26" width="10" customWidth="1"/>
    <col min="28" max="28" width="12.5703125" bestFit="1" customWidth="1"/>
    <col min="30" max="30" width="10.7109375" bestFit="1" customWidth="1"/>
    <col min="32" max="32" width="12.140625" customWidth="1"/>
  </cols>
  <sheetData>
    <row r="1" spans="1:35" ht="114.75" customHeight="1" thickBot="1" x14ac:dyDescent="0.3">
      <c r="A1" s="8" t="s">
        <v>1</v>
      </c>
      <c r="B1" s="30" t="s">
        <v>2</v>
      </c>
      <c r="C1" s="31" t="s">
        <v>3</v>
      </c>
      <c r="D1" s="31" t="s">
        <v>110</v>
      </c>
      <c r="E1" s="31" t="s">
        <v>4</v>
      </c>
      <c r="F1" s="31" t="s">
        <v>5</v>
      </c>
      <c r="G1" s="31" t="s">
        <v>6</v>
      </c>
      <c r="H1" s="32" t="s">
        <v>7</v>
      </c>
      <c r="I1" s="33" t="s">
        <v>8</v>
      </c>
      <c r="J1" s="32" t="s">
        <v>9</v>
      </c>
      <c r="K1" s="33" t="s">
        <v>10</v>
      </c>
      <c r="L1" s="34" t="s">
        <v>11</v>
      </c>
      <c r="M1" s="33" t="s">
        <v>12</v>
      </c>
      <c r="N1" s="34" t="s">
        <v>13</v>
      </c>
      <c r="O1" s="33" t="s">
        <v>14</v>
      </c>
      <c r="P1" s="33" t="s">
        <v>201</v>
      </c>
      <c r="Q1" s="33" t="s">
        <v>15</v>
      </c>
      <c r="R1" s="33" t="s">
        <v>225</v>
      </c>
      <c r="S1" s="33" t="s">
        <v>16</v>
      </c>
      <c r="T1" s="34" t="s">
        <v>17</v>
      </c>
      <c r="U1" s="33" t="s">
        <v>18</v>
      </c>
      <c r="V1" s="34" t="s">
        <v>17</v>
      </c>
      <c r="W1" s="33" t="s">
        <v>19</v>
      </c>
      <c r="X1" s="34" t="s">
        <v>20</v>
      </c>
      <c r="Y1" s="39" t="s">
        <v>21</v>
      </c>
      <c r="Z1" s="52" t="s">
        <v>22</v>
      </c>
      <c r="AA1" s="39" t="s">
        <v>23</v>
      </c>
      <c r="AB1" s="39" t="s">
        <v>24</v>
      </c>
      <c r="AC1" s="39" t="s">
        <v>21</v>
      </c>
      <c r="AD1" s="39" t="s">
        <v>22</v>
      </c>
      <c r="AE1" s="39" t="s">
        <v>23</v>
      </c>
      <c r="AF1" s="39" t="s">
        <v>24</v>
      </c>
      <c r="AG1" s="51"/>
      <c r="AH1" s="51"/>
      <c r="AI1" s="51"/>
    </row>
    <row r="2" spans="1:35" ht="25.5" x14ac:dyDescent="0.25">
      <c r="A2" s="7">
        <v>1</v>
      </c>
      <c r="B2" s="35" t="s">
        <v>25</v>
      </c>
      <c r="C2" s="35" t="s">
        <v>26</v>
      </c>
      <c r="D2" s="101">
        <v>8200</v>
      </c>
      <c r="E2" s="54">
        <v>1200</v>
      </c>
      <c r="F2" s="57">
        <v>42013</v>
      </c>
      <c r="G2" s="36">
        <v>1200</v>
      </c>
      <c r="H2" s="111">
        <v>42013</v>
      </c>
      <c r="I2" s="39">
        <v>1200</v>
      </c>
      <c r="J2" s="110">
        <v>42013</v>
      </c>
      <c r="K2" s="16">
        <v>1200</v>
      </c>
      <c r="L2" s="110">
        <v>42013</v>
      </c>
      <c r="M2" s="37">
        <v>1200</v>
      </c>
      <c r="N2" s="110">
        <v>42013</v>
      </c>
      <c r="O2" s="18">
        <v>1200</v>
      </c>
      <c r="P2" s="134">
        <v>42088</v>
      </c>
      <c r="Q2" s="130">
        <v>1200</v>
      </c>
      <c r="R2" s="110">
        <v>42088</v>
      </c>
      <c r="S2" s="18">
        <v>1200</v>
      </c>
      <c r="T2" s="142">
        <v>42088</v>
      </c>
      <c r="U2" s="60">
        <v>1200</v>
      </c>
      <c r="V2" s="21">
        <v>42088</v>
      </c>
      <c r="W2" s="60">
        <v>1200</v>
      </c>
      <c r="X2" s="135">
        <v>42171</v>
      </c>
      <c r="Y2" s="159">
        <v>1200</v>
      </c>
      <c r="Z2" s="21">
        <v>42171</v>
      </c>
      <c r="AA2" s="18">
        <v>1200</v>
      </c>
      <c r="AB2" s="28">
        <v>42252</v>
      </c>
      <c r="AC2" s="18"/>
      <c r="AD2" s="17"/>
      <c r="AE2" s="18"/>
      <c r="AF2" s="17"/>
      <c r="AG2" s="51"/>
      <c r="AH2" s="51"/>
      <c r="AI2" s="51"/>
    </row>
    <row r="3" spans="1:35" ht="25.5" x14ac:dyDescent="0.25">
      <c r="A3" s="5">
        <v>2</v>
      </c>
      <c r="B3" s="38" t="s">
        <v>27</v>
      </c>
      <c r="C3" s="38" t="s">
        <v>28</v>
      </c>
      <c r="D3" s="15">
        <v>1200</v>
      </c>
      <c r="E3" s="55">
        <v>1200</v>
      </c>
      <c r="F3" s="43">
        <v>41741</v>
      </c>
      <c r="G3" s="39">
        <v>1200</v>
      </c>
      <c r="H3" s="82">
        <v>41780</v>
      </c>
      <c r="I3" s="39">
        <v>1200</v>
      </c>
      <c r="J3" s="61">
        <v>41833</v>
      </c>
      <c r="K3" s="109">
        <v>1200</v>
      </c>
      <c r="L3" s="95">
        <v>41833</v>
      </c>
      <c r="M3" s="37">
        <v>1200</v>
      </c>
      <c r="N3" s="21">
        <v>41879</v>
      </c>
      <c r="O3" s="18">
        <v>1200</v>
      </c>
      <c r="P3" s="135">
        <v>41899</v>
      </c>
      <c r="Q3" s="131">
        <v>1200</v>
      </c>
      <c r="R3" s="21">
        <v>41935</v>
      </c>
      <c r="S3" s="18">
        <v>1200</v>
      </c>
      <c r="T3" s="142">
        <v>42025</v>
      </c>
      <c r="U3" s="60">
        <v>1200</v>
      </c>
      <c r="V3" s="21">
        <v>42025</v>
      </c>
      <c r="W3" s="60">
        <v>1200</v>
      </c>
      <c r="X3" s="135">
        <v>42088</v>
      </c>
      <c r="Y3" s="159">
        <v>1200</v>
      </c>
      <c r="Z3" s="28">
        <v>42088</v>
      </c>
      <c r="AA3" s="18">
        <v>1200</v>
      </c>
      <c r="AB3" s="17">
        <v>42136</v>
      </c>
      <c r="AC3" s="18"/>
      <c r="AD3" s="17"/>
      <c r="AE3" s="18"/>
      <c r="AF3" s="17"/>
      <c r="AG3" s="51"/>
      <c r="AH3" s="51"/>
      <c r="AI3" s="51"/>
    </row>
    <row r="4" spans="1:35" ht="25.5" x14ac:dyDescent="0.25">
      <c r="A4" s="5">
        <v>3</v>
      </c>
      <c r="B4" s="38" t="s">
        <v>29</v>
      </c>
      <c r="C4" s="38" t="s">
        <v>30</v>
      </c>
      <c r="D4" s="101">
        <v>2200</v>
      </c>
      <c r="E4" s="56">
        <v>1200</v>
      </c>
      <c r="F4" s="21">
        <v>41731</v>
      </c>
      <c r="G4" s="36">
        <v>1200</v>
      </c>
      <c r="H4" s="21">
        <v>41762</v>
      </c>
      <c r="I4" s="39">
        <v>1200</v>
      </c>
      <c r="J4" s="21">
        <v>41844</v>
      </c>
      <c r="K4" s="16">
        <v>1200</v>
      </c>
      <c r="L4" s="21">
        <v>41844</v>
      </c>
      <c r="M4" s="138">
        <v>1200</v>
      </c>
      <c r="N4" s="21">
        <v>41858</v>
      </c>
      <c r="O4" s="18">
        <v>1200</v>
      </c>
      <c r="P4" s="134">
        <v>41892</v>
      </c>
      <c r="Q4" s="130">
        <v>1200</v>
      </c>
      <c r="R4" s="21">
        <v>41922</v>
      </c>
      <c r="S4" s="18">
        <v>1200</v>
      </c>
      <c r="T4" s="142">
        <v>41948</v>
      </c>
      <c r="U4" s="60">
        <v>1200</v>
      </c>
      <c r="V4" s="21">
        <v>41987</v>
      </c>
      <c r="W4" s="60">
        <v>1200</v>
      </c>
      <c r="X4" s="135">
        <v>42016</v>
      </c>
      <c r="Y4" s="159">
        <v>1200</v>
      </c>
      <c r="Z4" s="21">
        <v>42037</v>
      </c>
      <c r="AA4" s="18">
        <v>1200</v>
      </c>
      <c r="AB4" s="17">
        <v>42073</v>
      </c>
      <c r="AC4" s="18"/>
      <c r="AD4" s="17"/>
      <c r="AE4" s="18"/>
      <c r="AF4" s="17"/>
      <c r="AG4" s="51"/>
      <c r="AH4" s="51"/>
      <c r="AI4" s="51"/>
    </row>
    <row r="5" spans="1:35" ht="25.5" x14ac:dyDescent="0.25">
      <c r="A5" s="22">
        <v>4</v>
      </c>
      <c r="B5" s="40" t="s">
        <v>31</v>
      </c>
      <c r="C5" s="40" t="s">
        <v>32</v>
      </c>
      <c r="D5" s="15">
        <v>1200</v>
      </c>
      <c r="E5" s="54">
        <v>1200</v>
      </c>
      <c r="F5" s="46">
        <v>41780</v>
      </c>
      <c r="G5" s="39">
        <v>1200</v>
      </c>
      <c r="H5" s="89">
        <v>41833</v>
      </c>
      <c r="I5" s="39">
        <v>1200</v>
      </c>
      <c r="J5" s="97">
        <v>41899</v>
      </c>
      <c r="K5" s="16">
        <v>1200</v>
      </c>
      <c r="L5" s="49">
        <v>41899</v>
      </c>
      <c r="M5" s="37">
        <v>1200</v>
      </c>
      <c r="N5" s="21">
        <v>41935</v>
      </c>
      <c r="O5" s="18">
        <v>1200</v>
      </c>
      <c r="P5" s="135">
        <v>41966</v>
      </c>
      <c r="Q5" s="131">
        <v>1200</v>
      </c>
      <c r="R5" s="24">
        <v>41966</v>
      </c>
      <c r="S5" s="18">
        <v>1200</v>
      </c>
      <c r="T5" s="142">
        <v>42025</v>
      </c>
      <c r="U5" s="60">
        <v>1200</v>
      </c>
      <c r="V5" s="24">
        <v>42056</v>
      </c>
      <c r="W5" s="60">
        <v>1200</v>
      </c>
      <c r="X5" s="135">
        <v>42056</v>
      </c>
      <c r="Y5" s="159">
        <v>1200</v>
      </c>
      <c r="Z5" s="27">
        <v>42088</v>
      </c>
      <c r="AA5" s="18">
        <v>1200</v>
      </c>
      <c r="AB5" s="23">
        <v>42136</v>
      </c>
      <c r="AC5" s="18"/>
      <c r="AD5" s="17"/>
      <c r="AE5" s="18"/>
      <c r="AF5" s="23"/>
      <c r="AG5" s="51"/>
      <c r="AH5" s="51"/>
      <c r="AI5" s="51"/>
    </row>
    <row r="6" spans="1:35" ht="25.5" x14ac:dyDescent="0.25">
      <c r="A6" s="5">
        <v>5</v>
      </c>
      <c r="B6" s="38" t="s">
        <v>33</v>
      </c>
      <c r="C6" s="38" t="s">
        <v>34</v>
      </c>
      <c r="D6" s="101">
        <v>0</v>
      </c>
      <c r="E6" s="55">
        <v>1200</v>
      </c>
      <c r="F6" s="17">
        <v>41901</v>
      </c>
      <c r="G6" s="36">
        <v>1200</v>
      </c>
      <c r="H6" s="17">
        <v>41901</v>
      </c>
      <c r="I6" s="39">
        <v>1200</v>
      </c>
      <c r="J6" s="17">
        <v>41901</v>
      </c>
      <c r="K6" s="109">
        <v>1200</v>
      </c>
      <c r="L6" s="17">
        <v>41901</v>
      </c>
      <c r="M6" s="37">
        <v>1200</v>
      </c>
      <c r="N6" s="17">
        <v>41901</v>
      </c>
      <c r="O6" s="18">
        <v>1200</v>
      </c>
      <c r="P6" s="134">
        <v>42107</v>
      </c>
      <c r="Q6" s="130">
        <v>1200</v>
      </c>
      <c r="R6" s="134">
        <v>42107</v>
      </c>
      <c r="S6" s="18">
        <v>1200</v>
      </c>
      <c r="T6" s="134">
        <v>42107</v>
      </c>
      <c r="U6" s="60">
        <v>1200</v>
      </c>
      <c r="V6" s="134">
        <v>42107</v>
      </c>
      <c r="W6" s="60">
        <v>1200</v>
      </c>
      <c r="X6" s="134">
        <v>42107</v>
      </c>
      <c r="Y6" s="159">
        <v>1200</v>
      </c>
      <c r="Z6" s="23">
        <v>42173</v>
      </c>
      <c r="AA6" s="18">
        <v>1200</v>
      </c>
      <c r="AB6" s="23">
        <v>42173</v>
      </c>
      <c r="AC6" s="18"/>
      <c r="AD6" s="23"/>
      <c r="AE6" s="18"/>
      <c r="AF6" s="23"/>
      <c r="AG6" s="51"/>
      <c r="AH6" s="51"/>
      <c r="AI6" s="51"/>
    </row>
    <row r="7" spans="1:35" ht="25.5" x14ac:dyDescent="0.25">
      <c r="A7" s="5">
        <v>6</v>
      </c>
      <c r="B7" s="38" t="s">
        <v>35</v>
      </c>
      <c r="C7" s="38" t="s">
        <v>36</v>
      </c>
      <c r="D7" s="15">
        <v>0</v>
      </c>
      <c r="E7" s="56">
        <v>1200</v>
      </c>
      <c r="F7" s="43">
        <v>41743</v>
      </c>
      <c r="G7" s="39">
        <v>1200</v>
      </c>
      <c r="H7" s="59">
        <v>41762</v>
      </c>
      <c r="I7" s="39">
        <v>1200</v>
      </c>
      <c r="J7" s="21">
        <v>41800</v>
      </c>
      <c r="K7" s="16">
        <v>1200</v>
      </c>
      <c r="L7" s="21">
        <v>41823</v>
      </c>
      <c r="M7" s="37">
        <v>1200</v>
      </c>
      <c r="N7" s="21">
        <v>41865</v>
      </c>
      <c r="O7" s="18">
        <v>1200</v>
      </c>
      <c r="P7" s="135">
        <v>41893</v>
      </c>
      <c r="Q7" s="131">
        <v>1200</v>
      </c>
      <c r="R7" s="21">
        <v>41953</v>
      </c>
      <c r="S7" s="18">
        <v>1200</v>
      </c>
      <c r="T7" s="142">
        <v>41953</v>
      </c>
      <c r="U7" s="60">
        <v>1200</v>
      </c>
      <c r="V7" s="21">
        <v>42017</v>
      </c>
      <c r="W7" s="60">
        <v>1200</v>
      </c>
      <c r="X7" s="135">
        <v>42041</v>
      </c>
      <c r="Y7" s="159">
        <v>1200</v>
      </c>
      <c r="Z7" s="28">
        <v>42041</v>
      </c>
      <c r="AA7" s="18">
        <v>1200</v>
      </c>
      <c r="AB7" s="17">
        <v>42099</v>
      </c>
      <c r="AC7" s="18"/>
      <c r="AD7" s="17"/>
      <c r="AE7" s="18"/>
      <c r="AF7" s="23"/>
      <c r="AG7" s="51"/>
      <c r="AH7" s="51"/>
      <c r="AI7" s="51"/>
    </row>
    <row r="8" spans="1:35" ht="25.5" x14ac:dyDescent="0.25">
      <c r="A8" s="5">
        <v>7</v>
      </c>
      <c r="B8" s="38" t="s">
        <v>37</v>
      </c>
      <c r="C8" s="38" t="s">
        <v>38</v>
      </c>
      <c r="D8" s="101">
        <v>0</v>
      </c>
      <c r="E8" s="54">
        <v>1200</v>
      </c>
      <c r="F8" s="43">
        <v>41741</v>
      </c>
      <c r="G8" s="36">
        <v>1200</v>
      </c>
      <c r="H8" s="59">
        <v>41812</v>
      </c>
      <c r="I8" s="39">
        <v>1200</v>
      </c>
      <c r="J8" s="62">
        <v>41812</v>
      </c>
      <c r="K8" s="16">
        <v>1200</v>
      </c>
      <c r="L8" s="17">
        <v>41831</v>
      </c>
      <c r="M8" s="37">
        <v>1200</v>
      </c>
      <c r="N8" s="28">
        <v>41922</v>
      </c>
      <c r="O8" s="18">
        <v>1200</v>
      </c>
      <c r="P8" s="134">
        <v>41922</v>
      </c>
      <c r="Q8" s="130">
        <v>1200</v>
      </c>
      <c r="R8" s="21">
        <v>41922</v>
      </c>
      <c r="S8" s="18">
        <v>1200</v>
      </c>
      <c r="T8" s="142">
        <v>42001</v>
      </c>
      <c r="U8" s="60">
        <v>1200</v>
      </c>
      <c r="V8" s="21">
        <v>42001</v>
      </c>
      <c r="W8" s="60">
        <v>1200</v>
      </c>
      <c r="X8" s="135">
        <v>42001</v>
      </c>
      <c r="Y8" s="159">
        <v>1200</v>
      </c>
      <c r="Z8" s="27">
        <v>42135</v>
      </c>
      <c r="AA8" s="18">
        <v>1200</v>
      </c>
      <c r="AB8" s="17">
        <v>42135</v>
      </c>
      <c r="AC8" s="18"/>
      <c r="AD8" s="17"/>
      <c r="AE8" s="18"/>
      <c r="AF8" s="23"/>
      <c r="AG8" s="51"/>
      <c r="AH8" s="51"/>
      <c r="AI8" s="51"/>
    </row>
    <row r="9" spans="1:35" ht="25.5" x14ac:dyDescent="0.25">
      <c r="A9" s="5">
        <v>8</v>
      </c>
      <c r="B9" s="38" t="s">
        <v>39</v>
      </c>
      <c r="C9" s="38" t="s">
        <v>40</v>
      </c>
      <c r="D9" s="15">
        <v>0</v>
      </c>
      <c r="E9" s="55">
        <v>1200</v>
      </c>
      <c r="F9" s="43">
        <v>41740</v>
      </c>
      <c r="G9" s="39">
        <v>1200</v>
      </c>
      <c r="H9" s="50">
        <v>41769</v>
      </c>
      <c r="I9" s="39">
        <v>1200</v>
      </c>
      <c r="J9" s="62">
        <v>41806</v>
      </c>
      <c r="K9" s="109">
        <v>1200</v>
      </c>
      <c r="L9" s="95">
        <v>41830</v>
      </c>
      <c r="M9" s="37">
        <v>1200</v>
      </c>
      <c r="N9" s="95">
        <v>41869</v>
      </c>
      <c r="O9" s="18">
        <v>1200</v>
      </c>
      <c r="P9" s="135">
        <v>41891</v>
      </c>
      <c r="Q9" s="131">
        <v>1200</v>
      </c>
      <c r="R9" s="21">
        <v>41920</v>
      </c>
      <c r="S9" s="18">
        <v>1200</v>
      </c>
      <c r="T9" s="142">
        <v>41948</v>
      </c>
      <c r="U9" s="60">
        <v>1200</v>
      </c>
      <c r="V9" s="21">
        <v>41978</v>
      </c>
      <c r="W9" s="60">
        <v>1200</v>
      </c>
      <c r="X9" s="135">
        <v>42011</v>
      </c>
      <c r="Y9" s="159">
        <v>1200</v>
      </c>
      <c r="Z9" s="28">
        <v>42042</v>
      </c>
      <c r="AA9" s="18">
        <v>1200</v>
      </c>
      <c r="AB9" s="17">
        <v>42109</v>
      </c>
      <c r="AC9" s="18"/>
      <c r="AD9" s="17"/>
      <c r="AE9" s="18"/>
      <c r="AF9" s="17"/>
      <c r="AG9" s="51"/>
      <c r="AH9" s="51"/>
      <c r="AI9" s="51"/>
    </row>
    <row r="10" spans="1:35" ht="25.5" x14ac:dyDescent="0.25">
      <c r="A10" s="5">
        <v>9</v>
      </c>
      <c r="B10" s="38" t="s">
        <v>41</v>
      </c>
      <c r="C10" s="38" t="s">
        <v>42</v>
      </c>
      <c r="D10" s="101">
        <v>1200</v>
      </c>
      <c r="E10" s="56">
        <v>1200</v>
      </c>
      <c r="F10" s="43">
        <v>41762</v>
      </c>
      <c r="G10" s="36">
        <v>1200</v>
      </c>
      <c r="H10" s="42">
        <v>41762</v>
      </c>
      <c r="I10" s="39">
        <v>1200</v>
      </c>
      <c r="J10" s="62">
        <v>41868</v>
      </c>
      <c r="K10" s="16">
        <v>1200</v>
      </c>
      <c r="L10" s="95">
        <v>41868</v>
      </c>
      <c r="M10" s="37">
        <v>1200</v>
      </c>
      <c r="N10" s="95">
        <v>41868</v>
      </c>
      <c r="O10" s="18">
        <v>1200</v>
      </c>
      <c r="P10" s="134">
        <v>41987</v>
      </c>
      <c r="Q10" s="130">
        <v>1200</v>
      </c>
      <c r="R10" s="21">
        <v>41987</v>
      </c>
      <c r="S10" s="18">
        <v>1200</v>
      </c>
      <c r="T10" s="142">
        <v>41987</v>
      </c>
      <c r="U10" s="60">
        <v>1200</v>
      </c>
      <c r="V10" s="21">
        <v>41987</v>
      </c>
      <c r="W10" s="60">
        <v>1200</v>
      </c>
      <c r="X10" s="135">
        <v>42087</v>
      </c>
      <c r="Y10" s="159">
        <v>1200</v>
      </c>
      <c r="Z10" s="28">
        <v>42087</v>
      </c>
      <c r="AA10" s="18">
        <v>1200</v>
      </c>
      <c r="AB10" s="23">
        <v>42087</v>
      </c>
      <c r="AC10" s="18"/>
      <c r="AD10" s="23"/>
      <c r="AE10" s="18"/>
      <c r="AF10" s="23"/>
      <c r="AG10" s="51"/>
      <c r="AH10" s="51"/>
      <c r="AI10" s="51"/>
    </row>
    <row r="11" spans="1:35" ht="25.5" x14ac:dyDescent="0.25">
      <c r="A11" s="5">
        <v>10</v>
      </c>
      <c r="B11" s="38" t="s">
        <v>43</v>
      </c>
      <c r="C11" s="38" t="s">
        <v>44</v>
      </c>
      <c r="D11" s="15">
        <v>0</v>
      </c>
      <c r="E11" s="54">
        <v>1200</v>
      </c>
      <c r="F11" s="43">
        <v>41738</v>
      </c>
      <c r="G11" s="39">
        <v>1200</v>
      </c>
      <c r="H11" s="42">
        <v>41774</v>
      </c>
      <c r="I11" s="39">
        <v>1200</v>
      </c>
      <c r="J11" s="43">
        <v>41801</v>
      </c>
      <c r="K11" s="16">
        <v>1200</v>
      </c>
      <c r="L11" s="20">
        <v>41856</v>
      </c>
      <c r="M11" s="37">
        <v>1200</v>
      </c>
      <c r="N11" s="91">
        <v>41856</v>
      </c>
      <c r="O11" s="18">
        <v>1200</v>
      </c>
      <c r="P11" s="135">
        <v>41907</v>
      </c>
      <c r="Q11" s="131">
        <v>1200</v>
      </c>
      <c r="R11" s="21">
        <v>41963</v>
      </c>
      <c r="S11" s="18">
        <v>1200</v>
      </c>
      <c r="T11" s="142">
        <v>41963</v>
      </c>
      <c r="U11" s="60">
        <v>1200</v>
      </c>
      <c r="V11" s="21">
        <v>41995</v>
      </c>
      <c r="W11" s="60">
        <v>1200</v>
      </c>
      <c r="X11" s="135">
        <v>42049</v>
      </c>
      <c r="Y11" s="159">
        <v>1200</v>
      </c>
      <c r="Z11" s="28">
        <v>42049</v>
      </c>
      <c r="AA11" s="18">
        <v>1200</v>
      </c>
      <c r="AB11" s="24">
        <v>42101</v>
      </c>
      <c r="AC11" s="18"/>
      <c r="AD11" s="17"/>
      <c r="AE11" s="18"/>
      <c r="AF11" s="23"/>
      <c r="AG11" s="51"/>
      <c r="AH11" s="51"/>
      <c r="AI11" s="51"/>
    </row>
    <row r="12" spans="1:35" ht="25.5" x14ac:dyDescent="0.25">
      <c r="A12" s="5">
        <v>11</v>
      </c>
      <c r="B12" s="38" t="s">
        <v>45</v>
      </c>
      <c r="C12" s="38" t="s">
        <v>46</v>
      </c>
      <c r="D12" s="101">
        <v>1200</v>
      </c>
      <c r="E12" s="55">
        <v>1200</v>
      </c>
      <c r="F12" s="43">
        <v>41763</v>
      </c>
      <c r="G12" s="36">
        <v>1200</v>
      </c>
      <c r="H12" s="50">
        <v>41798</v>
      </c>
      <c r="I12" s="39">
        <v>1200</v>
      </c>
      <c r="J12" s="62">
        <v>41835</v>
      </c>
      <c r="K12" s="109">
        <v>1200</v>
      </c>
      <c r="L12" s="95">
        <v>41870</v>
      </c>
      <c r="M12" s="37">
        <v>1200</v>
      </c>
      <c r="N12" s="28">
        <v>41923</v>
      </c>
      <c r="O12" s="18">
        <v>1200</v>
      </c>
      <c r="P12" s="134">
        <v>41925</v>
      </c>
      <c r="Q12" s="130">
        <v>1200</v>
      </c>
      <c r="R12" s="21">
        <v>41963</v>
      </c>
      <c r="S12" s="18">
        <v>1200</v>
      </c>
      <c r="T12" s="142">
        <v>42012</v>
      </c>
      <c r="U12" s="60">
        <v>1200</v>
      </c>
      <c r="V12" s="24">
        <v>42012</v>
      </c>
      <c r="W12" s="60">
        <v>1200</v>
      </c>
      <c r="X12" s="135">
        <v>42047</v>
      </c>
      <c r="Y12" s="159">
        <v>1200</v>
      </c>
      <c r="Z12" s="24">
        <v>42072</v>
      </c>
      <c r="AA12" s="18">
        <v>1200</v>
      </c>
      <c r="AB12" s="17">
        <v>42099</v>
      </c>
      <c r="AC12" s="18"/>
      <c r="AD12" s="17"/>
      <c r="AE12" s="18"/>
      <c r="AF12" s="23"/>
      <c r="AG12" s="51"/>
      <c r="AH12" s="51"/>
      <c r="AI12" s="51"/>
    </row>
    <row r="13" spans="1:35" ht="19.5" customHeight="1" x14ac:dyDescent="0.25">
      <c r="A13" s="5">
        <v>12</v>
      </c>
      <c r="B13" s="38" t="s">
        <v>47</v>
      </c>
      <c r="C13" s="38" t="s">
        <v>48</v>
      </c>
      <c r="D13" s="15">
        <v>1200</v>
      </c>
      <c r="E13" s="56">
        <v>1200</v>
      </c>
      <c r="F13" s="41">
        <v>41763</v>
      </c>
      <c r="G13" s="39">
        <v>1200</v>
      </c>
      <c r="H13" s="50">
        <v>41822</v>
      </c>
      <c r="I13" s="39">
        <v>1200</v>
      </c>
      <c r="J13" s="62">
        <v>41822</v>
      </c>
      <c r="K13" s="16">
        <v>1200</v>
      </c>
      <c r="L13" s="62">
        <v>41918</v>
      </c>
      <c r="M13" s="37">
        <v>1200</v>
      </c>
      <c r="N13" s="62">
        <v>41918</v>
      </c>
      <c r="O13" s="18">
        <v>1200</v>
      </c>
      <c r="P13" s="135">
        <v>41918</v>
      </c>
      <c r="Q13" s="131">
        <v>1200</v>
      </c>
      <c r="R13" s="28">
        <v>42030</v>
      </c>
      <c r="S13" s="18">
        <v>1200</v>
      </c>
      <c r="T13" s="142">
        <v>42030</v>
      </c>
      <c r="U13" s="60">
        <v>1200</v>
      </c>
      <c r="V13" s="28">
        <v>42030</v>
      </c>
      <c r="W13" s="60">
        <v>1200</v>
      </c>
      <c r="X13" s="135">
        <v>42109</v>
      </c>
      <c r="Y13" s="159">
        <v>1200</v>
      </c>
      <c r="Z13" s="28">
        <v>42109</v>
      </c>
      <c r="AA13" s="18">
        <v>1200</v>
      </c>
      <c r="AB13" s="17">
        <v>42163</v>
      </c>
      <c r="AC13" s="18"/>
      <c r="AD13" s="17"/>
      <c r="AE13" s="18"/>
      <c r="AF13" s="17"/>
      <c r="AG13" s="51"/>
      <c r="AH13" s="51"/>
      <c r="AI13" s="51"/>
    </row>
    <row r="14" spans="1:35" ht="25.5" x14ac:dyDescent="0.25">
      <c r="A14" s="5">
        <v>13</v>
      </c>
      <c r="B14" s="38" t="s">
        <v>49</v>
      </c>
      <c r="C14" s="38" t="s">
        <v>50</v>
      </c>
      <c r="D14" s="101">
        <v>0</v>
      </c>
      <c r="E14" s="54">
        <v>1200</v>
      </c>
      <c r="F14" s="43">
        <v>41740</v>
      </c>
      <c r="G14" s="36">
        <v>1200</v>
      </c>
      <c r="H14" s="43">
        <v>41764</v>
      </c>
      <c r="I14" s="39">
        <v>1200</v>
      </c>
      <c r="J14" s="62">
        <v>41800</v>
      </c>
      <c r="K14" s="16">
        <v>1200</v>
      </c>
      <c r="L14" s="28">
        <v>41823</v>
      </c>
      <c r="M14" s="37">
        <v>1200</v>
      </c>
      <c r="N14" s="28">
        <v>41865</v>
      </c>
      <c r="O14" s="18">
        <v>1200</v>
      </c>
      <c r="P14" s="134">
        <v>41893</v>
      </c>
      <c r="Q14" s="130">
        <v>1200</v>
      </c>
      <c r="R14" s="28">
        <v>41953</v>
      </c>
      <c r="S14" s="18">
        <v>1200</v>
      </c>
      <c r="T14" s="142">
        <v>41953</v>
      </c>
      <c r="U14" s="60">
        <v>1200</v>
      </c>
      <c r="V14" s="53">
        <v>41981</v>
      </c>
      <c r="W14" s="60">
        <v>1200</v>
      </c>
      <c r="X14" s="135">
        <v>42017</v>
      </c>
      <c r="Y14" s="159">
        <v>1200</v>
      </c>
      <c r="Z14" s="28">
        <v>42040</v>
      </c>
      <c r="AA14" s="18">
        <v>1200</v>
      </c>
      <c r="AB14" s="17">
        <v>42099</v>
      </c>
      <c r="AC14" s="18"/>
      <c r="AD14" s="17"/>
      <c r="AE14" s="18"/>
      <c r="AF14" s="17"/>
      <c r="AG14" s="51"/>
      <c r="AH14" s="51"/>
      <c r="AI14" s="51"/>
    </row>
    <row r="15" spans="1:35" ht="25.5" x14ac:dyDescent="0.25">
      <c r="A15" s="5">
        <v>14</v>
      </c>
      <c r="B15" s="38" t="s">
        <v>51</v>
      </c>
      <c r="C15" s="38" t="s">
        <v>52</v>
      </c>
      <c r="D15" s="15">
        <v>2400</v>
      </c>
      <c r="E15" s="55">
        <v>1200</v>
      </c>
      <c r="F15" s="17">
        <v>41890</v>
      </c>
      <c r="G15" s="39">
        <v>1200</v>
      </c>
      <c r="H15" s="17">
        <v>41890</v>
      </c>
      <c r="I15" s="39">
        <v>1200</v>
      </c>
      <c r="J15" s="17">
        <v>41890</v>
      </c>
      <c r="K15" s="109">
        <v>1200</v>
      </c>
      <c r="L15" s="17">
        <v>41890</v>
      </c>
      <c r="M15" s="37">
        <v>1200</v>
      </c>
      <c r="N15" s="17">
        <v>41890</v>
      </c>
      <c r="O15" s="18">
        <v>1200</v>
      </c>
      <c r="P15" s="135">
        <v>42008</v>
      </c>
      <c r="Q15" s="131">
        <v>1200</v>
      </c>
      <c r="R15" s="135">
        <v>42008</v>
      </c>
      <c r="S15" s="18">
        <v>1200</v>
      </c>
      <c r="T15" s="135">
        <v>42008</v>
      </c>
      <c r="U15" s="60">
        <v>1200</v>
      </c>
      <c r="V15" s="135">
        <v>42008</v>
      </c>
      <c r="W15" s="60">
        <v>1200</v>
      </c>
      <c r="X15" s="135">
        <v>42008</v>
      </c>
      <c r="Y15" s="159">
        <v>1200</v>
      </c>
      <c r="Z15" s="17">
        <v>42036</v>
      </c>
      <c r="AA15" s="18">
        <v>1200</v>
      </c>
      <c r="AB15" s="17">
        <v>42095</v>
      </c>
      <c r="AC15" s="18"/>
      <c r="AD15" s="17"/>
      <c r="AE15" s="18"/>
      <c r="AF15" s="17"/>
      <c r="AG15" s="51"/>
      <c r="AH15" s="51"/>
      <c r="AI15" s="51"/>
    </row>
    <row r="16" spans="1:35" ht="25.5" x14ac:dyDescent="0.25">
      <c r="A16" s="5">
        <v>15</v>
      </c>
      <c r="B16" s="38" t="s">
        <v>53</v>
      </c>
      <c r="C16" s="38" t="s">
        <v>54</v>
      </c>
      <c r="D16" s="101">
        <v>0</v>
      </c>
      <c r="E16" s="56">
        <v>1200</v>
      </c>
      <c r="F16" s="58">
        <v>41770</v>
      </c>
      <c r="G16" s="36">
        <v>1200</v>
      </c>
      <c r="H16" s="44">
        <v>41774</v>
      </c>
      <c r="I16" s="39">
        <v>1200</v>
      </c>
      <c r="J16" s="98">
        <v>41845</v>
      </c>
      <c r="K16" s="16">
        <v>1200</v>
      </c>
      <c r="L16" s="95">
        <v>41845</v>
      </c>
      <c r="M16" s="37">
        <v>1200</v>
      </c>
      <c r="N16" s="28">
        <v>41908</v>
      </c>
      <c r="O16" s="18">
        <v>1200</v>
      </c>
      <c r="P16" s="134">
        <v>41908</v>
      </c>
      <c r="Q16" s="130">
        <v>1200</v>
      </c>
      <c r="R16" s="28">
        <v>42064</v>
      </c>
      <c r="S16" s="18">
        <v>1200</v>
      </c>
      <c r="T16" s="28">
        <v>42064</v>
      </c>
      <c r="U16" s="60">
        <v>1200</v>
      </c>
      <c r="V16" s="28">
        <v>42064</v>
      </c>
      <c r="W16" s="60">
        <v>1200</v>
      </c>
      <c r="X16" s="28">
        <v>42064</v>
      </c>
      <c r="Y16" s="159">
        <v>1200</v>
      </c>
      <c r="Z16" s="28">
        <v>42064</v>
      </c>
      <c r="AA16" s="18">
        <v>1200</v>
      </c>
      <c r="AB16" s="28">
        <v>42141</v>
      </c>
      <c r="AC16" s="18"/>
      <c r="AD16" s="28"/>
      <c r="AE16" s="18"/>
      <c r="AF16" s="17"/>
      <c r="AG16" s="51"/>
      <c r="AH16" s="51"/>
      <c r="AI16" s="51"/>
    </row>
    <row r="17" spans="1:35" ht="25.5" x14ac:dyDescent="0.25">
      <c r="A17" s="5">
        <v>16</v>
      </c>
      <c r="B17" s="38" t="s">
        <v>55</v>
      </c>
      <c r="C17" s="38" t="s">
        <v>56</v>
      </c>
      <c r="D17" s="15">
        <v>0</v>
      </c>
      <c r="E17" s="54">
        <v>1200</v>
      </c>
      <c r="F17" s="43">
        <v>41807</v>
      </c>
      <c r="G17" s="39">
        <v>1200</v>
      </c>
      <c r="H17" s="42">
        <v>41807</v>
      </c>
      <c r="I17" s="39">
        <v>1200</v>
      </c>
      <c r="J17" s="62">
        <v>41807</v>
      </c>
      <c r="K17" s="16">
        <v>1200</v>
      </c>
      <c r="L17" s="17">
        <v>41828</v>
      </c>
      <c r="M17" s="37">
        <v>1200</v>
      </c>
      <c r="N17" s="21">
        <v>41861</v>
      </c>
      <c r="O17" s="18">
        <v>1200</v>
      </c>
      <c r="P17" s="135">
        <v>41853</v>
      </c>
      <c r="Q17" s="131">
        <v>1200</v>
      </c>
      <c r="R17" s="21">
        <v>41921</v>
      </c>
      <c r="S17" s="18">
        <v>1200</v>
      </c>
      <c r="T17" s="142">
        <v>41956</v>
      </c>
      <c r="U17" s="60">
        <v>1200</v>
      </c>
      <c r="V17" s="21">
        <v>41984</v>
      </c>
      <c r="W17" s="60">
        <v>1200</v>
      </c>
      <c r="X17" s="135">
        <v>42006</v>
      </c>
      <c r="Y17" s="159">
        <v>1200</v>
      </c>
      <c r="Z17" s="21">
        <v>42048</v>
      </c>
      <c r="AA17" s="18">
        <v>1200</v>
      </c>
      <c r="AB17" s="17">
        <v>42104</v>
      </c>
      <c r="AC17" s="18"/>
      <c r="AD17" s="17"/>
      <c r="AE17" s="18"/>
      <c r="AF17" s="17"/>
      <c r="AG17" s="51"/>
      <c r="AH17" s="51"/>
      <c r="AI17" s="51"/>
    </row>
    <row r="18" spans="1:35" ht="25.5" x14ac:dyDescent="0.25">
      <c r="A18" s="22">
        <v>17</v>
      </c>
      <c r="B18" s="40" t="s">
        <v>57</v>
      </c>
      <c r="C18" s="40" t="s">
        <v>58</v>
      </c>
      <c r="D18" s="101">
        <v>6000</v>
      </c>
      <c r="E18" s="126">
        <v>1200</v>
      </c>
      <c r="F18" s="45">
        <v>41787</v>
      </c>
      <c r="G18" s="36">
        <v>1200</v>
      </c>
      <c r="H18" s="45">
        <v>41787</v>
      </c>
      <c r="I18" s="39">
        <v>1200</v>
      </c>
      <c r="J18" s="45">
        <v>41787</v>
      </c>
      <c r="K18" s="109">
        <v>1200</v>
      </c>
      <c r="L18" s="45">
        <v>41935</v>
      </c>
      <c r="M18" s="37">
        <v>1200</v>
      </c>
      <c r="N18" s="45">
        <v>41935</v>
      </c>
      <c r="O18" s="18">
        <v>1200</v>
      </c>
      <c r="P18" s="134">
        <v>41935</v>
      </c>
      <c r="Q18" s="130">
        <v>1200</v>
      </c>
      <c r="R18" s="45">
        <v>41935</v>
      </c>
      <c r="S18" s="18">
        <v>1200</v>
      </c>
      <c r="T18" s="142">
        <v>42127</v>
      </c>
      <c r="U18" s="60">
        <v>1200</v>
      </c>
      <c r="V18" s="142">
        <v>42127</v>
      </c>
      <c r="W18" s="60">
        <v>1200</v>
      </c>
      <c r="X18" s="142">
        <v>42127</v>
      </c>
      <c r="Y18" s="159">
        <v>1200</v>
      </c>
      <c r="Z18" s="142">
        <v>42127</v>
      </c>
      <c r="AA18" s="18">
        <v>1200</v>
      </c>
      <c r="AB18" s="142">
        <v>42127</v>
      </c>
      <c r="AC18" s="18"/>
      <c r="AD18" s="28"/>
      <c r="AE18" s="18"/>
      <c r="AF18" s="23"/>
      <c r="AG18" s="51"/>
      <c r="AH18" s="51"/>
      <c r="AI18" s="51"/>
    </row>
    <row r="19" spans="1:35" ht="25.5" x14ac:dyDescent="0.25">
      <c r="A19" s="5">
        <v>18</v>
      </c>
      <c r="B19" s="38" t="s">
        <v>59</v>
      </c>
      <c r="C19" s="38" t="s">
        <v>60</v>
      </c>
      <c r="D19" s="15">
        <v>0</v>
      </c>
      <c r="E19" s="56">
        <v>1200</v>
      </c>
      <c r="F19" s="62">
        <v>41806</v>
      </c>
      <c r="G19" s="39">
        <v>1200</v>
      </c>
      <c r="H19" s="62">
        <v>41806</v>
      </c>
      <c r="I19" s="39">
        <v>1200</v>
      </c>
      <c r="J19" s="62">
        <v>41806</v>
      </c>
      <c r="K19" s="16">
        <v>1200</v>
      </c>
      <c r="L19" s="44">
        <v>41896</v>
      </c>
      <c r="M19" s="37">
        <v>1200</v>
      </c>
      <c r="N19" s="44">
        <v>41896</v>
      </c>
      <c r="O19" s="18">
        <v>1200</v>
      </c>
      <c r="P19" s="44">
        <v>41896</v>
      </c>
      <c r="Q19" s="131">
        <v>1200</v>
      </c>
      <c r="R19" s="20">
        <v>41986</v>
      </c>
      <c r="S19" s="18">
        <v>1200</v>
      </c>
      <c r="T19" s="20">
        <v>41986</v>
      </c>
      <c r="U19" s="60">
        <v>1200</v>
      </c>
      <c r="V19" s="20">
        <v>41986</v>
      </c>
      <c r="W19" s="60">
        <v>1200</v>
      </c>
      <c r="X19" s="135">
        <v>42086</v>
      </c>
      <c r="Y19" s="159">
        <v>1200</v>
      </c>
      <c r="Z19" s="135">
        <v>42086</v>
      </c>
      <c r="AA19" s="18">
        <v>1200</v>
      </c>
      <c r="AB19" s="135">
        <v>42086</v>
      </c>
      <c r="AC19" s="18"/>
      <c r="AD19" s="17"/>
      <c r="AE19" s="18"/>
      <c r="AF19" s="17"/>
      <c r="AG19" s="51"/>
      <c r="AH19" s="51"/>
      <c r="AI19" s="51"/>
    </row>
    <row r="20" spans="1:35" ht="22.5" customHeight="1" x14ac:dyDescent="0.25">
      <c r="A20" s="5">
        <v>19</v>
      </c>
      <c r="B20" s="38" t="s">
        <v>61</v>
      </c>
      <c r="C20" s="38" t="s">
        <v>62</v>
      </c>
      <c r="D20" s="101">
        <v>0</v>
      </c>
      <c r="E20" s="54">
        <v>1200</v>
      </c>
      <c r="F20" s="62">
        <v>41806</v>
      </c>
      <c r="G20" s="36">
        <v>1200</v>
      </c>
      <c r="H20" s="62">
        <v>41806</v>
      </c>
      <c r="I20" s="39">
        <v>1200</v>
      </c>
      <c r="J20" s="62">
        <v>41806</v>
      </c>
      <c r="K20" s="16">
        <v>1200</v>
      </c>
      <c r="L20" s="43">
        <v>41806</v>
      </c>
      <c r="M20" s="37">
        <v>1200</v>
      </c>
      <c r="N20" s="43">
        <v>41806</v>
      </c>
      <c r="O20" s="18">
        <v>1200</v>
      </c>
      <c r="P20" s="134">
        <v>41806</v>
      </c>
      <c r="Q20" s="130">
        <v>1200</v>
      </c>
      <c r="R20" s="43">
        <v>41988</v>
      </c>
      <c r="S20" s="18">
        <v>1200</v>
      </c>
      <c r="T20" s="142">
        <v>41988</v>
      </c>
      <c r="U20" s="60">
        <v>1200</v>
      </c>
      <c r="V20" s="21">
        <v>41988</v>
      </c>
      <c r="W20" s="60">
        <v>1200</v>
      </c>
      <c r="X20" s="135">
        <v>41988</v>
      </c>
      <c r="Y20" s="159">
        <v>1200</v>
      </c>
      <c r="Z20" s="21">
        <v>41988</v>
      </c>
      <c r="AA20" s="18">
        <v>1200</v>
      </c>
      <c r="AB20" s="21">
        <v>41988</v>
      </c>
      <c r="AC20" s="18"/>
      <c r="AD20" s="21"/>
      <c r="AE20" s="18"/>
      <c r="AF20" s="17"/>
      <c r="AG20" s="51"/>
      <c r="AH20" s="51"/>
      <c r="AI20" s="51"/>
    </row>
    <row r="21" spans="1:35" ht="25.5" x14ac:dyDescent="0.25">
      <c r="A21" s="5">
        <v>20</v>
      </c>
      <c r="B21" s="38" t="s">
        <v>63</v>
      </c>
      <c r="C21" s="38" t="s">
        <v>64</v>
      </c>
      <c r="D21" s="15">
        <v>1200</v>
      </c>
      <c r="E21" s="55">
        <v>1200</v>
      </c>
      <c r="F21" s="50">
        <v>41747</v>
      </c>
      <c r="G21" s="39">
        <v>1200</v>
      </c>
      <c r="H21" s="50">
        <v>41818</v>
      </c>
      <c r="I21" s="39">
        <v>1200</v>
      </c>
      <c r="J21" s="62">
        <v>41818</v>
      </c>
      <c r="K21" s="109">
        <v>1200</v>
      </c>
      <c r="L21" s="17">
        <v>41861</v>
      </c>
      <c r="M21" s="37">
        <v>1200</v>
      </c>
      <c r="N21" s="21">
        <v>41861</v>
      </c>
      <c r="O21" s="18">
        <v>1200</v>
      </c>
      <c r="P21" s="135">
        <v>41927</v>
      </c>
      <c r="Q21" s="131">
        <v>1200</v>
      </c>
      <c r="R21" s="21">
        <v>41927</v>
      </c>
      <c r="S21" s="18">
        <v>1200</v>
      </c>
      <c r="T21" s="142">
        <v>42036</v>
      </c>
      <c r="U21" s="60">
        <v>1200</v>
      </c>
      <c r="V21" s="17">
        <v>42036</v>
      </c>
      <c r="W21" s="60">
        <v>1200</v>
      </c>
      <c r="X21" s="135">
        <v>42036</v>
      </c>
      <c r="Y21" s="159">
        <v>1200</v>
      </c>
      <c r="Z21" s="21">
        <v>42036</v>
      </c>
      <c r="AA21" s="18">
        <v>1200</v>
      </c>
      <c r="AB21" s="24">
        <v>42036</v>
      </c>
      <c r="AC21" s="18"/>
      <c r="AD21" s="17"/>
      <c r="AE21" s="18"/>
      <c r="AF21" s="17"/>
      <c r="AG21" s="51"/>
      <c r="AH21" s="51"/>
      <c r="AI21" s="51"/>
    </row>
    <row r="22" spans="1:35" ht="25.5" x14ac:dyDescent="0.25">
      <c r="A22" s="5">
        <v>21</v>
      </c>
      <c r="B22" s="38" t="s">
        <v>65</v>
      </c>
      <c r="C22" s="38" t="s">
        <v>112</v>
      </c>
      <c r="D22" s="101">
        <v>0</v>
      </c>
      <c r="E22" s="56">
        <v>1200</v>
      </c>
      <c r="F22" s="43">
        <v>41740</v>
      </c>
      <c r="G22" s="36">
        <v>1200</v>
      </c>
      <c r="H22" s="50">
        <v>41764</v>
      </c>
      <c r="I22" s="39">
        <v>1200</v>
      </c>
      <c r="J22" s="62">
        <v>41802</v>
      </c>
      <c r="K22" s="16">
        <v>1200</v>
      </c>
      <c r="L22" s="17">
        <v>41828</v>
      </c>
      <c r="M22" s="37">
        <v>1200</v>
      </c>
      <c r="N22" s="28">
        <v>41867</v>
      </c>
      <c r="O22" s="18">
        <v>1200</v>
      </c>
      <c r="P22" s="134">
        <v>41922</v>
      </c>
      <c r="Q22" s="130">
        <v>1200</v>
      </c>
      <c r="R22" s="21">
        <v>41922</v>
      </c>
      <c r="S22" s="18">
        <v>1200</v>
      </c>
      <c r="T22" s="142">
        <v>41953</v>
      </c>
      <c r="U22" s="60">
        <v>1200</v>
      </c>
      <c r="V22" s="21">
        <v>41980</v>
      </c>
      <c r="W22" s="60">
        <v>1200</v>
      </c>
      <c r="X22" s="135">
        <v>42011</v>
      </c>
      <c r="Y22" s="159">
        <v>1200</v>
      </c>
      <c r="Z22" s="24">
        <v>42088</v>
      </c>
      <c r="AA22" s="18">
        <v>1200</v>
      </c>
      <c r="AB22" s="17">
        <v>42088</v>
      </c>
      <c r="AC22" s="18"/>
      <c r="AD22" s="17"/>
      <c r="AE22" s="18"/>
      <c r="AF22" s="23"/>
      <c r="AG22" s="51"/>
      <c r="AH22" s="51"/>
      <c r="AI22" s="51"/>
    </row>
    <row r="23" spans="1:35" ht="16.5" customHeight="1" x14ac:dyDescent="0.25">
      <c r="A23" s="5">
        <v>22</v>
      </c>
      <c r="B23" s="38" t="s">
        <v>66</v>
      </c>
      <c r="C23" s="38" t="s">
        <v>67</v>
      </c>
      <c r="D23" s="15">
        <v>0</v>
      </c>
      <c r="E23" s="54">
        <v>1200</v>
      </c>
      <c r="F23" s="43">
        <v>41790</v>
      </c>
      <c r="G23" s="39">
        <v>1200</v>
      </c>
      <c r="H23" s="50">
        <v>41790</v>
      </c>
      <c r="I23" s="39">
        <v>1200</v>
      </c>
      <c r="J23" s="50">
        <v>41790</v>
      </c>
      <c r="K23" s="16">
        <v>1200</v>
      </c>
      <c r="L23" s="91">
        <v>41924</v>
      </c>
      <c r="M23" s="37">
        <v>1200</v>
      </c>
      <c r="N23" s="28">
        <v>41924</v>
      </c>
      <c r="O23" s="18">
        <v>1200</v>
      </c>
      <c r="P23" s="135">
        <v>41924</v>
      </c>
      <c r="Q23" s="131">
        <v>1200</v>
      </c>
      <c r="R23" s="50">
        <v>41924</v>
      </c>
      <c r="S23" s="18">
        <v>1200</v>
      </c>
      <c r="T23" s="142">
        <v>41948</v>
      </c>
      <c r="U23" s="60">
        <v>1200</v>
      </c>
      <c r="V23" s="21">
        <v>42015</v>
      </c>
      <c r="W23" s="60">
        <v>1200</v>
      </c>
      <c r="X23" s="135">
        <v>42015</v>
      </c>
      <c r="Y23" s="159">
        <v>1200</v>
      </c>
      <c r="Z23" s="21">
        <v>42105</v>
      </c>
      <c r="AA23" s="18">
        <v>1200</v>
      </c>
      <c r="AB23" s="17">
        <v>42105</v>
      </c>
      <c r="AC23" s="18"/>
      <c r="AD23" s="17"/>
      <c r="AE23" s="18"/>
      <c r="AF23" s="17"/>
      <c r="AG23" s="51"/>
      <c r="AH23" s="51"/>
      <c r="AI23" s="51"/>
    </row>
    <row r="24" spans="1:35" ht="25.5" x14ac:dyDescent="0.25">
      <c r="A24" s="22">
        <v>23</v>
      </c>
      <c r="B24" s="47" t="s">
        <v>68</v>
      </c>
      <c r="C24" s="47" t="s">
        <v>69</v>
      </c>
      <c r="D24" s="101">
        <v>0</v>
      </c>
      <c r="E24" s="55">
        <v>1200</v>
      </c>
      <c r="F24" s="49">
        <v>41775</v>
      </c>
      <c r="G24" s="36">
        <v>1200</v>
      </c>
      <c r="H24" s="49">
        <v>41775</v>
      </c>
      <c r="I24" s="39">
        <v>1200</v>
      </c>
      <c r="J24" s="63">
        <v>41856</v>
      </c>
      <c r="K24" s="109">
        <v>1200</v>
      </c>
      <c r="L24" s="49">
        <v>41856</v>
      </c>
      <c r="M24" s="37">
        <v>1200</v>
      </c>
      <c r="N24" s="48">
        <v>41856</v>
      </c>
      <c r="O24" s="18">
        <v>1200</v>
      </c>
      <c r="P24" s="134">
        <v>41981</v>
      </c>
      <c r="Q24" s="130">
        <v>1200</v>
      </c>
      <c r="R24" s="48">
        <v>41981</v>
      </c>
      <c r="S24" s="18">
        <v>1200</v>
      </c>
      <c r="T24" s="142">
        <v>41981</v>
      </c>
      <c r="U24" s="60">
        <v>1200</v>
      </c>
      <c r="V24" s="21">
        <v>42040</v>
      </c>
      <c r="W24" s="60">
        <v>1200</v>
      </c>
      <c r="X24" s="135">
        <v>42040</v>
      </c>
      <c r="Y24" s="159">
        <v>1200</v>
      </c>
      <c r="Z24" s="24">
        <v>42120</v>
      </c>
      <c r="AA24" s="18">
        <v>1200</v>
      </c>
      <c r="AB24" s="156">
        <v>42120</v>
      </c>
      <c r="AC24" s="18"/>
      <c r="AD24" s="17"/>
      <c r="AE24" s="18"/>
      <c r="AF24" s="17"/>
      <c r="AG24" s="51"/>
      <c r="AH24" s="51"/>
      <c r="AI24" s="51"/>
    </row>
    <row r="25" spans="1:35" ht="25.5" x14ac:dyDescent="0.25">
      <c r="A25" s="5">
        <v>24</v>
      </c>
      <c r="B25" s="38" t="s">
        <v>70</v>
      </c>
      <c r="C25" s="38" t="s">
        <v>71</v>
      </c>
      <c r="D25" s="15">
        <v>0</v>
      </c>
      <c r="E25" s="56">
        <v>1200</v>
      </c>
      <c r="F25" s="62">
        <v>41806</v>
      </c>
      <c r="G25" s="39">
        <v>1200</v>
      </c>
      <c r="H25" s="62">
        <v>41806</v>
      </c>
      <c r="I25" s="39">
        <v>1200</v>
      </c>
      <c r="J25" s="62">
        <v>41806</v>
      </c>
      <c r="K25" s="16">
        <v>1200</v>
      </c>
      <c r="L25" s="44">
        <v>41896</v>
      </c>
      <c r="M25" s="37">
        <v>1200</v>
      </c>
      <c r="N25" s="44">
        <v>41896</v>
      </c>
      <c r="O25" s="18">
        <v>1200</v>
      </c>
      <c r="P25" s="44">
        <v>41896</v>
      </c>
      <c r="Q25" s="131">
        <v>1200</v>
      </c>
      <c r="R25" s="20">
        <v>41986</v>
      </c>
      <c r="S25" s="18">
        <v>1200</v>
      </c>
      <c r="T25" s="20">
        <v>41986</v>
      </c>
      <c r="U25" s="60">
        <v>1200</v>
      </c>
      <c r="V25" s="20">
        <v>41986</v>
      </c>
      <c r="W25" s="60">
        <v>1200</v>
      </c>
      <c r="X25" s="135">
        <v>42086</v>
      </c>
      <c r="Y25" s="159">
        <v>1200</v>
      </c>
      <c r="Z25" s="135">
        <v>42086</v>
      </c>
      <c r="AA25" s="18">
        <v>1200</v>
      </c>
      <c r="AB25" s="135">
        <v>42086</v>
      </c>
      <c r="AC25" s="18"/>
      <c r="AD25" s="17"/>
      <c r="AE25" s="18"/>
      <c r="AF25" s="17"/>
      <c r="AG25" s="51"/>
      <c r="AH25" s="51"/>
      <c r="AI25" s="51"/>
    </row>
    <row r="26" spans="1:35" ht="25.5" x14ac:dyDescent="0.25">
      <c r="A26" s="5">
        <v>25</v>
      </c>
      <c r="B26" s="38" t="s">
        <v>72</v>
      </c>
      <c r="C26" s="38" t="s">
        <v>73</v>
      </c>
      <c r="D26" s="101">
        <v>2400</v>
      </c>
      <c r="E26" s="54">
        <v>1200</v>
      </c>
      <c r="F26" s="43">
        <v>41856</v>
      </c>
      <c r="G26" s="36">
        <v>1200</v>
      </c>
      <c r="H26" s="42">
        <v>41856</v>
      </c>
      <c r="I26" s="39">
        <v>1200</v>
      </c>
      <c r="J26" s="64">
        <v>41856</v>
      </c>
      <c r="K26" s="16">
        <v>1200</v>
      </c>
      <c r="L26" s="44">
        <v>41990</v>
      </c>
      <c r="M26" s="37">
        <v>1200</v>
      </c>
      <c r="N26" s="44">
        <v>41990</v>
      </c>
      <c r="O26" s="18">
        <v>1200</v>
      </c>
      <c r="P26" s="134">
        <v>41990</v>
      </c>
      <c r="Q26" s="130">
        <v>1200</v>
      </c>
      <c r="R26" s="21">
        <v>41990</v>
      </c>
      <c r="S26" s="18">
        <v>1200</v>
      </c>
      <c r="T26" s="142">
        <v>41990</v>
      </c>
      <c r="U26" s="60">
        <v>1200</v>
      </c>
      <c r="V26" s="21">
        <v>42127</v>
      </c>
      <c r="W26" s="60">
        <v>1200</v>
      </c>
      <c r="X26" s="21">
        <v>42127</v>
      </c>
      <c r="Y26" s="159">
        <v>1200</v>
      </c>
      <c r="Z26" s="21">
        <v>42127</v>
      </c>
      <c r="AA26" s="18">
        <v>1200</v>
      </c>
      <c r="AB26" s="21">
        <v>42127</v>
      </c>
      <c r="AC26" s="18"/>
      <c r="AD26" s="17"/>
      <c r="AE26" s="18"/>
      <c r="AF26" s="17"/>
      <c r="AG26" s="51"/>
      <c r="AH26" s="51"/>
      <c r="AI26" s="51"/>
    </row>
    <row r="27" spans="1:35" ht="25.5" x14ac:dyDescent="0.25">
      <c r="A27" s="5">
        <v>26</v>
      </c>
      <c r="B27" s="38" t="s">
        <v>74</v>
      </c>
      <c r="C27" s="38" t="s">
        <v>75</v>
      </c>
      <c r="D27" s="15">
        <v>3600</v>
      </c>
      <c r="E27" s="55">
        <v>1200</v>
      </c>
      <c r="F27" s="43">
        <v>41866</v>
      </c>
      <c r="G27" s="39">
        <v>1200</v>
      </c>
      <c r="H27" s="43">
        <v>41866</v>
      </c>
      <c r="I27" s="39">
        <v>1200</v>
      </c>
      <c r="J27" s="142">
        <v>41945</v>
      </c>
      <c r="K27" s="109">
        <v>1200</v>
      </c>
      <c r="L27" s="142">
        <v>41945</v>
      </c>
      <c r="M27" s="37">
        <v>1200</v>
      </c>
      <c r="N27" s="142">
        <v>41945</v>
      </c>
      <c r="O27" s="18">
        <v>1200</v>
      </c>
      <c r="P27" s="142">
        <v>41945</v>
      </c>
      <c r="Q27" s="131">
        <v>1200</v>
      </c>
      <c r="R27" s="142">
        <v>41945</v>
      </c>
      <c r="S27" s="18">
        <v>1200</v>
      </c>
      <c r="T27" s="142">
        <v>41945</v>
      </c>
      <c r="U27" s="60">
        <v>1200</v>
      </c>
      <c r="V27" s="21">
        <v>41986</v>
      </c>
      <c r="W27" s="60">
        <v>1200</v>
      </c>
      <c r="X27" s="135">
        <v>42068</v>
      </c>
      <c r="Y27" s="159">
        <v>1200</v>
      </c>
      <c r="Z27" s="21">
        <v>42068</v>
      </c>
      <c r="AA27" s="18">
        <v>1200</v>
      </c>
      <c r="AB27" s="21">
        <v>42068</v>
      </c>
      <c r="AC27" s="18"/>
      <c r="AD27" s="21"/>
      <c r="AE27" s="18"/>
      <c r="AF27" s="17"/>
      <c r="AG27" s="51"/>
      <c r="AH27" s="51"/>
      <c r="AI27" s="51"/>
    </row>
    <row r="28" spans="1:35" ht="25.5" x14ac:dyDescent="0.25">
      <c r="A28" s="5">
        <v>27</v>
      </c>
      <c r="B28" s="38" t="s">
        <v>76</v>
      </c>
      <c r="C28" s="38" t="s">
        <v>77</v>
      </c>
      <c r="D28" s="101">
        <v>0</v>
      </c>
      <c r="E28" s="56">
        <v>1200</v>
      </c>
      <c r="F28" s="58">
        <v>41739</v>
      </c>
      <c r="G28" s="36">
        <v>1200</v>
      </c>
      <c r="H28" s="50">
        <v>41766</v>
      </c>
      <c r="I28" s="39">
        <v>1200</v>
      </c>
      <c r="J28" s="62">
        <v>41797</v>
      </c>
      <c r="K28" s="16">
        <v>1200</v>
      </c>
      <c r="L28" s="95">
        <v>41828</v>
      </c>
      <c r="M28" s="37">
        <v>1200</v>
      </c>
      <c r="N28" s="95">
        <v>41855</v>
      </c>
      <c r="O28" s="18">
        <v>1200</v>
      </c>
      <c r="P28" s="134">
        <v>41890</v>
      </c>
      <c r="Q28" s="130">
        <v>1200</v>
      </c>
      <c r="R28" s="21">
        <v>41919</v>
      </c>
      <c r="S28" s="18">
        <v>1200</v>
      </c>
      <c r="T28" s="142">
        <v>41958</v>
      </c>
      <c r="U28" s="60">
        <v>1200</v>
      </c>
      <c r="V28" s="21">
        <v>41974</v>
      </c>
      <c r="W28" s="60">
        <v>1200</v>
      </c>
      <c r="X28" s="135">
        <v>42011</v>
      </c>
      <c r="Y28" s="159">
        <v>1200</v>
      </c>
      <c r="Z28" s="21">
        <v>42045</v>
      </c>
      <c r="AA28" s="18">
        <v>1200</v>
      </c>
      <c r="AB28" s="17">
        <v>42072</v>
      </c>
      <c r="AC28" s="18"/>
      <c r="AD28" s="17"/>
      <c r="AE28" s="18"/>
      <c r="AF28" s="17"/>
      <c r="AG28" s="51"/>
      <c r="AH28" s="51"/>
      <c r="AI28" s="51"/>
    </row>
    <row r="29" spans="1:35" ht="25.5" x14ac:dyDescent="0.25">
      <c r="A29" s="5">
        <v>28</v>
      </c>
      <c r="B29" s="38" t="s">
        <v>78</v>
      </c>
      <c r="C29" s="38" t="s">
        <v>77</v>
      </c>
      <c r="D29" s="15">
        <v>0</v>
      </c>
      <c r="E29" s="56">
        <v>1200</v>
      </c>
      <c r="F29" s="58">
        <v>41739</v>
      </c>
      <c r="G29" s="39">
        <v>1200</v>
      </c>
      <c r="H29" s="50">
        <v>41766</v>
      </c>
      <c r="I29" s="39">
        <v>1200</v>
      </c>
      <c r="J29" s="62">
        <v>41797</v>
      </c>
      <c r="K29" s="16">
        <v>1200</v>
      </c>
      <c r="L29" s="95">
        <v>41828</v>
      </c>
      <c r="M29" s="37">
        <v>1200</v>
      </c>
      <c r="N29" s="95">
        <v>41855</v>
      </c>
      <c r="O29" s="18">
        <v>1200</v>
      </c>
      <c r="P29" s="135">
        <v>41890</v>
      </c>
      <c r="Q29" s="131">
        <v>1200</v>
      </c>
      <c r="R29" s="21">
        <v>41919</v>
      </c>
      <c r="S29" s="18">
        <v>1200</v>
      </c>
      <c r="T29" s="142">
        <v>41958</v>
      </c>
      <c r="U29" s="60">
        <v>1200</v>
      </c>
      <c r="V29" s="21">
        <v>41974</v>
      </c>
      <c r="W29" s="60">
        <v>1200</v>
      </c>
      <c r="X29" s="135">
        <v>42011</v>
      </c>
      <c r="Y29" s="159">
        <v>1200</v>
      </c>
      <c r="Z29" s="21">
        <v>42045</v>
      </c>
      <c r="AA29" s="18">
        <v>1200</v>
      </c>
      <c r="AB29" s="17">
        <v>42072</v>
      </c>
      <c r="AC29" s="18"/>
      <c r="AD29" s="17"/>
      <c r="AE29" s="18"/>
      <c r="AF29" s="17"/>
      <c r="AG29" s="51"/>
      <c r="AH29" s="51"/>
      <c r="AI29" s="51"/>
    </row>
    <row r="30" spans="1:35" ht="25.5" x14ac:dyDescent="0.25">
      <c r="A30" s="5">
        <v>29</v>
      </c>
      <c r="B30" s="38" t="s">
        <v>79</v>
      </c>
      <c r="C30" s="38" t="s">
        <v>80</v>
      </c>
      <c r="D30" s="101">
        <v>0</v>
      </c>
      <c r="E30" s="55">
        <v>1200</v>
      </c>
      <c r="F30" s="58">
        <v>41756</v>
      </c>
      <c r="G30" s="36">
        <v>1200</v>
      </c>
      <c r="H30" s="50">
        <v>41756</v>
      </c>
      <c r="I30" s="39">
        <v>1200</v>
      </c>
      <c r="J30" s="62">
        <v>41792</v>
      </c>
      <c r="K30" s="109">
        <v>1200</v>
      </c>
      <c r="L30" s="91">
        <v>41823</v>
      </c>
      <c r="M30" s="37">
        <v>1200</v>
      </c>
      <c r="N30" s="44">
        <v>41848</v>
      </c>
      <c r="O30" s="18">
        <v>1200</v>
      </c>
      <c r="P30" s="134">
        <v>41891</v>
      </c>
      <c r="Q30" s="130">
        <v>1200</v>
      </c>
      <c r="R30" s="21">
        <v>41918</v>
      </c>
      <c r="S30" s="18">
        <v>1200</v>
      </c>
      <c r="T30" s="142">
        <v>41948</v>
      </c>
      <c r="U30" s="60">
        <v>1200</v>
      </c>
      <c r="V30" s="21">
        <v>41977</v>
      </c>
      <c r="W30" s="60">
        <v>1200</v>
      </c>
      <c r="X30" s="135">
        <v>42010</v>
      </c>
      <c r="Y30" s="159">
        <v>1200</v>
      </c>
      <c r="Z30" s="21">
        <v>42039</v>
      </c>
      <c r="AA30" s="18">
        <v>1200</v>
      </c>
      <c r="AB30" s="17">
        <v>42086</v>
      </c>
      <c r="AC30" s="18"/>
      <c r="AD30" s="17"/>
      <c r="AE30" s="18"/>
      <c r="AF30" s="17"/>
      <c r="AG30" s="51"/>
      <c r="AH30" s="51"/>
      <c r="AI30" s="51"/>
    </row>
    <row r="31" spans="1:35" ht="25.5" customHeight="1" x14ac:dyDescent="0.25">
      <c r="A31" s="5">
        <v>30</v>
      </c>
      <c r="B31" s="38" t="s">
        <v>81</v>
      </c>
      <c r="C31" s="38" t="s">
        <v>82</v>
      </c>
      <c r="D31" s="15">
        <v>0</v>
      </c>
      <c r="E31" s="56">
        <v>1200</v>
      </c>
      <c r="F31" s="43">
        <v>41723</v>
      </c>
      <c r="G31" s="39">
        <v>1200</v>
      </c>
      <c r="H31" s="43">
        <v>41723</v>
      </c>
      <c r="I31" s="39">
        <v>1200</v>
      </c>
      <c r="J31" s="62">
        <v>41723</v>
      </c>
      <c r="K31" s="16">
        <v>1200</v>
      </c>
      <c r="L31" s="17">
        <v>41896</v>
      </c>
      <c r="M31" s="37">
        <v>1200</v>
      </c>
      <c r="N31" s="44">
        <v>41896</v>
      </c>
      <c r="O31" s="18">
        <v>1200</v>
      </c>
      <c r="P31" s="135">
        <v>41896</v>
      </c>
      <c r="Q31" s="131">
        <v>1200</v>
      </c>
      <c r="R31" s="21">
        <v>41911</v>
      </c>
      <c r="S31" s="18">
        <v>1200</v>
      </c>
      <c r="T31" s="142">
        <v>41911</v>
      </c>
      <c r="U31" s="60">
        <v>1200</v>
      </c>
      <c r="V31" s="21">
        <v>41911</v>
      </c>
      <c r="W31" s="60">
        <v>1200</v>
      </c>
      <c r="X31" s="135">
        <v>42179</v>
      </c>
      <c r="Y31" s="159">
        <v>1200</v>
      </c>
      <c r="Z31" s="21">
        <v>42179</v>
      </c>
      <c r="AA31" s="18">
        <v>1200</v>
      </c>
      <c r="AB31" s="17">
        <v>42179</v>
      </c>
      <c r="AC31" s="18"/>
      <c r="AD31" s="17"/>
      <c r="AE31" s="18"/>
      <c r="AF31" s="17"/>
      <c r="AG31" s="51"/>
      <c r="AH31" s="51"/>
      <c r="AI31" s="51"/>
    </row>
    <row r="32" spans="1:35" ht="25.5" x14ac:dyDescent="0.25">
      <c r="A32" s="5">
        <v>31</v>
      </c>
      <c r="B32" s="38" t="s">
        <v>83</v>
      </c>
      <c r="C32" s="38" t="s">
        <v>84</v>
      </c>
      <c r="D32" s="101">
        <v>0</v>
      </c>
      <c r="E32" s="54">
        <v>1200</v>
      </c>
      <c r="F32" s="43">
        <v>41741</v>
      </c>
      <c r="G32" s="36">
        <v>1200</v>
      </c>
      <c r="H32" s="50">
        <v>41778</v>
      </c>
      <c r="I32" s="39">
        <v>1200</v>
      </c>
      <c r="J32" s="62">
        <v>41800</v>
      </c>
      <c r="K32" s="16">
        <v>1200</v>
      </c>
      <c r="L32" s="17">
        <v>41844</v>
      </c>
      <c r="M32" s="37">
        <v>1200</v>
      </c>
      <c r="N32" s="44">
        <v>41861</v>
      </c>
      <c r="O32" s="18">
        <v>1200</v>
      </c>
      <c r="P32" s="134">
        <v>41896</v>
      </c>
      <c r="Q32" s="130">
        <v>1200</v>
      </c>
      <c r="R32" s="21">
        <v>41920</v>
      </c>
      <c r="S32" s="18">
        <v>1200</v>
      </c>
      <c r="T32" s="142">
        <v>42015</v>
      </c>
      <c r="U32" s="60">
        <v>1200</v>
      </c>
      <c r="V32" s="21">
        <v>42015</v>
      </c>
      <c r="W32" s="60">
        <v>1200</v>
      </c>
      <c r="X32" s="135">
        <v>42015</v>
      </c>
      <c r="Y32" s="159">
        <v>1200</v>
      </c>
      <c r="Z32" s="21">
        <v>42036</v>
      </c>
      <c r="AA32" s="18">
        <v>1200</v>
      </c>
      <c r="AB32" s="17">
        <v>42169</v>
      </c>
      <c r="AC32" s="18"/>
      <c r="AD32" s="17"/>
      <c r="AE32" s="18"/>
      <c r="AF32" s="17"/>
      <c r="AG32" s="51"/>
      <c r="AH32" s="51"/>
      <c r="AI32" s="51"/>
    </row>
    <row r="33" spans="1:35" ht="15.75" customHeight="1" x14ac:dyDescent="0.25">
      <c r="A33" s="5">
        <v>32</v>
      </c>
      <c r="B33" s="38" t="s">
        <v>85</v>
      </c>
      <c r="C33" s="38" t="s">
        <v>86</v>
      </c>
      <c r="D33" s="15">
        <v>0</v>
      </c>
      <c r="E33" s="55">
        <v>1200</v>
      </c>
      <c r="F33" s="43">
        <v>41733</v>
      </c>
      <c r="G33" s="39">
        <v>1200</v>
      </c>
      <c r="H33" s="50">
        <v>41756</v>
      </c>
      <c r="I33" s="39">
        <v>1200</v>
      </c>
      <c r="J33" s="46">
        <v>41800</v>
      </c>
      <c r="K33" s="109">
        <v>1200</v>
      </c>
      <c r="L33" s="92">
        <v>41822</v>
      </c>
      <c r="M33" s="37">
        <v>1200</v>
      </c>
      <c r="N33" s="21">
        <v>41856</v>
      </c>
      <c r="O33" s="18">
        <v>1200</v>
      </c>
      <c r="P33" s="135">
        <v>41855</v>
      </c>
      <c r="Q33" s="131">
        <v>1200</v>
      </c>
      <c r="R33" s="21">
        <v>41914</v>
      </c>
      <c r="S33" s="18">
        <v>1200</v>
      </c>
      <c r="T33" s="142">
        <v>41948</v>
      </c>
      <c r="U33" s="60">
        <v>1200</v>
      </c>
      <c r="V33" s="21">
        <v>41978</v>
      </c>
      <c r="W33" s="60">
        <v>1200</v>
      </c>
      <c r="X33" s="135">
        <v>42009</v>
      </c>
      <c r="Y33" s="159">
        <v>1200</v>
      </c>
      <c r="Z33" s="21">
        <v>42040</v>
      </c>
      <c r="AA33" s="18">
        <v>1200</v>
      </c>
      <c r="AB33" s="17">
        <v>42066</v>
      </c>
      <c r="AC33" s="18"/>
      <c r="AD33" s="17"/>
      <c r="AE33" s="18"/>
      <c r="AF33" s="17"/>
      <c r="AG33" s="51"/>
      <c r="AH33" s="51"/>
      <c r="AI33" s="51"/>
    </row>
    <row r="34" spans="1:35" ht="15" customHeight="1" x14ac:dyDescent="0.25">
      <c r="A34" s="5">
        <v>33</v>
      </c>
      <c r="B34" s="38" t="s">
        <v>87</v>
      </c>
      <c r="C34" s="38" t="s">
        <v>111</v>
      </c>
      <c r="D34" s="101">
        <v>0</v>
      </c>
      <c r="E34" s="56">
        <v>1200</v>
      </c>
      <c r="F34" s="43">
        <v>41733</v>
      </c>
      <c r="G34" s="36">
        <v>1200</v>
      </c>
      <c r="H34" s="50">
        <v>41769</v>
      </c>
      <c r="I34" s="39">
        <v>1200</v>
      </c>
      <c r="J34" s="62">
        <v>41792</v>
      </c>
      <c r="K34" s="16">
        <v>1200</v>
      </c>
      <c r="L34" s="92">
        <v>41827</v>
      </c>
      <c r="M34" s="37">
        <v>1200</v>
      </c>
      <c r="N34" s="44">
        <v>41855</v>
      </c>
      <c r="O34" s="18">
        <v>1200</v>
      </c>
      <c r="P34" s="134">
        <v>41897</v>
      </c>
      <c r="Q34" s="130">
        <v>1200</v>
      </c>
      <c r="R34" s="21">
        <v>41919</v>
      </c>
      <c r="S34" s="18">
        <v>1200</v>
      </c>
      <c r="T34" s="142">
        <v>41953</v>
      </c>
      <c r="U34" s="60">
        <v>1200</v>
      </c>
      <c r="V34" s="21">
        <v>41981</v>
      </c>
      <c r="W34" s="60">
        <v>1200</v>
      </c>
      <c r="X34" s="135">
        <v>42012</v>
      </c>
      <c r="Y34" s="159">
        <v>1200</v>
      </c>
      <c r="Z34" s="21">
        <v>42040</v>
      </c>
      <c r="AA34" s="18">
        <v>1200</v>
      </c>
      <c r="AB34" s="17">
        <v>42066</v>
      </c>
      <c r="AC34" s="18"/>
      <c r="AD34" s="17"/>
      <c r="AE34" s="18"/>
      <c r="AF34" s="17"/>
      <c r="AG34" s="51"/>
      <c r="AH34" s="51"/>
      <c r="AI34" s="51"/>
    </row>
    <row r="35" spans="1:35" ht="12.75" customHeight="1" x14ac:dyDescent="0.25">
      <c r="A35" s="5">
        <v>34</v>
      </c>
      <c r="B35" s="38" t="s">
        <v>89</v>
      </c>
      <c r="C35" s="38" t="s">
        <v>121</v>
      </c>
      <c r="D35" s="15">
        <v>0</v>
      </c>
      <c r="E35" s="54">
        <v>1200</v>
      </c>
      <c r="F35" s="43">
        <v>41741</v>
      </c>
      <c r="G35" s="39">
        <v>1200</v>
      </c>
      <c r="H35" s="50">
        <v>41762</v>
      </c>
      <c r="I35" s="39">
        <v>1200</v>
      </c>
      <c r="J35" s="62">
        <v>41799</v>
      </c>
      <c r="K35" s="16">
        <v>1200</v>
      </c>
      <c r="L35" s="92">
        <v>41823</v>
      </c>
      <c r="M35" s="37">
        <v>1200</v>
      </c>
      <c r="N35" s="92">
        <v>41856</v>
      </c>
      <c r="O35" s="18">
        <v>1200</v>
      </c>
      <c r="P35" s="135">
        <v>41896</v>
      </c>
      <c r="Q35" s="131">
        <v>1200</v>
      </c>
      <c r="R35" s="21">
        <v>41927</v>
      </c>
      <c r="S35" s="18">
        <v>1200</v>
      </c>
      <c r="T35" s="142">
        <v>41948</v>
      </c>
      <c r="U35" s="60">
        <v>1200</v>
      </c>
      <c r="V35" s="21">
        <v>41980</v>
      </c>
      <c r="W35" s="60">
        <v>1200</v>
      </c>
      <c r="X35" s="135">
        <v>42009</v>
      </c>
      <c r="Y35" s="159">
        <v>1200</v>
      </c>
      <c r="Z35" s="21">
        <v>42047</v>
      </c>
      <c r="AA35" s="18">
        <v>1200</v>
      </c>
      <c r="AB35" s="17">
        <v>42095</v>
      </c>
      <c r="AC35" s="18"/>
      <c r="AD35" s="17"/>
      <c r="AE35" s="18"/>
      <c r="AF35" s="17"/>
      <c r="AG35" s="51"/>
      <c r="AH35" s="51"/>
      <c r="AI35" s="51"/>
    </row>
    <row r="36" spans="1:35" ht="16.5" customHeight="1" x14ac:dyDescent="0.25">
      <c r="A36" s="5">
        <v>35</v>
      </c>
      <c r="B36" s="38" t="s">
        <v>91</v>
      </c>
      <c r="C36" s="38" t="s">
        <v>92</v>
      </c>
      <c r="D36" s="101">
        <v>0</v>
      </c>
      <c r="E36" s="55">
        <v>1200</v>
      </c>
      <c r="F36" s="43">
        <v>41729</v>
      </c>
      <c r="G36" s="36">
        <v>1200</v>
      </c>
      <c r="H36" s="50">
        <v>41766</v>
      </c>
      <c r="I36" s="39">
        <v>1200</v>
      </c>
      <c r="J36" s="62">
        <v>41823</v>
      </c>
      <c r="K36" s="109">
        <v>1200</v>
      </c>
      <c r="L36" s="92">
        <v>41823</v>
      </c>
      <c r="M36" s="37">
        <v>1200</v>
      </c>
      <c r="N36" s="21">
        <v>41823</v>
      </c>
      <c r="O36" s="18">
        <v>1200</v>
      </c>
      <c r="P36" s="134">
        <v>41980</v>
      </c>
      <c r="Q36" s="130">
        <v>1200</v>
      </c>
      <c r="R36" s="21">
        <v>41980</v>
      </c>
      <c r="S36" s="18">
        <v>1200</v>
      </c>
      <c r="T36" s="142">
        <v>41980</v>
      </c>
      <c r="U36" s="60">
        <v>1200</v>
      </c>
      <c r="V36" s="21">
        <v>41980</v>
      </c>
      <c r="W36" s="60">
        <v>1200</v>
      </c>
      <c r="X36" s="135">
        <v>42075</v>
      </c>
      <c r="Y36" s="159">
        <v>1200</v>
      </c>
      <c r="Z36" s="21">
        <v>42075</v>
      </c>
      <c r="AA36" s="18">
        <v>1200</v>
      </c>
      <c r="AB36" s="17">
        <v>42075</v>
      </c>
      <c r="AC36" s="18"/>
      <c r="AD36" s="17"/>
      <c r="AE36" s="18"/>
      <c r="AF36" s="17"/>
      <c r="AG36" s="51"/>
      <c r="AH36" s="51"/>
      <c r="AI36" s="51"/>
    </row>
    <row r="37" spans="1:35" ht="16.5" customHeight="1" x14ac:dyDescent="0.25">
      <c r="A37" s="5">
        <v>36</v>
      </c>
      <c r="B37" s="38" t="s">
        <v>93</v>
      </c>
      <c r="C37" s="38" t="s">
        <v>145</v>
      </c>
      <c r="D37" s="15">
        <v>1200</v>
      </c>
      <c r="E37" s="56">
        <v>1200</v>
      </c>
      <c r="F37" s="43">
        <v>41748</v>
      </c>
      <c r="G37" s="39">
        <v>1200</v>
      </c>
      <c r="H37" s="43">
        <v>41779</v>
      </c>
      <c r="I37" s="39">
        <v>1200</v>
      </c>
      <c r="J37" s="43">
        <v>41803</v>
      </c>
      <c r="K37" s="16">
        <v>1200</v>
      </c>
      <c r="L37" s="41">
        <v>41803</v>
      </c>
      <c r="M37" s="37">
        <v>1200</v>
      </c>
      <c r="N37" s="41">
        <v>41864</v>
      </c>
      <c r="O37" s="18">
        <v>1200</v>
      </c>
      <c r="P37" s="135">
        <v>41864</v>
      </c>
      <c r="Q37" s="131">
        <v>1200</v>
      </c>
      <c r="R37" s="41">
        <v>41999</v>
      </c>
      <c r="S37" s="18">
        <v>1200</v>
      </c>
      <c r="T37" s="142">
        <v>41999</v>
      </c>
      <c r="U37" s="60">
        <v>1200</v>
      </c>
      <c r="V37" s="50">
        <v>41999</v>
      </c>
      <c r="W37" s="60">
        <v>1200</v>
      </c>
      <c r="X37" s="135">
        <v>41999</v>
      </c>
      <c r="Y37" s="159">
        <v>1200</v>
      </c>
      <c r="Z37" s="50">
        <v>42159</v>
      </c>
      <c r="AA37" s="18">
        <v>1200</v>
      </c>
      <c r="AB37" s="21">
        <v>42159</v>
      </c>
      <c r="AC37" s="18"/>
      <c r="AD37" s="21"/>
      <c r="AE37" s="18"/>
      <c r="AF37" s="17"/>
      <c r="AG37" s="51"/>
      <c r="AH37" s="51"/>
      <c r="AI37" s="51"/>
    </row>
    <row r="38" spans="1:35" ht="21" customHeight="1" x14ac:dyDescent="0.25">
      <c r="A38" s="5">
        <v>37</v>
      </c>
      <c r="B38" s="38" t="s">
        <v>94</v>
      </c>
      <c r="C38" s="38" t="s">
        <v>95</v>
      </c>
      <c r="D38" s="101">
        <v>0</v>
      </c>
      <c r="E38" s="54">
        <v>1200</v>
      </c>
      <c r="F38" s="62">
        <v>41806</v>
      </c>
      <c r="G38" s="36">
        <v>1200</v>
      </c>
      <c r="H38" s="62">
        <v>41806</v>
      </c>
      <c r="I38" s="39">
        <v>1200</v>
      </c>
      <c r="J38" s="62">
        <v>41806</v>
      </c>
      <c r="K38" s="16">
        <v>1200</v>
      </c>
      <c r="L38" s="44">
        <v>41896</v>
      </c>
      <c r="M38" s="37">
        <v>1200</v>
      </c>
      <c r="N38" s="44">
        <v>41896</v>
      </c>
      <c r="O38" s="18">
        <v>1200</v>
      </c>
      <c r="P38" s="44">
        <v>41896</v>
      </c>
      <c r="Q38" s="130">
        <v>1200</v>
      </c>
      <c r="R38" s="20">
        <v>41986</v>
      </c>
      <c r="S38" s="18">
        <v>1200</v>
      </c>
      <c r="T38" s="20">
        <v>41986</v>
      </c>
      <c r="U38" s="60">
        <v>1200</v>
      </c>
      <c r="V38" s="20">
        <v>41986</v>
      </c>
      <c r="W38" s="60">
        <v>1200</v>
      </c>
      <c r="X38" s="135">
        <v>42086</v>
      </c>
      <c r="Y38" s="159">
        <v>1200</v>
      </c>
      <c r="Z38" s="135">
        <v>42086</v>
      </c>
      <c r="AA38" s="18">
        <v>1200</v>
      </c>
      <c r="AB38" s="135">
        <v>42086</v>
      </c>
      <c r="AC38" s="18"/>
      <c r="AD38" s="17"/>
      <c r="AE38" s="18"/>
      <c r="AF38" s="17"/>
      <c r="AG38" s="51"/>
      <c r="AH38" s="51"/>
      <c r="AI38" s="51"/>
    </row>
    <row r="39" spans="1:35" ht="18.75" customHeight="1" x14ac:dyDescent="0.25">
      <c r="A39" s="22">
        <v>38</v>
      </c>
      <c r="B39" s="40" t="s">
        <v>96</v>
      </c>
      <c r="C39" s="40" t="s">
        <v>97</v>
      </c>
      <c r="D39" s="15">
        <v>0</v>
      </c>
      <c r="E39" s="55">
        <v>1200</v>
      </c>
      <c r="F39" s="43">
        <v>41829</v>
      </c>
      <c r="G39" s="39">
        <v>1200</v>
      </c>
      <c r="H39" s="43">
        <v>41829</v>
      </c>
      <c r="I39" s="39">
        <v>1200</v>
      </c>
      <c r="J39" s="43">
        <v>41829</v>
      </c>
      <c r="K39" s="109">
        <v>1200</v>
      </c>
      <c r="L39" s="41">
        <v>41922</v>
      </c>
      <c r="M39" s="37">
        <v>1200</v>
      </c>
      <c r="N39" s="41">
        <v>41922</v>
      </c>
      <c r="O39" s="18">
        <v>1200</v>
      </c>
      <c r="P39" s="135">
        <v>41922</v>
      </c>
      <c r="Q39" s="131">
        <v>1200</v>
      </c>
      <c r="R39" s="41">
        <v>42001</v>
      </c>
      <c r="S39" s="18">
        <v>1200</v>
      </c>
      <c r="T39" s="142">
        <v>42001</v>
      </c>
      <c r="U39" s="60">
        <v>1200</v>
      </c>
      <c r="V39" s="50">
        <v>42001</v>
      </c>
      <c r="W39" s="60">
        <v>1200</v>
      </c>
      <c r="X39" s="135">
        <v>42111</v>
      </c>
      <c r="Y39" s="159">
        <v>1200</v>
      </c>
      <c r="Z39" s="50">
        <v>42111</v>
      </c>
      <c r="AA39" s="18">
        <v>1200</v>
      </c>
      <c r="AB39" s="21">
        <v>42111</v>
      </c>
      <c r="AC39" s="18"/>
      <c r="AD39" s="21"/>
      <c r="AE39" s="18"/>
      <c r="AF39" s="21"/>
      <c r="AG39" s="51"/>
      <c r="AH39" s="51"/>
      <c r="AI39" s="51"/>
    </row>
    <row r="40" spans="1:35" ht="18" customHeight="1" x14ac:dyDescent="0.25">
      <c r="A40" s="5">
        <v>39</v>
      </c>
      <c r="B40" s="38" t="s">
        <v>98</v>
      </c>
      <c r="C40" s="38" t="s">
        <v>99</v>
      </c>
      <c r="D40" s="101">
        <v>4800</v>
      </c>
      <c r="E40" s="56">
        <v>1200</v>
      </c>
      <c r="F40" s="43">
        <v>41774</v>
      </c>
      <c r="G40" s="36">
        <v>1200</v>
      </c>
      <c r="H40" s="95">
        <v>41901</v>
      </c>
      <c r="I40" s="39">
        <v>1200</v>
      </c>
      <c r="J40" s="95">
        <v>41901</v>
      </c>
      <c r="K40" s="16">
        <v>1200</v>
      </c>
      <c r="L40" s="95">
        <v>41901</v>
      </c>
      <c r="M40" s="37">
        <v>1200</v>
      </c>
      <c r="N40" s="95">
        <v>41901</v>
      </c>
      <c r="O40" s="18">
        <v>1200</v>
      </c>
      <c r="P40" s="134">
        <v>42006</v>
      </c>
      <c r="Q40" s="130">
        <v>1200</v>
      </c>
      <c r="R40" s="95">
        <v>42006</v>
      </c>
      <c r="S40" s="18">
        <v>1200</v>
      </c>
      <c r="T40" s="142">
        <v>42006</v>
      </c>
      <c r="U40" s="60">
        <v>1200</v>
      </c>
      <c r="V40" s="95">
        <v>42006</v>
      </c>
      <c r="W40" s="60">
        <v>1200</v>
      </c>
      <c r="X40" s="135">
        <v>42145</v>
      </c>
      <c r="Y40" s="159">
        <v>1200</v>
      </c>
      <c r="Z40" s="21">
        <v>42145</v>
      </c>
      <c r="AA40" s="18">
        <v>1200</v>
      </c>
      <c r="AB40" s="21">
        <v>42145</v>
      </c>
      <c r="AC40" s="18"/>
      <c r="AD40" s="17"/>
      <c r="AE40" s="18"/>
      <c r="AF40" s="17"/>
      <c r="AG40" s="51"/>
      <c r="AH40" s="51"/>
      <c r="AI40" s="51"/>
    </row>
    <row r="41" spans="1:35" ht="17.25" customHeight="1" thickBot="1" x14ac:dyDescent="0.3">
      <c r="A41" s="10">
        <v>40</v>
      </c>
      <c r="B41" s="38" t="s">
        <v>100</v>
      </c>
      <c r="C41" s="38" t="s">
        <v>101</v>
      </c>
      <c r="D41" s="15">
        <v>3600</v>
      </c>
      <c r="E41" s="54">
        <v>1200</v>
      </c>
      <c r="F41" s="43">
        <v>41825</v>
      </c>
      <c r="G41" s="39">
        <v>1200</v>
      </c>
      <c r="H41" s="43">
        <v>41825</v>
      </c>
      <c r="I41" s="39">
        <v>1200</v>
      </c>
      <c r="J41" s="43">
        <v>41825</v>
      </c>
      <c r="K41" s="16">
        <v>1200</v>
      </c>
      <c r="L41" s="43">
        <v>41825</v>
      </c>
      <c r="M41" s="37">
        <v>1200</v>
      </c>
      <c r="N41" s="28">
        <v>41902</v>
      </c>
      <c r="O41" s="18">
        <v>1200</v>
      </c>
      <c r="P41" s="135">
        <v>41902</v>
      </c>
      <c r="Q41" s="131">
        <v>1200</v>
      </c>
      <c r="R41" s="21">
        <v>41916</v>
      </c>
      <c r="S41" s="18">
        <v>1200</v>
      </c>
      <c r="T41" s="142">
        <v>41957</v>
      </c>
      <c r="U41" s="60">
        <v>1200</v>
      </c>
      <c r="V41" s="21">
        <v>41980</v>
      </c>
      <c r="W41" s="60">
        <v>1200</v>
      </c>
      <c r="X41" s="135">
        <v>42009</v>
      </c>
      <c r="Y41" s="159">
        <v>1200</v>
      </c>
      <c r="Z41" s="21">
        <v>42045</v>
      </c>
      <c r="AA41" s="18">
        <v>1200</v>
      </c>
      <c r="AB41" s="21">
        <v>42095</v>
      </c>
      <c r="AC41" s="18"/>
      <c r="AD41" s="17"/>
      <c r="AE41" s="18"/>
      <c r="AF41" s="17"/>
      <c r="AG41" s="51"/>
      <c r="AH41" s="51"/>
      <c r="AI41" s="51"/>
    </row>
    <row r="42" spans="1:35" ht="18" x14ac:dyDescent="0.25">
      <c r="A42" s="29"/>
      <c r="B42" s="3"/>
      <c r="C42" s="3" t="s">
        <v>102</v>
      </c>
      <c r="D42" s="101">
        <f>SUM(D2:D41)</f>
        <v>41600</v>
      </c>
      <c r="E42" s="55">
        <f>SUM(E2:E41)</f>
        <v>48000</v>
      </c>
      <c r="F42" s="126"/>
      <c r="G42" s="19">
        <f>SUM(G2:G41)</f>
        <v>48000</v>
      </c>
      <c r="H42" s="60"/>
      <c r="I42" s="18">
        <f>SUM(I2:I41)</f>
        <v>48000</v>
      </c>
      <c r="J42" s="84"/>
      <c r="K42" s="19">
        <f>SUM(K2:K41)</f>
        <v>48000</v>
      </c>
      <c r="L42" s="93"/>
      <c r="M42" s="3">
        <f>SUM(M2:M41)</f>
        <v>48000</v>
      </c>
      <c r="N42" s="65"/>
      <c r="O42" s="19">
        <f>SUM(O2:O41)</f>
        <v>48000</v>
      </c>
      <c r="P42" s="136"/>
      <c r="Q42" s="141">
        <f>SUM(Q2:Q41)</f>
        <v>48000</v>
      </c>
      <c r="R42" s="69"/>
      <c r="S42" s="18">
        <f>SUM(S2:S41)</f>
        <v>48000</v>
      </c>
      <c r="T42" s="126"/>
      <c r="U42" s="152">
        <f>SUM(U2:U41)</f>
        <v>48000</v>
      </c>
      <c r="V42" s="72"/>
      <c r="W42" s="152">
        <f>SUM(W2:W41)</f>
        <v>48000</v>
      </c>
      <c r="X42" s="152"/>
      <c r="Y42" s="160">
        <f>SUM(Y2:Y41)</f>
        <v>48000</v>
      </c>
      <c r="Z42" s="152"/>
      <c r="AA42" s="18">
        <f>SUM(AA2:AA41)</f>
        <v>48000</v>
      </c>
      <c r="AB42" s="126">
        <f>SUM(D42,E42,G42,I42,K42,M42,O42,Q42,S42,U42,W42,Y42,AA42)</f>
        <v>617600</v>
      </c>
      <c r="AC42" s="18"/>
      <c r="AD42" s="67"/>
      <c r="AE42" s="18"/>
      <c r="AF42" s="74"/>
      <c r="AG42" s="51"/>
      <c r="AH42" s="51"/>
      <c r="AI42" s="51"/>
    </row>
    <row r="43" spans="1:35" ht="16.5" customHeight="1" x14ac:dyDescent="0.25">
      <c r="A43" s="51"/>
      <c r="B43" s="51"/>
      <c r="F43" s="127"/>
      <c r="M43" s="139"/>
      <c r="N43" s="140"/>
      <c r="O43" s="140"/>
      <c r="S43" s="112"/>
      <c r="T43" s="162" t="s">
        <v>119</v>
      </c>
      <c r="U43" s="163"/>
      <c r="V43" s="112"/>
      <c r="W43" s="112"/>
      <c r="X43" s="112"/>
      <c r="Y43" s="112"/>
      <c r="Z43" s="112"/>
      <c r="AA43" s="112"/>
      <c r="AB43">
        <v>208874</v>
      </c>
      <c r="AC43" s="51"/>
      <c r="AE43" s="51"/>
      <c r="AF43" s="85"/>
      <c r="AG43" s="51"/>
      <c r="AH43" s="51"/>
      <c r="AI43" s="51"/>
    </row>
    <row r="44" spans="1:35" ht="22.5" customHeight="1" x14ac:dyDescent="0.25">
      <c r="A44" s="51"/>
      <c r="B44" s="51"/>
      <c r="F44" s="127"/>
      <c r="M44" s="158"/>
      <c r="N44" s="158"/>
      <c r="O44" s="158"/>
      <c r="S44" s="113"/>
      <c r="T44" s="161" t="s">
        <v>286</v>
      </c>
      <c r="U44" s="161"/>
      <c r="V44" s="161"/>
      <c r="W44" s="113"/>
      <c r="X44" s="113"/>
      <c r="Y44" s="113"/>
      <c r="Z44" s="158"/>
      <c r="AA44" s="158"/>
      <c r="AB44">
        <v>2000</v>
      </c>
      <c r="AC44" s="51"/>
      <c r="AE44" s="51"/>
      <c r="AF44" s="85"/>
      <c r="AG44" s="51"/>
      <c r="AH44" s="51"/>
      <c r="AI44" s="51"/>
    </row>
    <row r="45" spans="1:35" ht="23.25" customHeight="1" x14ac:dyDescent="0.25">
      <c r="A45" s="51"/>
      <c r="B45" s="51"/>
      <c r="F45" s="129"/>
      <c r="H45" s="94"/>
      <c r="K45" s="51"/>
      <c r="L45" s="94"/>
      <c r="N45" s="94"/>
      <c r="Q45" s="133"/>
      <c r="S45" s="113"/>
      <c r="T45" s="137" t="s">
        <v>120</v>
      </c>
      <c r="U45" s="113"/>
      <c r="V45" s="151"/>
      <c r="W45" s="113"/>
      <c r="X45" s="151"/>
      <c r="Y45" s="151"/>
      <c r="Z45" s="151"/>
      <c r="AA45" s="113"/>
      <c r="AB45" s="94">
        <f>SUM(AB42:AB44)</f>
        <v>828474</v>
      </c>
      <c r="AC45" s="51"/>
      <c r="AE45" s="51"/>
      <c r="AF45" s="51"/>
      <c r="AG45" s="51"/>
      <c r="AH45" s="51"/>
      <c r="AI45" s="51"/>
    </row>
    <row r="46" spans="1:35" ht="23.25" customHeight="1" x14ac:dyDescent="0.25">
      <c r="A46" s="51"/>
      <c r="B46" s="51"/>
      <c r="C46" s="165" t="s">
        <v>120</v>
      </c>
      <c r="D46" s="164"/>
      <c r="E46" s="164"/>
      <c r="F46" s="128"/>
      <c r="K46" s="51"/>
      <c r="Q46" s="85"/>
      <c r="R46" s="85"/>
      <c r="S46" s="113"/>
      <c r="U46" s="113"/>
      <c r="V46" s="113"/>
      <c r="W46" s="113"/>
      <c r="X46" s="113"/>
      <c r="Y46" s="113"/>
      <c r="Z46" s="161"/>
      <c r="AA46" s="161"/>
      <c r="AC46" s="51"/>
      <c r="AE46" s="51"/>
      <c r="AF46" s="51"/>
      <c r="AG46" s="51"/>
      <c r="AH46" s="51"/>
      <c r="AI46" s="51"/>
    </row>
    <row r="47" spans="1:35" ht="23.25" customHeight="1" x14ac:dyDescent="0.25">
      <c r="A47" s="51"/>
      <c r="B47" s="51"/>
      <c r="K47" s="51"/>
      <c r="Q47" s="85"/>
      <c r="R47" s="85"/>
      <c r="S47" s="113"/>
      <c r="U47" s="113"/>
      <c r="V47" s="113"/>
      <c r="W47" s="113"/>
      <c r="X47" s="113"/>
      <c r="Y47" s="113"/>
      <c r="Z47" s="161"/>
      <c r="AA47" s="161"/>
      <c r="AC47" s="51"/>
      <c r="AE47" s="51"/>
      <c r="AF47" s="51"/>
      <c r="AG47" s="51"/>
      <c r="AH47" s="51"/>
      <c r="AI47" s="51"/>
    </row>
    <row r="48" spans="1:35" ht="23.25" customHeight="1" x14ac:dyDescent="0.25">
      <c r="A48" s="51"/>
      <c r="B48" s="51"/>
      <c r="F48" s="68"/>
      <c r="K48" s="51"/>
      <c r="Q48" s="85"/>
      <c r="R48" s="85"/>
      <c r="S48" s="113"/>
      <c r="T48">
        <v>371008</v>
      </c>
      <c r="U48" s="113"/>
      <c r="V48" s="113"/>
      <c r="W48" s="113"/>
      <c r="X48" s="113"/>
      <c r="Y48" s="113"/>
      <c r="Z48" s="161"/>
      <c r="AA48" s="161"/>
      <c r="AC48" s="51"/>
      <c r="AE48" s="51"/>
      <c r="AF48" s="51"/>
      <c r="AG48" s="51"/>
      <c r="AH48" s="51"/>
      <c r="AI48" s="51"/>
    </row>
    <row r="49" spans="1:35" ht="15.75" x14ac:dyDescent="0.25">
      <c r="A49" s="51"/>
      <c r="B49" s="51"/>
      <c r="K49" s="51"/>
      <c r="Q49" s="85"/>
      <c r="R49" s="85"/>
      <c r="S49" s="114"/>
      <c r="T49">
        <v>71340</v>
      </c>
      <c r="U49" s="114"/>
      <c r="V49" s="114"/>
      <c r="W49" s="114"/>
      <c r="X49" s="114"/>
      <c r="Y49" s="114"/>
      <c r="Z49" s="166"/>
      <c r="AA49" s="166"/>
      <c r="AC49" s="51"/>
      <c r="AE49" s="51"/>
      <c r="AF49" s="51"/>
      <c r="AG49" s="51"/>
      <c r="AH49" s="51"/>
      <c r="AI49" s="51"/>
    </row>
    <row r="50" spans="1:35" ht="25.5" customHeight="1" x14ac:dyDescent="0.25">
      <c r="A50" s="51"/>
      <c r="B50" s="51"/>
      <c r="J50" s="86"/>
      <c r="K50" s="51"/>
      <c r="T50" s="83"/>
      <c r="Z50" s="164"/>
      <c r="AA50" s="164"/>
      <c r="AB50" s="94"/>
      <c r="AC50" s="51"/>
      <c r="AE50" s="51"/>
      <c r="AF50" s="94"/>
      <c r="AG50" s="51"/>
      <c r="AH50" s="51"/>
      <c r="AI50" s="51"/>
    </row>
    <row r="51" spans="1:35" ht="15.75" x14ac:dyDescent="0.25">
      <c r="A51" s="51"/>
      <c r="B51" s="51"/>
      <c r="E51" s="51"/>
      <c r="G51" s="51"/>
      <c r="H51" s="51"/>
      <c r="I51" s="51"/>
      <c r="J51" s="90"/>
      <c r="K51" s="51"/>
      <c r="M51" s="51"/>
      <c r="N51" s="51"/>
      <c r="O51" s="51"/>
      <c r="P51" s="51"/>
      <c r="T51" s="73"/>
      <c r="U51" s="51"/>
      <c r="W51" s="51"/>
      <c r="X51" s="51"/>
      <c r="Y51" s="51"/>
      <c r="Z51" s="51"/>
      <c r="AA51" s="73"/>
      <c r="AB51" s="51"/>
      <c r="AC51" s="51"/>
      <c r="AE51" s="51"/>
      <c r="AF51" s="51"/>
      <c r="AG51" s="51"/>
      <c r="AH51" s="51"/>
      <c r="AI51" s="51"/>
    </row>
    <row r="52" spans="1:35" x14ac:dyDescent="0.25">
      <c r="A52" s="51"/>
      <c r="B52" s="51"/>
      <c r="E52" s="51"/>
      <c r="G52" s="51"/>
      <c r="H52" s="51"/>
      <c r="I52" s="51"/>
      <c r="M52" s="51"/>
      <c r="O52" s="51"/>
      <c r="P52" s="51"/>
      <c r="Q52" s="51"/>
      <c r="R52" s="51"/>
      <c r="T52" s="66"/>
      <c r="Z52" s="51"/>
      <c r="AA52" s="66"/>
      <c r="AB52" s="51"/>
      <c r="AC52" s="51"/>
      <c r="AE52" s="51"/>
      <c r="AF52" s="51"/>
      <c r="AG52" s="51"/>
      <c r="AH52" s="51"/>
      <c r="AI52" s="51"/>
    </row>
    <row r="53" spans="1:35" x14ac:dyDescent="0.25">
      <c r="A53" s="51"/>
      <c r="B53" s="51"/>
      <c r="C53" s="68"/>
      <c r="E53" s="51"/>
      <c r="G53" s="51"/>
      <c r="H53" s="51"/>
      <c r="I53" s="51"/>
      <c r="K53" s="68"/>
      <c r="M53" s="51"/>
      <c r="O53" s="51"/>
      <c r="P53" s="51"/>
      <c r="Q53" s="51"/>
      <c r="R53" s="51"/>
      <c r="V53" s="66"/>
      <c r="Z53" s="66"/>
      <c r="AA53" s="51"/>
      <c r="AB53" s="51"/>
      <c r="AC53" s="51"/>
      <c r="AE53" s="51"/>
      <c r="AF53" s="51"/>
      <c r="AG53" s="51"/>
      <c r="AH53" s="51"/>
      <c r="AI53" s="51"/>
    </row>
    <row r="54" spans="1:35" x14ac:dyDescent="0.25">
      <c r="A54" s="51"/>
      <c r="B54" s="51"/>
      <c r="E54" s="51"/>
      <c r="G54" s="51"/>
      <c r="H54" s="51"/>
      <c r="I54" s="51"/>
      <c r="M54" s="51"/>
      <c r="O54" s="51"/>
      <c r="P54" s="51"/>
      <c r="Q54" s="51"/>
      <c r="R54" s="51"/>
      <c r="V54" s="66"/>
      <c r="Z54" s="66"/>
      <c r="AA54" s="51"/>
      <c r="AB54" s="51"/>
      <c r="AC54" s="51"/>
      <c r="AE54" s="51"/>
      <c r="AF54" s="51"/>
      <c r="AG54" s="51"/>
      <c r="AH54" s="51"/>
      <c r="AI54" s="51"/>
    </row>
    <row r="55" spans="1:35" x14ac:dyDescent="0.25">
      <c r="A55" s="51"/>
      <c r="B55" s="51"/>
      <c r="E55" s="51"/>
      <c r="G55" s="51"/>
      <c r="H55" s="51"/>
      <c r="I55" s="51"/>
      <c r="M55" s="51"/>
      <c r="O55" s="51"/>
      <c r="P55" s="51"/>
      <c r="Q55" s="51"/>
      <c r="R55" s="51"/>
      <c r="Z55" s="66"/>
      <c r="AA55" s="51"/>
      <c r="AB55" s="51"/>
      <c r="AC55" s="51"/>
      <c r="AE55" s="51"/>
      <c r="AF55" s="51"/>
      <c r="AG55" s="51"/>
      <c r="AH55" s="51"/>
      <c r="AI55" s="51"/>
    </row>
    <row r="56" spans="1:35" x14ac:dyDescent="0.25">
      <c r="A56" s="51"/>
      <c r="B56" s="51"/>
      <c r="E56" s="51"/>
      <c r="G56" s="51"/>
      <c r="H56" s="51"/>
      <c r="I56" s="51"/>
      <c r="Z56" s="66"/>
      <c r="AA56" s="51"/>
      <c r="AB56" s="51"/>
      <c r="AC56" s="51"/>
      <c r="AE56" s="51"/>
      <c r="AF56" s="51"/>
      <c r="AG56" s="51"/>
      <c r="AH56" s="51"/>
      <c r="AI56" s="51"/>
    </row>
    <row r="57" spans="1:35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66"/>
      <c r="O57" s="51"/>
      <c r="P57" s="51"/>
      <c r="S57" s="51"/>
      <c r="T57" s="51"/>
      <c r="V57" s="70"/>
      <c r="Z57" s="70"/>
      <c r="AA57" s="51"/>
      <c r="AB57" s="70"/>
      <c r="AC57" s="51"/>
      <c r="AD57" s="70"/>
      <c r="AE57" s="51"/>
      <c r="AF57" s="70"/>
      <c r="AG57" s="51"/>
      <c r="AH57" s="51"/>
      <c r="AI57" s="51"/>
    </row>
    <row r="58" spans="1:35" x14ac:dyDescent="0.25">
      <c r="A58" s="51"/>
      <c r="B58" s="51"/>
      <c r="C58" s="7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x14ac:dyDescent="0.25">
      <c r="A59" s="51"/>
      <c r="B59" s="51"/>
      <c r="C59" s="7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x14ac:dyDescent="0.25">
      <c r="A60" s="51"/>
      <c r="B60" s="51"/>
      <c r="C60" s="7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x14ac:dyDescent="0.25">
      <c r="A61" s="51"/>
      <c r="B61" s="51"/>
      <c r="C61" s="7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</sheetData>
  <mergeCells count="8">
    <mergeCell ref="C46:E46"/>
    <mergeCell ref="Z49:AA49"/>
    <mergeCell ref="T44:V44"/>
    <mergeCell ref="Z48:AA48"/>
    <mergeCell ref="T43:U43"/>
    <mergeCell ref="Z50:AA50"/>
    <mergeCell ref="Z46:AA46"/>
    <mergeCell ref="Z47:AA4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opLeftCell="A172" workbookViewId="0">
      <selection activeCell="I186" sqref="I186"/>
    </sheetView>
  </sheetViews>
  <sheetFormatPr defaultRowHeight="15" x14ac:dyDescent="0.25"/>
  <cols>
    <col min="1" max="1" width="10.28515625" customWidth="1"/>
    <col min="2" max="2" width="40.7109375" customWidth="1"/>
    <col min="3" max="3" width="8.7109375" customWidth="1"/>
    <col min="5" max="5" width="10.85546875" bestFit="1" customWidth="1"/>
    <col min="7" max="7" width="9.28515625" bestFit="1" customWidth="1"/>
    <col min="8" max="8" width="15.140625" customWidth="1"/>
  </cols>
  <sheetData>
    <row r="1" spans="1:9" x14ac:dyDescent="0.25">
      <c r="A1" s="116"/>
      <c r="B1" s="116"/>
      <c r="C1" s="116"/>
      <c r="D1" s="116"/>
      <c r="E1" s="116"/>
      <c r="F1" s="116"/>
      <c r="G1" s="116"/>
      <c r="H1" s="116"/>
    </row>
    <row r="2" spans="1:9" x14ac:dyDescent="0.25">
      <c r="A2" s="9"/>
      <c r="B2" s="9"/>
      <c r="C2" s="9"/>
      <c r="D2" s="9"/>
      <c r="E2" s="12"/>
      <c r="F2" s="117"/>
      <c r="G2" s="9"/>
      <c r="H2" s="9"/>
      <c r="I2" s="51"/>
    </row>
    <row r="3" spans="1:9" x14ac:dyDescent="0.25">
      <c r="A3" s="3" t="s">
        <v>0</v>
      </c>
      <c r="B3" s="3"/>
      <c r="C3" s="3"/>
      <c r="D3" s="19"/>
      <c r="E3" s="29"/>
      <c r="F3" s="9"/>
      <c r="G3" s="9"/>
      <c r="H3" s="9"/>
      <c r="I3" s="51"/>
    </row>
    <row r="4" spans="1:9" ht="15.75" x14ac:dyDescent="0.25">
      <c r="A4" s="26" t="s">
        <v>134</v>
      </c>
      <c r="B4" s="26"/>
      <c r="C4" s="3"/>
      <c r="D4" s="19"/>
      <c r="E4" s="4" t="s">
        <v>135</v>
      </c>
      <c r="F4" s="4"/>
      <c r="G4" s="117"/>
      <c r="H4" s="117"/>
      <c r="I4" s="51"/>
    </row>
    <row r="5" spans="1:9" x14ac:dyDescent="0.25">
      <c r="A5" s="3" t="s">
        <v>103</v>
      </c>
      <c r="B5" s="3" t="s">
        <v>104</v>
      </c>
      <c r="C5" s="3" t="s">
        <v>105</v>
      </c>
      <c r="D5" s="19" t="s">
        <v>106</v>
      </c>
      <c r="E5" s="29"/>
      <c r="F5" s="29"/>
      <c r="G5" s="118"/>
      <c r="H5" s="117"/>
      <c r="I5" s="51"/>
    </row>
    <row r="6" spans="1:9" x14ac:dyDescent="0.25">
      <c r="A6" s="80">
        <v>41730</v>
      </c>
      <c r="B6" s="67" t="s">
        <v>128</v>
      </c>
      <c r="C6" s="67" t="s">
        <v>140</v>
      </c>
      <c r="D6" s="81">
        <v>600</v>
      </c>
      <c r="G6" s="118"/>
      <c r="H6" s="117"/>
      <c r="I6" s="51"/>
    </row>
    <row r="7" spans="1:9" x14ac:dyDescent="0.25">
      <c r="A7" s="80">
        <v>41734</v>
      </c>
      <c r="B7" s="67" t="s">
        <v>141</v>
      </c>
      <c r="C7" s="67"/>
      <c r="D7" s="81">
        <v>6500</v>
      </c>
      <c r="G7" s="118"/>
      <c r="H7" s="117"/>
      <c r="I7" s="51"/>
    </row>
    <row r="8" spans="1:9" x14ac:dyDescent="0.25">
      <c r="A8" s="80">
        <v>41675</v>
      </c>
      <c r="B8" s="67" t="s">
        <v>138</v>
      </c>
      <c r="C8" s="67"/>
      <c r="D8" s="81">
        <v>3500</v>
      </c>
      <c r="G8" s="118"/>
      <c r="H8" s="117"/>
      <c r="I8" s="51"/>
    </row>
    <row r="9" spans="1:9" x14ac:dyDescent="0.25">
      <c r="A9" s="80">
        <v>41704</v>
      </c>
      <c r="B9" s="115" t="s">
        <v>139</v>
      </c>
      <c r="C9" s="67"/>
      <c r="D9" s="81">
        <v>350</v>
      </c>
      <c r="G9" s="118"/>
      <c r="H9" s="117"/>
      <c r="I9" s="51"/>
    </row>
    <row r="10" spans="1:9" x14ac:dyDescent="0.25">
      <c r="A10" s="80">
        <v>41733</v>
      </c>
      <c r="B10" s="67" t="s">
        <v>137</v>
      </c>
      <c r="C10" s="67">
        <v>2</v>
      </c>
      <c r="D10" s="81">
        <v>330</v>
      </c>
      <c r="G10" s="117"/>
      <c r="H10" s="117"/>
      <c r="I10" s="51"/>
    </row>
    <row r="11" spans="1:9" x14ac:dyDescent="0.25">
      <c r="A11" s="80">
        <v>41733</v>
      </c>
      <c r="B11" s="87" t="s">
        <v>136</v>
      </c>
      <c r="C11" s="67"/>
      <c r="D11" s="81">
        <v>5820</v>
      </c>
      <c r="G11" s="117"/>
      <c r="H11" s="117"/>
      <c r="I11" s="51"/>
    </row>
    <row r="12" spans="1:9" x14ac:dyDescent="0.25">
      <c r="A12" s="80">
        <v>41744</v>
      </c>
      <c r="B12" s="67" t="s">
        <v>144</v>
      </c>
      <c r="C12" s="67">
        <v>83</v>
      </c>
      <c r="D12" s="81">
        <f>83*225</f>
        <v>18675</v>
      </c>
      <c r="G12" s="117"/>
      <c r="H12" s="117"/>
      <c r="I12" s="51"/>
    </row>
    <row r="13" spans="1:9" x14ac:dyDescent="0.25">
      <c r="A13" s="80">
        <v>41744</v>
      </c>
      <c r="B13" s="67" t="s">
        <v>142</v>
      </c>
      <c r="C13" s="67"/>
      <c r="D13" s="81">
        <v>1000</v>
      </c>
      <c r="G13" s="117"/>
      <c r="H13" s="117"/>
      <c r="I13" s="51"/>
    </row>
    <row r="14" spans="1:9" x14ac:dyDescent="0.25">
      <c r="A14" s="80">
        <v>41743</v>
      </c>
      <c r="B14" s="67" t="s">
        <v>143</v>
      </c>
      <c r="C14" s="67"/>
      <c r="D14" s="81">
        <v>168</v>
      </c>
      <c r="G14" s="117"/>
      <c r="H14" s="117"/>
      <c r="I14" s="51"/>
    </row>
    <row r="15" spans="1:9" x14ac:dyDescent="0.25">
      <c r="A15" s="80">
        <v>41751</v>
      </c>
      <c r="B15" s="67" t="s">
        <v>146</v>
      </c>
      <c r="C15" s="67">
        <v>1</v>
      </c>
      <c r="D15" s="81">
        <v>120</v>
      </c>
      <c r="G15" s="117"/>
      <c r="H15" s="117"/>
      <c r="I15" s="51"/>
    </row>
    <row r="16" spans="1:9" x14ac:dyDescent="0.25">
      <c r="A16" s="80">
        <v>41725</v>
      </c>
      <c r="B16" s="67" t="s">
        <v>147</v>
      </c>
      <c r="C16" s="67"/>
      <c r="D16" s="81">
        <v>3000</v>
      </c>
      <c r="G16" s="117"/>
      <c r="H16" s="117"/>
      <c r="I16" s="51"/>
    </row>
    <row r="17" spans="1:8" x14ac:dyDescent="0.25">
      <c r="A17" s="80">
        <v>41757</v>
      </c>
      <c r="B17" s="67" t="s">
        <v>148</v>
      </c>
      <c r="C17" s="67"/>
      <c r="D17" s="81">
        <v>200</v>
      </c>
      <c r="G17" s="116"/>
      <c r="H17" s="116"/>
    </row>
    <row r="18" spans="1:8" x14ac:dyDescent="0.25">
      <c r="A18" s="80"/>
      <c r="B18" s="67"/>
      <c r="C18" s="67"/>
      <c r="D18" s="81">
        <f>SUM(D6:D17)</f>
        <v>40263</v>
      </c>
      <c r="G18" s="116"/>
      <c r="H18" s="116"/>
    </row>
    <row r="19" spans="1:8" ht="15.75" thickBot="1" x14ac:dyDescent="0.3">
      <c r="A19" s="9"/>
      <c r="B19" s="9"/>
      <c r="C19" s="9"/>
      <c r="D19" s="9"/>
      <c r="E19" s="12"/>
      <c r="F19" s="117"/>
      <c r="G19" s="9"/>
      <c r="H19" s="9"/>
    </row>
    <row r="20" spans="1:8" x14ac:dyDescent="0.25">
      <c r="A20" s="3" t="s">
        <v>0</v>
      </c>
      <c r="B20" s="3"/>
      <c r="C20" s="3"/>
      <c r="D20" s="19"/>
      <c r="E20" s="29"/>
      <c r="F20" s="9"/>
      <c r="G20" s="6"/>
    </row>
    <row r="21" spans="1:8" ht="15.75" x14ac:dyDescent="0.25">
      <c r="A21" s="26" t="s">
        <v>149</v>
      </c>
      <c r="B21" s="26"/>
      <c r="C21" s="3"/>
      <c r="D21" s="19"/>
      <c r="E21" s="4" t="s">
        <v>150</v>
      </c>
      <c r="F21" s="4"/>
      <c r="G21" s="4"/>
    </row>
    <row r="22" spans="1:8" x14ac:dyDescent="0.25">
      <c r="A22" s="3" t="s">
        <v>103</v>
      </c>
      <c r="B22" s="3" t="s">
        <v>104</v>
      </c>
      <c r="C22" s="3" t="s">
        <v>105</v>
      </c>
      <c r="D22" s="19" t="s">
        <v>106</v>
      </c>
      <c r="E22" s="29"/>
      <c r="F22" s="29"/>
      <c r="G22" s="29"/>
    </row>
    <row r="23" spans="1:8" x14ac:dyDescent="0.25">
      <c r="A23" s="80">
        <v>41760</v>
      </c>
      <c r="B23" s="67" t="s">
        <v>128</v>
      </c>
      <c r="C23" s="67" t="s">
        <v>151</v>
      </c>
      <c r="D23" s="81">
        <v>600</v>
      </c>
    </row>
    <row r="24" spans="1:8" x14ac:dyDescent="0.25">
      <c r="A24" s="80">
        <v>41764</v>
      </c>
      <c r="B24" s="67" t="s">
        <v>154</v>
      </c>
      <c r="C24" s="67"/>
      <c r="D24" s="81">
        <v>4000</v>
      </c>
    </row>
    <row r="25" spans="1:8" x14ac:dyDescent="0.25">
      <c r="A25" s="80">
        <v>41764</v>
      </c>
      <c r="B25" s="67" t="s">
        <v>153</v>
      </c>
      <c r="C25" s="67"/>
      <c r="D25" s="81">
        <v>4000</v>
      </c>
    </row>
    <row r="26" spans="1:8" x14ac:dyDescent="0.25">
      <c r="A26" s="80">
        <v>41768</v>
      </c>
      <c r="B26" s="87" t="s">
        <v>155</v>
      </c>
      <c r="C26" s="67"/>
      <c r="D26" s="81">
        <v>8400</v>
      </c>
    </row>
    <row r="27" spans="1:8" x14ac:dyDescent="0.25">
      <c r="A27" s="80">
        <v>41769</v>
      </c>
      <c r="B27" s="67" t="s">
        <v>152</v>
      </c>
      <c r="C27" s="67"/>
      <c r="D27" s="81">
        <v>1000</v>
      </c>
      <c r="H27">
        <v>40263</v>
      </c>
    </row>
    <row r="28" spans="1:8" x14ac:dyDescent="0.25">
      <c r="A28" s="80">
        <v>41776</v>
      </c>
      <c r="B28" s="67" t="s">
        <v>157</v>
      </c>
      <c r="C28" s="67">
        <v>1</v>
      </c>
      <c r="D28" s="81">
        <v>4000</v>
      </c>
      <c r="H28">
        <v>27700</v>
      </c>
    </row>
    <row r="29" spans="1:8" x14ac:dyDescent="0.25">
      <c r="A29" s="80">
        <v>41769</v>
      </c>
      <c r="B29" s="67" t="s">
        <v>156</v>
      </c>
      <c r="C29" s="67"/>
      <c r="D29" s="81">
        <v>1000</v>
      </c>
      <c r="H29">
        <f>SUM(H27:H28)</f>
        <v>67963</v>
      </c>
    </row>
    <row r="30" spans="1:8" x14ac:dyDescent="0.25">
      <c r="A30" s="80">
        <v>41779</v>
      </c>
      <c r="B30" s="67" t="s">
        <v>173</v>
      </c>
      <c r="C30" s="67"/>
      <c r="D30" s="81">
        <v>3500</v>
      </c>
    </row>
    <row r="31" spans="1:8" x14ac:dyDescent="0.25">
      <c r="A31" s="80">
        <v>41784</v>
      </c>
      <c r="B31" s="67" t="s">
        <v>158</v>
      </c>
      <c r="C31" s="67"/>
      <c r="D31" s="81">
        <v>500</v>
      </c>
    </row>
    <row r="32" spans="1:8" x14ac:dyDescent="0.25">
      <c r="A32" s="80">
        <v>41785</v>
      </c>
      <c r="B32" s="67" t="s">
        <v>159</v>
      </c>
      <c r="C32" s="67"/>
      <c r="D32" s="81">
        <v>100</v>
      </c>
    </row>
    <row r="33" spans="1:8" x14ac:dyDescent="0.25">
      <c r="A33" s="80">
        <v>41790</v>
      </c>
      <c r="B33" s="67" t="s">
        <v>160</v>
      </c>
      <c r="C33" s="67" t="s">
        <v>161</v>
      </c>
      <c r="D33" s="81">
        <v>600</v>
      </c>
    </row>
    <row r="34" spans="1:8" x14ac:dyDescent="0.25">
      <c r="A34" s="80"/>
      <c r="B34" s="67"/>
      <c r="C34" s="67"/>
      <c r="D34" s="81">
        <f>SUM(D23:D33)</f>
        <v>27700</v>
      </c>
    </row>
    <row r="35" spans="1:8" ht="15.75" thickBot="1" x14ac:dyDescent="0.3">
      <c r="A35" s="116"/>
      <c r="B35" s="119"/>
      <c r="C35" s="116"/>
      <c r="D35" s="116"/>
      <c r="E35" s="120"/>
      <c r="F35" s="116"/>
      <c r="G35" s="116"/>
      <c r="H35" s="116"/>
    </row>
    <row r="36" spans="1:8" x14ac:dyDescent="0.25">
      <c r="A36" s="3" t="s">
        <v>0</v>
      </c>
      <c r="B36" s="3"/>
      <c r="C36" s="3"/>
      <c r="D36" s="19"/>
      <c r="E36" s="29"/>
      <c r="F36" s="9"/>
      <c r="G36" s="6"/>
    </row>
    <row r="37" spans="1:8" ht="15.75" x14ac:dyDescent="0.25">
      <c r="A37" s="26" t="s">
        <v>163</v>
      </c>
      <c r="B37" s="26"/>
      <c r="C37" s="3"/>
      <c r="D37" s="19"/>
      <c r="E37" s="4" t="s">
        <v>162</v>
      </c>
      <c r="F37" s="4"/>
      <c r="G37" s="4"/>
    </row>
    <row r="38" spans="1:8" x14ac:dyDescent="0.25">
      <c r="A38" s="3" t="s">
        <v>103</v>
      </c>
      <c r="B38" s="3" t="s">
        <v>104</v>
      </c>
      <c r="C38" s="3" t="s">
        <v>105</v>
      </c>
      <c r="D38" s="19" t="s">
        <v>106</v>
      </c>
      <c r="E38" s="29"/>
      <c r="F38" s="29"/>
      <c r="G38" s="29"/>
    </row>
    <row r="39" spans="1:8" x14ac:dyDescent="0.25">
      <c r="A39" s="80">
        <v>41795</v>
      </c>
      <c r="B39" s="67" t="s">
        <v>165</v>
      </c>
      <c r="C39" s="67"/>
      <c r="D39" s="81">
        <v>5500</v>
      </c>
    </row>
    <row r="40" spans="1:8" x14ac:dyDescent="0.25">
      <c r="A40" s="80">
        <v>41795</v>
      </c>
      <c r="B40" s="67" t="s">
        <v>166</v>
      </c>
      <c r="C40" s="67"/>
      <c r="D40" s="81">
        <v>5000</v>
      </c>
    </row>
    <row r="41" spans="1:8" x14ac:dyDescent="0.25">
      <c r="A41" s="80">
        <v>41796</v>
      </c>
      <c r="B41" s="87" t="s">
        <v>164</v>
      </c>
      <c r="C41" s="67"/>
      <c r="D41" s="81">
        <v>6980</v>
      </c>
    </row>
    <row r="42" spans="1:8" x14ac:dyDescent="0.25">
      <c r="A42" s="80">
        <v>41800</v>
      </c>
      <c r="B42" s="67" t="s">
        <v>168</v>
      </c>
      <c r="C42" s="67">
        <v>185</v>
      </c>
      <c r="D42" s="81">
        <f>185*225</f>
        <v>41625</v>
      </c>
    </row>
    <row r="43" spans="1:8" x14ac:dyDescent="0.25">
      <c r="A43" s="80">
        <v>41808</v>
      </c>
      <c r="B43" s="67" t="s">
        <v>170</v>
      </c>
      <c r="C43" s="67"/>
      <c r="D43" s="81">
        <v>3000</v>
      </c>
      <c r="H43">
        <v>67963</v>
      </c>
    </row>
    <row r="44" spans="1:8" x14ac:dyDescent="0.25">
      <c r="A44" s="80">
        <v>41808</v>
      </c>
      <c r="B44" s="67" t="s">
        <v>171</v>
      </c>
      <c r="C44" s="67" t="s">
        <v>172</v>
      </c>
      <c r="D44" s="81">
        <v>1284</v>
      </c>
      <c r="H44">
        <v>64989</v>
      </c>
    </row>
    <row r="45" spans="1:8" x14ac:dyDescent="0.25">
      <c r="A45" s="80">
        <v>41808</v>
      </c>
      <c r="B45" s="67" t="s">
        <v>169</v>
      </c>
      <c r="C45" s="67"/>
      <c r="D45" s="81">
        <v>700</v>
      </c>
      <c r="H45">
        <f>SUM(H43:H44)</f>
        <v>132952</v>
      </c>
    </row>
    <row r="46" spans="1:8" x14ac:dyDescent="0.25">
      <c r="A46" s="80">
        <v>41808</v>
      </c>
      <c r="B46" s="67" t="s">
        <v>167</v>
      </c>
      <c r="C46" s="67"/>
      <c r="D46" s="81">
        <v>900</v>
      </c>
    </row>
    <row r="47" spans="1:8" x14ac:dyDescent="0.25">
      <c r="A47" s="80"/>
      <c r="B47" s="67"/>
      <c r="C47" s="67"/>
      <c r="D47" s="81">
        <f>SUM(D39:D46)</f>
        <v>64989</v>
      </c>
    </row>
    <row r="48" spans="1:8" x14ac:dyDescent="0.25">
      <c r="A48" s="116"/>
      <c r="B48" s="121"/>
      <c r="C48" s="121"/>
      <c r="D48" s="116"/>
      <c r="E48" s="123"/>
      <c r="F48" s="116"/>
      <c r="G48" s="116"/>
      <c r="H48" s="116"/>
    </row>
    <row r="49" spans="1:8" ht="15.75" thickBot="1" x14ac:dyDescent="0.3">
      <c r="H49" s="116"/>
    </row>
    <row r="50" spans="1:8" x14ac:dyDescent="0.25">
      <c r="A50" s="3" t="s">
        <v>0</v>
      </c>
      <c r="B50" s="3"/>
      <c r="C50" s="3"/>
      <c r="D50" s="19"/>
      <c r="E50" s="29"/>
      <c r="F50" s="9"/>
      <c r="G50" s="6"/>
      <c r="H50" s="116"/>
    </row>
    <row r="51" spans="1:8" ht="15.75" x14ac:dyDescent="0.25">
      <c r="A51" s="26" t="s">
        <v>174</v>
      </c>
      <c r="B51" s="26"/>
      <c r="C51" s="3"/>
      <c r="D51" s="19"/>
      <c r="E51" s="4" t="s">
        <v>175</v>
      </c>
      <c r="F51" s="4"/>
      <c r="G51" s="4"/>
      <c r="H51" s="116"/>
    </row>
    <row r="52" spans="1:8" x14ac:dyDescent="0.25">
      <c r="A52" s="3" t="s">
        <v>103</v>
      </c>
      <c r="B52" s="3" t="s">
        <v>104</v>
      </c>
      <c r="C52" s="3" t="s">
        <v>105</v>
      </c>
      <c r="D52" s="19" t="s">
        <v>106</v>
      </c>
      <c r="E52" s="29"/>
      <c r="F52" s="29"/>
      <c r="G52" s="29"/>
      <c r="H52" s="116"/>
    </row>
    <row r="53" spans="1:8" x14ac:dyDescent="0.25">
      <c r="A53" s="80">
        <v>41821</v>
      </c>
      <c r="B53" s="67" t="s">
        <v>128</v>
      </c>
      <c r="C53" s="67"/>
      <c r="D53" s="81">
        <v>600</v>
      </c>
      <c r="H53" s="116"/>
    </row>
    <row r="54" spans="1:8" x14ac:dyDescent="0.25">
      <c r="A54" s="80">
        <v>41830</v>
      </c>
      <c r="B54" s="67" t="s">
        <v>177</v>
      </c>
      <c r="C54" s="67"/>
      <c r="D54" s="81">
        <v>5000</v>
      </c>
      <c r="H54" s="116"/>
    </row>
    <row r="55" spans="1:8" x14ac:dyDescent="0.25">
      <c r="A55" s="80">
        <v>41830</v>
      </c>
      <c r="B55" s="87" t="s">
        <v>176</v>
      </c>
      <c r="C55" s="67"/>
      <c r="D55" s="81">
        <v>5980</v>
      </c>
      <c r="H55" s="116"/>
    </row>
    <row r="56" spans="1:8" x14ac:dyDescent="0.25">
      <c r="A56" s="80">
        <v>41830</v>
      </c>
      <c r="B56" s="67" t="s">
        <v>180</v>
      </c>
      <c r="C56" s="67"/>
      <c r="D56" s="81">
        <v>4000</v>
      </c>
      <c r="H56" s="116"/>
    </row>
    <row r="57" spans="1:8" x14ac:dyDescent="0.25">
      <c r="A57" s="80">
        <v>41830</v>
      </c>
      <c r="B57" s="67" t="s">
        <v>181</v>
      </c>
      <c r="C57" s="67"/>
      <c r="D57" s="81">
        <v>1000</v>
      </c>
      <c r="H57" s="116"/>
    </row>
    <row r="58" spans="1:8" x14ac:dyDescent="0.25">
      <c r="A58" s="80">
        <v>41830</v>
      </c>
      <c r="B58" s="67" t="s">
        <v>179</v>
      </c>
      <c r="C58" s="67"/>
      <c r="D58" s="81">
        <v>200</v>
      </c>
      <c r="G58">
        <v>132952</v>
      </c>
      <c r="H58" s="116"/>
    </row>
    <row r="59" spans="1:8" x14ac:dyDescent="0.25">
      <c r="A59" s="80">
        <v>41831</v>
      </c>
      <c r="B59" s="67" t="s">
        <v>178</v>
      </c>
      <c r="C59" s="67"/>
      <c r="D59" s="81">
        <v>1700</v>
      </c>
      <c r="G59">
        <v>24102</v>
      </c>
      <c r="H59" s="116"/>
    </row>
    <row r="60" spans="1:8" x14ac:dyDescent="0.25">
      <c r="A60" s="80">
        <v>41840</v>
      </c>
      <c r="B60" s="67" t="s">
        <v>182</v>
      </c>
      <c r="C60" s="67">
        <v>6</v>
      </c>
      <c r="D60" s="81">
        <v>720</v>
      </c>
      <c r="H60" s="9"/>
    </row>
    <row r="61" spans="1:8" x14ac:dyDescent="0.25">
      <c r="A61" s="80">
        <v>41844</v>
      </c>
      <c r="B61" s="67" t="s">
        <v>183</v>
      </c>
      <c r="C61" s="67"/>
      <c r="D61" s="81">
        <v>3772</v>
      </c>
      <c r="H61" s="9"/>
    </row>
    <row r="62" spans="1:8" x14ac:dyDescent="0.25">
      <c r="A62" s="80">
        <v>41845</v>
      </c>
      <c r="B62" s="67" t="s">
        <v>184</v>
      </c>
      <c r="C62" s="67"/>
      <c r="D62" s="81">
        <v>60</v>
      </c>
      <c r="H62" s="117"/>
    </row>
    <row r="63" spans="1:8" x14ac:dyDescent="0.25">
      <c r="A63" s="80">
        <v>41845</v>
      </c>
      <c r="B63" s="67" t="s">
        <v>185</v>
      </c>
      <c r="C63" s="67"/>
      <c r="D63" s="81">
        <v>350</v>
      </c>
      <c r="H63" s="116"/>
    </row>
    <row r="64" spans="1:8" x14ac:dyDescent="0.25">
      <c r="A64" s="80">
        <v>41845</v>
      </c>
      <c r="B64" s="67" t="s">
        <v>187</v>
      </c>
      <c r="C64" s="67" t="s">
        <v>186</v>
      </c>
      <c r="D64" s="81">
        <v>720</v>
      </c>
      <c r="H64" s="116"/>
    </row>
    <row r="65" spans="1:8" x14ac:dyDescent="0.25">
      <c r="A65" s="80"/>
      <c r="B65" s="67"/>
      <c r="C65" s="67"/>
      <c r="D65" s="81">
        <f>SUM(D53:D64)</f>
        <v>24102</v>
      </c>
      <c r="H65" s="116"/>
    </row>
    <row r="66" spans="1:8" ht="15.75" thickBot="1" x14ac:dyDescent="0.3">
      <c r="A66" s="116"/>
      <c r="B66" s="124"/>
      <c r="C66" s="116"/>
      <c r="D66" s="116"/>
      <c r="E66" s="120"/>
      <c r="F66" s="116"/>
      <c r="G66" s="116"/>
      <c r="H66" s="116"/>
    </row>
    <row r="67" spans="1:8" x14ac:dyDescent="0.25">
      <c r="A67" s="3" t="s">
        <v>0</v>
      </c>
      <c r="B67" s="3"/>
      <c r="C67" s="3"/>
      <c r="D67" s="19"/>
      <c r="E67" s="29"/>
      <c r="F67" s="9"/>
      <c r="G67" s="6"/>
      <c r="H67" s="116"/>
    </row>
    <row r="68" spans="1:8" ht="15.75" x14ac:dyDescent="0.25">
      <c r="A68" s="26" t="s">
        <v>188</v>
      </c>
      <c r="B68" s="26"/>
      <c r="C68" s="3"/>
      <c r="D68" s="19"/>
      <c r="E68" s="4" t="s">
        <v>189</v>
      </c>
      <c r="F68" s="4"/>
      <c r="G68" s="4"/>
      <c r="H68" s="116"/>
    </row>
    <row r="69" spans="1:8" x14ac:dyDescent="0.25">
      <c r="A69" s="3" t="s">
        <v>103</v>
      </c>
      <c r="B69" s="3" t="s">
        <v>104</v>
      </c>
      <c r="C69" s="3" t="s">
        <v>105</v>
      </c>
      <c r="D69" s="19" t="s">
        <v>106</v>
      </c>
      <c r="E69" s="29"/>
      <c r="F69" s="29"/>
      <c r="G69" s="29"/>
      <c r="H69" s="116"/>
    </row>
    <row r="70" spans="1:8" x14ac:dyDescent="0.25">
      <c r="A70" s="80">
        <v>41852</v>
      </c>
      <c r="B70" s="67" t="s">
        <v>128</v>
      </c>
      <c r="C70" s="67"/>
      <c r="D70" s="81">
        <v>600</v>
      </c>
      <c r="H70" s="116"/>
    </row>
    <row r="71" spans="1:8" x14ac:dyDescent="0.25">
      <c r="A71" s="80">
        <v>41861</v>
      </c>
      <c r="B71" s="67" t="s">
        <v>190</v>
      </c>
      <c r="C71" s="67"/>
      <c r="D71" s="81">
        <v>5000</v>
      </c>
      <c r="H71" s="116"/>
    </row>
    <row r="72" spans="1:8" x14ac:dyDescent="0.25">
      <c r="A72" s="80">
        <v>41856</v>
      </c>
      <c r="B72" s="87" t="s">
        <v>191</v>
      </c>
      <c r="C72" s="67"/>
      <c r="D72" s="81">
        <v>7620</v>
      </c>
      <c r="H72" s="116"/>
    </row>
    <row r="73" spans="1:8" x14ac:dyDescent="0.25">
      <c r="A73" s="80">
        <v>41866</v>
      </c>
      <c r="B73" s="67" t="s">
        <v>192</v>
      </c>
      <c r="C73" s="67"/>
      <c r="D73" s="81">
        <v>6000</v>
      </c>
      <c r="H73" s="116"/>
    </row>
    <row r="74" spans="1:8" x14ac:dyDescent="0.25">
      <c r="A74" s="80">
        <v>41866</v>
      </c>
      <c r="B74" s="67" t="s">
        <v>197</v>
      </c>
      <c r="C74" s="67"/>
      <c r="D74" s="81">
        <v>1000</v>
      </c>
      <c r="H74" s="116"/>
    </row>
    <row r="75" spans="1:8" x14ac:dyDescent="0.25">
      <c r="A75" s="80">
        <v>41869</v>
      </c>
      <c r="B75" s="67" t="s">
        <v>194</v>
      </c>
      <c r="C75" s="67"/>
      <c r="D75" s="81">
        <v>150</v>
      </c>
      <c r="H75" s="116"/>
    </row>
    <row r="76" spans="1:8" x14ac:dyDescent="0.25">
      <c r="A76" s="80">
        <v>41869</v>
      </c>
      <c r="B76" s="67" t="s">
        <v>195</v>
      </c>
      <c r="C76" s="67"/>
      <c r="D76" s="81">
        <v>2000</v>
      </c>
      <c r="F76">
        <v>157054</v>
      </c>
      <c r="H76" s="116"/>
    </row>
    <row r="77" spans="1:8" x14ac:dyDescent="0.25">
      <c r="A77" s="80">
        <v>41871</v>
      </c>
      <c r="B77" s="67" t="s">
        <v>196</v>
      </c>
      <c r="C77" s="67">
        <v>157</v>
      </c>
      <c r="D77" s="81">
        <f>157*225</f>
        <v>35325</v>
      </c>
      <c r="F77">
        <v>57695</v>
      </c>
      <c r="H77" s="116"/>
    </row>
    <row r="78" spans="1:8" x14ac:dyDescent="0.25">
      <c r="A78" s="80"/>
      <c r="B78" s="67" t="s">
        <v>193</v>
      </c>
      <c r="C78" s="67"/>
      <c r="D78" s="81">
        <f>SUM(D70:D77)</f>
        <v>57695</v>
      </c>
      <c r="H78" s="116"/>
    </row>
    <row r="79" spans="1:8" x14ac:dyDescent="0.25">
      <c r="A79" s="80"/>
      <c r="B79" s="67"/>
      <c r="C79" s="67"/>
      <c r="D79" s="81"/>
      <c r="H79" s="116"/>
    </row>
    <row r="80" spans="1:8" ht="15.75" thickBot="1" x14ac:dyDescent="0.3">
      <c r="H80" s="116"/>
    </row>
    <row r="81" spans="1:8" x14ac:dyDescent="0.25">
      <c r="A81" s="3" t="s">
        <v>0</v>
      </c>
      <c r="B81" s="3"/>
      <c r="C81" s="3"/>
      <c r="D81" s="19"/>
      <c r="E81" s="29"/>
      <c r="F81" s="9"/>
      <c r="G81" s="6"/>
      <c r="H81" s="116"/>
    </row>
    <row r="82" spans="1:8" ht="15.75" x14ac:dyDescent="0.25">
      <c r="A82" s="26" t="s">
        <v>198</v>
      </c>
      <c r="B82" s="26"/>
      <c r="C82" s="3"/>
      <c r="D82" s="19"/>
      <c r="E82" s="4" t="s">
        <v>199</v>
      </c>
      <c r="F82" s="4"/>
      <c r="G82" s="4"/>
      <c r="H82" s="116"/>
    </row>
    <row r="83" spans="1:8" x14ac:dyDescent="0.25">
      <c r="A83" s="3" t="s">
        <v>103</v>
      </c>
      <c r="B83" s="3" t="s">
        <v>104</v>
      </c>
      <c r="C83" s="3" t="s">
        <v>105</v>
      </c>
      <c r="D83" s="19" t="s">
        <v>106</v>
      </c>
      <c r="E83" s="29"/>
      <c r="F83" s="29"/>
      <c r="G83" s="29"/>
      <c r="H83" s="116"/>
    </row>
    <row r="84" spans="1:8" x14ac:dyDescent="0.25">
      <c r="A84" s="80">
        <v>41883</v>
      </c>
      <c r="B84" s="67" t="s">
        <v>128</v>
      </c>
      <c r="C84" s="67"/>
      <c r="D84" s="81">
        <v>600</v>
      </c>
      <c r="H84" s="116"/>
    </row>
    <row r="85" spans="1:8" x14ac:dyDescent="0.25">
      <c r="A85" s="80">
        <v>41886</v>
      </c>
      <c r="B85" s="87" t="s">
        <v>200</v>
      </c>
      <c r="C85" s="67"/>
      <c r="D85" s="81">
        <v>5440</v>
      </c>
      <c r="H85" s="116"/>
    </row>
    <row r="86" spans="1:8" x14ac:dyDescent="0.25">
      <c r="A86" s="80">
        <v>41888</v>
      </c>
      <c r="B86" s="67" t="s">
        <v>202</v>
      </c>
      <c r="C86" s="67"/>
      <c r="D86" s="81">
        <v>7000</v>
      </c>
      <c r="H86" s="116"/>
    </row>
    <row r="87" spans="1:8" x14ac:dyDescent="0.25">
      <c r="A87" s="80">
        <v>41888</v>
      </c>
      <c r="B87" s="67" t="s">
        <v>203</v>
      </c>
      <c r="C87" s="67"/>
      <c r="D87" s="81">
        <v>3500</v>
      </c>
      <c r="H87" s="116"/>
    </row>
    <row r="88" spans="1:8" x14ac:dyDescent="0.25">
      <c r="A88" s="80">
        <v>41865</v>
      </c>
      <c r="B88" s="67" t="s">
        <v>204</v>
      </c>
      <c r="C88" s="67">
        <v>115</v>
      </c>
      <c r="D88" s="81">
        <f>115*225</f>
        <v>25875</v>
      </c>
      <c r="H88" s="116"/>
    </row>
    <row r="89" spans="1:8" x14ac:dyDescent="0.25">
      <c r="A89" s="80">
        <v>41902</v>
      </c>
      <c r="B89" s="67" t="s">
        <v>205</v>
      </c>
      <c r="C89" s="67"/>
      <c r="D89" s="81">
        <v>2000</v>
      </c>
      <c r="H89" s="116"/>
    </row>
    <row r="90" spans="1:8" x14ac:dyDescent="0.25">
      <c r="A90" s="80">
        <v>41906</v>
      </c>
      <c r="B90" s="67" t="s">
        <v>206</v>
      </c>
      <c r="C90" s="67"/>
      <c r="D90" s="81">
        <v>3500</v>
      </c>
      <c r="H90" s="116"/>
    </row>
    <row r="91" spans="1:8" x14ac:dyDescent="0.25">
      <c r="A91" s="80">
        <v>41912</v>
      </c>
      <c r="B91" s="115" t="s">
        <v>207</v>
      </c>
      <c r="C91" s="67"/>
      <c r="D91" s="81">
        <v>1500</v>
      </c>
      <c r="F91">
        <v>214749</v>
      </c>
      <c r="H91" s="116"/>
    </row>
    <row r="92" spans="1:8" x14ac:dyDescent="0.25">
      <c r="A92" s="80">
        <v>41912</v>
      </c>
      <c r="B92" s="115" t="s">
        <v>216</v>
      </c>
      <c r="C92" s="67"/>
      <c r="D92" s="81">
        <v>2000</v>
      </c>
      <c r="F92">
        <v>51415</v>
      </c>
      <c r="H92" s="116"/>
    </row>
    <row r="93" spans="1:8" x14ac:dyDescent="0.25">
      <c r="A93" s="80"/>
      <c r="B93" s="67" t="s">
        <v>193</v>
      </c>
      <c r="C93" s="67"/>
      <c r="D93" s="81">
        <f>SUM(D84:D92)</f>
        <v>51415</v>
      </c>
      <c r="H93" s="116"/>
    </row>
    <row r="94" spans="1:8" ht="15.75" thickBot="1" x14ac:dyDescent="0.3">
      <c r="H94" s="116"/>
    </row>
    <row r="95" spans="1:8" x14ac:dyDescent="0.25">
      <c r="A95" s="3" t="s">
        <v>0</v>
      </c>
      <c r="B95" s="3"/>
      <c r="C95" s="3"/>
      <c r="D95" s="19"/>
      <c r="E95" s="29"/>
      <c r="F95" s="9"/>
      <c r="G95" s="6"/>
      <c r="H95" s="116"/>
    </row>
    <row r="96" spans="1:8" ht="15.75" x14ac:dyDescent="0.25">
      <c r="A96" s="26" t="s">
        <v>209</v>
      </c>
      <c r="B96" s="26"/>
      <c r="C96" s="3"/>
      <c r="D96" s="19"/>
      <c r="E96" s="4" t="s">
        <v>208</v>
      </c>
      <c r="F96" s="4"/>
      <c r="G96" s="4"/>
      <c r="H96" s="116"/>
    </row>
    <row r="97" spans="1:8" x14ac:dyDescent="0.25">
      <c r="A97" s="3" t="s">
        <v>103</v>
      </c>
      <c r="B97" s="3" t="s">
        <v>104</v>
      </c>
      <c r="C97" s="3" t="s">
        <v>105</v>
      </c>
      <c r="D97" s="19" t="s">
        <v>106</v>
      </c>
      <c r="E97" s="29"/>
      <c r="F97" s="29"/>
      <c r="G97" s="29"/>
      <c r="H97" s="116"/>
    </row>
    <row r="98" spans="1:8" x14ac:dyDescent="0.25">
      <c r="A98" s="80">
        <v>41913</v>
      </c>
      <c r="B98" s="67" t="s">
        <v>128</v>
      </c>
      <c r="C98" s="67" t="s">
        <v>210</v>
      </c>
      <c r="D98" s="81">
        <v>600</v>
      </c>
      <c r="H98" s="116"/>
    </row>
    <row r="99" spans="1:8" x14ac:dyDescent="0.25">
      <c r="A99" s="80">
        <v>41913</v>
      </c>
      <c r="B99" s="67" t="s">
        <v>211</v>
      </c>
      <c r="C99" s="67"/>
      <c r="D99" s="81">
        <v>5500</v>
      </c>
      <c r="H99" s="116"/>
    </row>
    <row r="100" spans="1:8" x14ac:dyDescent="0.25">
      <c r="A100" s="80">
        <v>41914</v>
      </c>
      <c r="B100" s="67" t="s">
        <v>212</v>
      </c>
      <c r="C100" s="67"/>
      <c r="D100" s="81">
        <v>7000</v>
      </c>
      <c r="H100" s="116"/>
    </row>
    <row r="101" spans="1:8" x14ac:dyDescent="0.25">
      <c r="A101" s="80">
        <v>41914</v>
      </c>
      <c r="B101" s="67" t="s">
        <v>213</v>
      </c>
      <c r="C101" s="67"/>
      <c r="D101" s="81">
        <v>660</v>
      </c>
      <c r="G101">
        <v>51265</v>
      </c>
      <c r="H101" s="116"/>
    </row>
    <row r="102" spans="1:8" x14ac:dyDescent="0.25">
      <c r="A102" s="80">
        <v>41916</v>
      </c>
      <c r="B102" s="67" t="s">
        <v>214</v>
      </c>
      <c r="C102" s="67"/>
      <c r="D102" s="81">
        <v>7030</v>
      </c>
      <c r="H102" s="116"/>
    </row>
    <row r="103" spans="1:8" x14ac:dyDescent="0.25">
      <c r="A103" s="80">
        <v>41927</v>
      </c>
      <c r="B103" s="67" t="s">
        <v>215</v>
      </c>
      <c r="C103" s="67">
        <v>87</v>
      </c>
      <c r="D103" s="81">
        <f>87*225</f>
        <v>19575</v>
      </c>
      <c r="H103" s="116"/>
    </row>
    <row r="104" spans="1:8" x14ac:dyDescent="0.25">
      <c r="A104" s="80">
        <v>41934</v>
      </c>
      <c r="B104" s="67" t="s">
        <v>217</v>
      </c>
      <c r="C104" s="67"/>
      <c r="D104" s="81">
        <v>5000</v>
      </c>
      <c r="H104" s="116"/>
    </row>
    <row r="105" spans="1:8" x14ac:dyDescent="0.25">
      <c r="A105" s="80">
        <v>41934</v>
      </c>
      <c r="B105" s="115" t="s">
        <v>218</v>
      </c>
      <c r="C105" s="67"/>
      <c r="D105" s="81">
        <v>4000</v>
      </c>
      <c r="H105" s="116"/>
    </row>
    <row r="106" spans="1:8" x14ac:dyDescent="0.25">
      <c r="A106" s="80">
        <v>41936</v>
      </c>
      <c r="B106" s="115" t="s">
        <v>219</v>
      </c>
      <c r="C106" s="67"/>
      <c r="D106" s="81">
        <v>600</v>
      </c>
      <c r="H106" s="116"/>
    </row>
    <row r="107" spans="1:8" x14ac:dyDescent="0.25">
      <c r="A107" s="80">
        <v>41936</v>
      </c>
      <c r="B107" s="115" t="s">
        <v>220</v>
      </c>
      <c r="C107" s="67"/>
      <c r="D107" s="81">
        <v>2000</v>
      </c>
      <c r="H107" s="116"/>
    </row>
    <row r="108" spans="1:8" x14ac:dyDescent="0.25">
      <c r="A108" s="80">
        <v>41936</v>
      </c>
      <c r="B108" s="115" t="s">
        <v>221</v>
      </c>
      <c r="C108" s="67"/>
      <c r="D108" s="81">
        <v>300</v>
      </c>
      <c r="H108" s="116"/>
    </row>
    <row r="109" spans="1:8" x14ac:dyDescent="0.25">
      <c r="A109" s="80"/>
      <c r="B109" s="67" t="s">
        <v>193</v>
      </c>
      <c r="C109" s="67"/>
      <c r="D109" s="81">
        <f>SUM(D98:D108)</f>
        <v>52265</v>
      </c>
      <c r="H109" s="116"/>
    </row>
    <row r="110" spans="1:8" x14ac:dyDescent="0.25">
      <c r="H110" s="116"/>
    </row>
    <row r="111" spans="1:8" ht="15.75" thickBot="1" x14ac:dyDescent="0.3">
      <c r="H111" s="116"/>
    </row>
    <row r="112" spans="1:8" x14ac:dyDescent="0.25">
      <c r="A112" s="3" t="s">
        <v>0</v>
      </c>
      <c r="B112" s="3"/>
      <c r="C112" s="3"/>
      <c r="D112" s="19"/>
      <c r="E112" s="29"/>
      <c r="F112" s="9"/>
      <c r="G112" s="6"/>
      <c r="H112" s="116"/>
    </row>
    <row r="113" spans="1:8" ht="15.75" x14ac:dyDescent="0.25">
      <c r="A113" s="26" t="s">
        <v>222</v>
      </c>
      <c r="B113" s="26"/>
      <c r="C113" s="3"/>
      <c r="D113" s="19"/>
      <c r="E113" s="4" t="s">
        <v>223</v>
      </c>
      <c r="F113" s="4"/>
      <c r="G113" s="4"/>
      <c r="H113" s="116"/>
    </row>
    <row r="114" spans="1:8" x14ac:dyDescent="0.25">
      <c r="A114" s="3" t="s">
        <v>103</v>
      </c>
      <c r="B114" s="3" t="s">
        <v>104</v>
      </c>
      <c r="C114" s="3" t="s">
        <v>105</v>
      </c>
      <c r="D114" s="19" t="s">
        <v>106</v>
      </c>
      <c r="E114" s="29"/>
      <c r="F114" s="29"/>
      <c r="G114" s="29"/>
      <c r="H114" s="116"/>
    </row>
    <row r="115" spans="1:8" x14ac:dyDescent="0.25">
      <c r="A115" s="80">
        <v>41944</v>
      </c>
      <c r="B115" s="67" t="s">
        <v>128</v>
      </c>
      <c r="C115" s="67" t="s">
        <v>224</v>
      </c>
      <c r="D115" s="81">
        <v>600</v>
      </c>
      <c r="H115" s="116"/>
    </row>
    <row r="116" spans="1:8" x14ac:dyDescent="0.25">
      <c r="A116" s="80">
        <v>41948</v>
      </c>
      <c r="B116" s="67" t="s">
        <v>226</v>
      </c>
      <c r="C116" s="67"/>
      <c r="D116" s="81">
        <v>400</v>
      </c>
      <c r="H116" s="116"/>
    </row>
    <row r="117" spans="1:8" x14ac:dyDescent="0.25">
      <c r="A117" s="80">
        <v>41948</v>
      </c>
      <c r="B117" s="67" t="s">
        <v>227</v>
      </c>
      <c r="C117" s="67"/>
      <c r="D117" s="81">
        <v>5000</v>
      </c>
      <c r="E117" t="s">
        <v>228</v>
      </c>
      <c r="H117" s="116"/>
    </row>
    <row r="118" spans="1:8" x14ac:dyDescent="0.25">
      <c r="A118" s="80">
        <v>41948</v>
      </c>
      <c r="B118" s="67" t="s">
        <v>229</v>
      </c>
      <c r="C118" s="67"/>
      <c r="D118" s="81">
        <v>6650</v>
      </c>
      <c r="H118" s="116"/>
    </row>
    <row r="119" spans="1:8" x14ac:dyDescent="0.25">
      <c r="A119" s="80">
        <v>41953</v>
      </c>
      <c r="B119" s="67" t="s">
        <v>230</v>
      </c>
      <c r="C119" s="67" t="s">
        <v>224</v>
      </c>
      <c r="D119" s="81">
        <v>8500</v>
      </c>
      <c r="E119" t="s">
        <v>231</v>
      </c>
      <c r="H119" s="116"/>
    </row>
    <row r="120" spans="1:8" x14ac:dyDescent="0.25">
      <c r="A120" s="80">
        <v>41953</v>
      </c>
      <c r="B120" s="67" t="s">
        <v>232</v>
      </c>
      <c r="C120" s="67"/>
      <c r="D120" s="81">
        <v>1170</v>
      </c>
      <c r="H120" s="116"/>
    </row>
    <row r="121" spans="1:8" x14ac:dyDescent="0.25">
      <c r="A121" s="80">
        <v>41953</v>
      </c>
      <c r="B121" s="115" t="s">
        <v>233</v>
      </c>
      <c r="C121" s="67"/>
      <c r="D121" s="81">
        <v>3000</v>
      </c>
      <c r="H121" s="116"/>
    </row>
    <row r="122" spans="1:8" x14ac:dyDescent="0.25">
      <c r="A122" s="80">
        <v>41956</v>
      </c>
      <c r="B122" s="115" t="s">
        <v>234</v>
      </c>
      <c r="C122" s="67"/>
      <c r="D122" s="81">
        <v>6049</v>
      </c>
      <c r="H122" s="116"/>
    </row>
    <row r="123" spans="1:8" x14ac:dyDescent="0.25">
      <c r="A123" s="80">
        <v>41966</v>
      </c>
      <c r="B123" s="115" t="s">
        <v>235</v>
      </c>
      <c r="C123" s="67">
        <v>5</v>
      </c>
      <c r="D123" s="81">
        <v>400</v>
      </c>
      <c r="G123">
        <v>52579</v>
      </c>
      <c r="H123" s="116"/>
    </row>
    <row r="124" spans="1:8" x14ac:dyDescent="0.25">
      <c r="A124" s="80">
        <v>41966</v>
      </c>
      <c r="B124" s="115" t="s">
        <v>236</v>
      </c>
      <c r="C124" s="67">
        <v>4</v>
      </c>
      <c r="D124" s="81">
        <v>560</v>
      </c>
      <c r="G124">
        <v>318429</v>
      </c>
      <c r="H124" s="116"/>
    </row>
    <row r="125" spans="1:8" x14ac:dyDescent="0.25">
      <c r="A125" s="80">
        <v>41966</v>
      </c>
      <c r="B125" s="115" t="s">
        <v>237</v>
      </c>
      <c r="C125" s="67"/>
      <c r="D125" s="81">
        <v>75</v>
      </c>
      <c r="H125" s="116"/>
    </row>
    <row r="126" spans="1:8" x14ac:dyDescent="0.25">
      <c r="A126" s="80">
        <v>41968</v>
      </c>
      <c r="B126" s="115" t="s">
        <v>238</v>
      </c>
      <c r="C126" s="67"/>
      <c r="D126" s="143">
        <v>15000</v>
      </c>
      <c r="H126" s="116"/>
    </row>
    <row r="127" spans="1:8" x14ac:dyDescent="0.25">
      <c r="A127" s="80">
        <v>41972</v>
      </c>
      <c r="B127" s="115" t="s">
        <v>239</v>
      </c>
      <c r="C127" s="67"/>
      <c r="D127" s="143">
        <v>5000</v>
      </c>
      <c r="H127" s="116"/>
    </row>
    <row r="128" spans="1:8" x14ac:dyDescent="0.25">
      <c r="A128" s="80">
        <v>41973</v>
      </c>
      <c r="B128" s="115" t="s">
        <v>240</v>
      </c>
      <c r="C128" s="67"/>
      <c r="D128" s="81">
        <v>100</v>
      </c>
      <c r="H128" s="116"/>
    </row>
    <row r="129" spans="1:8" x14ac:dyDescent="0.25">
      <c r="A129" s="80">
        <v>41973</v>
      </c>
      <c r="B129" s="115" t="s">
        <v>241</v>
      </c>
      <c r="C129" s="67"/>
      <c r="D129" s="81">
        <v>75</v>
      </c>
      <c r="H129" s="116"/>
    </row>
    <row r="130" spans="1:8" x14ac:dyDescent="0.25">
      <c r="A130" s="80"/>
      <c r="B130" s="67" t="s">
        <v>193</v>
      </c>
      <c r="C130" s="67"/>
      <c r="D130" s="81">
        <f>SUM(D115:D129)</f>
        <v>52579</v>
      </c>
      <c r="H130" s="116"/>
    </row>
    <row r="131" spans="1:8" ht="15.75" thickBot="1" x14ac:dyDescent="0.3">
      <c r="A131" s="119"/>
      <c r="B131" s="116"/>
      <c r="C131" s="116"/>
      <c r="D131" s="120"/>
      <c r="E131" s="116"/>
      <c r="F131" s="116"/>
      <c r="G131" s="116"/>
      <c r="H131" s="116"/>
    </row>
    <row r="132" spans="1:8" x14ac:dyDescent="0.25">
      <c r="A132" s="3" t="s">
        <v>0</v>
      </c>
      <c r="B132" s="3"/>
      <c r="C132" s="3"/>
      <c r="D132" s="19"/>
      <c r="E132" s="29"/>
      <c r="F132" s="9"/>
      <c r="G132" s="6"/>
      <c r="H132" s="116"/>
    </row>
    <row r="133" spans="1:8" ht="15.75" x14ac:dyDescent="0.25">
      <c r="A133" s="26" t="s">
        <v>242</v>
      </c>
      <c r="B133" s="26"/>
      <c r="C133" s="3"/>
      <c r="D133" s="19"/>
      <c r="E133" s="4" t="s">
        <v>243</v>
      </c>
      <c r="F133" s="4"/>
      <c r="G133" s="4"/>
      <c r="H133" s="116"/>
    </row>
    <row r="134" spans="1:8" x14ac:dyDescent="0.25">
      <c r="A134" s="3" t="s">
        <v>103</v>
      </c>
      <c r="B134" s="3" t="s">
        <v>104</v>
      </c>
      <c r="C134" s="3" t="s">
        <v>105</v>
      </c>
      <c r="D134" s="19" t="s">
        <v>106</v>
      </c>
      <c r="E134" s="29"/>
      <c r="F134" s="29"/>
      <c r="G134" s="29"/>
      <c r="H134" s="116"/>
    </row>
    <row r="135" spans="1:8" x14ac:dyDescent="0.25">
      <c r="A135" s="80">
        <v>41974</v>
      </c>
      <c r="B135" s="67" t="s">
        <v>128</v>
      </c>
      <c r="C135" s="67" t="s">
        <v>244</v>
      </c>
      <c r="D135" s="81">
        <v>600</v>
      </c>
      <c r="H135" s="116"/>
    </row>
    <row r="136" spans="1:8" x14ac:dyDescent="0.25">
      <c r="A136" s="80">
        <v>41975</v>
      </c>
      <c r="B136" s="115" t="s">
        <v>245</v>
      </c>
      <c r="C136" s="67"/>
      <c r="D136" s="81">
        <v>22400</v>
      </c>
      <c r="E136" t="s">
        <v>246</v>
      </c>
      <c r="H136" s="116"/>
    </row>
    <row r="137" spans="1:8" x14ac:dyDescent="0.25">
      <c r="A137" s="80">
        <v>41978</v>
      </c>
      <c r="B137" s="67" t="s">
        <v>247</v>
      </c>
      <c r="C137" s="67"/>
      <c r="D137" s="81">
        <v>2000</v>
      </c>
      <c r="H137" s="116"/>
    </row>
    <row r="138" spans="1:8" x14ac:dyDescent="0.25">
      <c r="A138" s="80">
        <v>41978</v>
      </c>
      <c r="B138" s="67" t="s">
        <v>248</v>
      </c>
      <c r="C138" s="67" t="s">
        <v>244</v>
      </c>
      <c r="D138" s="81">
        <v>7540</v>
      </c>
      <c r="H138" s="116"/>
    </row>
    <row r="139" spans="1:8" x14ac:dyDescent="0.25">
      <c r="A139" s="80">
        <v>41983</v>
      </c>
      <c r="B139" s="67" t="s">
        <v>249</v>
      </c>
      <c r="C139" s="67">
        <f>148*225</f>
        <v>33300</v>
      </c>
      <c r="D139" s="81">
        <v>33300</v>
      </c>
      <c r="H139" s="116"/>
    </row>
    <row r="140" spans="1:8" x14ac:dyDescent="0.25">
      <c r="A140" s="80">
        <v>41983</v>
      </c>
      <c r="B140" s="67" t="s">
        <v>250</v>
      </c>
      <c r="C140" s="67"/>
      <c r="D140" s="81">
        <v>2500</v>
      </c>
      <c r="H140" s="116"/>
    </row>
    <row r="141" spans="1:8" x14ac:dyDescent="0.25">
      <c r="A141" s="80">
        <v>41987</v>
      </c>
      <c r="B141" s="150" t="s">
        <v>261</v>
      </c>
      <c r="C141" s="67"/>
      <c r="D141" s="143">
        <v>2000</v>
      </c>
      <c r="H141" s="116"/>
    </row>
    <row r="142" spans="1:8" x14ac:dyDescent="0.25">
      <c r="A142" s="80">
        <v>41995</v>
      </c>
      <c r="B142" s="150" t="s">
        <v>262</v>
      </c>
      <c r="C142" s="67"/>
      <c r="D142" s="143">
        <v>1000</v>
      </c>
      <c r="G142">
        <v>371008</v>
      </c>
      <c r="H142" s="116"/>
    </row>
    <row r="143" spans="1:8" x14ac:dyDescent="0.25">
      <c r="A143" s="80"/>
      <c r="B143" s="150"/>
      <c r="C143" s="67"/>
      <c r="D143" s="81"/>
      <c r="G143">
        <v>71340</v>
      </c>
      <c r="H143" s="116"/>
    </row>
    <row r="144" spans="1:8" ht="15.75" thickBot="1" x14ac:dyDescent="0.3">
      <c r="A144" s="80"/>
      <c r="B144" s="150"/>
      <c r="C144" s="67"/>
      <c r="D144" s="81"/>
      <c r="H144" s="116"/>
    </row>
    <row r="145" spans="1:8" x14ac:dyDescent="0.25">
      <c r="A145" s="3" t="s">
        <v>0</v>
      </c>
      <c r="B145" s="3"/>
      <c r="C145" s="3"/>
      <c r="D145" s="19"/>
      <c r="E145" s="29"/>
      <c r="F145" s="9"/>
      <c r="G145" s="6"/>
      <c r="H145" s="116"/>
    </row>
    <row r="146" spans="1:8" ht="15.75" x14ac:dyDescent="0.25">
      <c r="A146" s="26" t="s">
        <v>264</v>
      </c>
      <c r="B146" s="26"/>
      <c r="C146" s="3"/>
      <c r="D146" s="19"/>
      <c r="E146" s="4" t="s">
        <v>263</v>
      </c>
      <c r="F146" s="4"/>
      <c r="G146" s="4"/>
      <c r="H146" s="116"/>
    </row>
    <row r="147" spans="1:8" x14ac:dyDescent="0.25">
      <c r="A147" s="3" t="s">
        <v>103</v>
      </c>
      <c r="B147" s="3" t="s">
        <v>104</v>
      </c>
      <c r="C147" s="3" t="s">
        <v>105</v>
      </c>
      <c r="D147" s="19" t="s">
        <v>106</v>
      </c>
      <c r="E147" s="29"/>
      <c r="F147" s="29"/>
      <c r="G147" s="29"/>
      <c r="H147" s="116"/>
    </row>
    <row r="148" spans="1:8" x14ac:dyDescent="0.25">
      <c r="A148" s="156">
        <v>42005</v>
      </c>
      <c r="B148" s="67" t="s">
        <v>128</v>
      </c>
      <c r="C148" s="67" t="s">
        <v>258</v>
      </c>
      <c r="D148" s="81">
        <v>600</v>
      </c>
      <c r="H148" s="116"/>
    </row>
    <row r="149" spans="1:8" x14ac:dyDescent="0.25">
      <c r="A149" s="156">
        <v>42006</v>
      </c>
      <c r="B149" s="115" t="s">
        <v>265</v>
      </c>
      <c r="C149" s="67" t="s">
        <v>258</v>
      </c>
      <c r="D149" s="81">
        <v>6000</v>
      </c>
      <c r="H149" s="116"/>
    </row>
    <row r="150" spans="1:8" x14ac:dyDescent="0.25">
      <c r="A150" s="156">
        <v>42006</v>
      </c>
      <c r="B150" s="67" t="s">
        <v>266</v>
      </c>
      <c r="C150" s="67"/>
      <c r="D150" s="81">
        <v>3000</v>
      </c>
      <c r="H150" s="116"/>
    </row>
    <row r="151" spans="1:8" x14ac:dyDescent="0.25">
      <c r="A151" s="156">
        <v>42008</v>
      </c>
      <c r="B151" s="67" t="s">
        <v>267</v>
      </c>
      <c r="C151" s="67" t="s">
        <v>258</v>
      </c>
      <c r="D151" s="81">
        <v>6940</v>
      </c>
      <c r="H151" s="116"/>
    </row>
    <row r="152" spans="1:8" x14ac:dyDescent="0.25">
      <c r="A152" s="156">
        <v>42010</v>
      </c>
      <c r="B152" s="67" t="s">
        <v>268</v>
      </c>
      <c r="C152" s="67"/>
      <c r="D152" s="81">
        <v>3500</v>
      </c>
      <c r="H152" s="116"/>
    </row>
    <row r="153" spans="1:8" x14ac:dyDescent="0.25">
      <c r="A153" s="156">
        <v>42010</v>
      </c>
      <c r="B153" s="67" t="s">
        <v>269</v>
      </c>
      <c r="C153" s="67"/>
      <c r="D153" s="81">
        <v>1000</v>
      </c>
      <c r="H153" s="116"/>
    </row>
    <row r="154" spans="1:8" x14ac:dyDescent="0.25">
      <c r="A154" s="156">
        <v>42010</v>
      </c>
      <c r="B154" s="150" t="s">
        <v>270</v>
      </c>
      <c r="C154" s="67"/>
      <c r="D154" s="157">
        <v>500</v>
      </c>
      <c r="H154" s="116"/>
    </row>
    <row r="155" spans="1:8" x14ac:dyDescent="0.25">
      <c r="A155" s="80"/>
      <c r="B155" s="67" t="s">
        <v>193</v>
      </c>
      <c r="C155" s="67"/>
      <c r="D155" s="81">
        <f>SUM(D148:D154)</f>
        <v>21540</v>
      </c>
      <c r="H155" s="116"/>
    </row>
    <row r="156" spans="1:8" x14ac:dyDescent="0.25">
      <c r="H156" s="116"/>
    </row>
    <row r="157" spans="1:8" ht="15.75" x14ac:dyDescent="0.25">
      <c r="A157" s="26" t="s">
        <v>271</v>
      </c>
      <c r="B157" s="26"/>
      <c r="C157" s="3"/>
      <c r="D157" s="19"/>
      <c r="E157" s="4" t="s">
        <v>272</v>
      </c>
      <c r="F157" s="4"/>
      <c r="G157" s="4"/>
      <c r="H157" s="116"/>
    </row>
    <row r="158" spans="1:8" x14ac:dyDescent="0.25">
      <c r="A158" s="3" t="s">
        <v>103</v>
      </c>
      <c r="B158" s="3" t="s">
        <v>104</v>
      </c>
      <c r="C158" s="3" t="s">
        <v>105</v>
      </c>
      <c r="D158" s="19" t="s">
        <v>106</v>
      </c>
      <c r="E158" s="29"/>
      <c r="F158" s="29"/>
      <c r="G158" s="29"/>
      <c r="H158" s="116"/>
    </row>
    <row r="159" spans="1:8" x14ac:dyDescent="0.25">
      <c r="A159" s="156">
        <v>42036</v>
      </c>
      <c r="B159" s="67" t="s">
        <v>128</v>
      </c>
      <c r="C159" s="67" t="s">
        <v>253</v>
      </c>
      <c r="D159" s="81">
        <v>600</v>
      </c>
      <c r="H159" s="116"/>
    </row>
    <row r="160" spans="1:8" x14ac:dyDescent="0.25">
      <c r="A160" s="156">
        <v>42039</v>
      </c>
      <c r="B160" s="115" t="s">
        <v>265</v>
      </c>
      <c r="C160" s="67" t="s">
        <v>253</v>
      </c>
      <c r="D160" s="81">
        <v>4000</v>
      </c>
      <c r="H160" s="116"/>
    </row>
    <row r="161" spans="1:8" x14ac:dyDescent="0.25">
      <c r="A161" s="156">
        <v>42040</v>
      </c>
      <c r="B161" s="67" t="s">
        <v>275</v>
      </c>
      <c r="C161" s="67"/>
      <c r="D161" s="81">
        <v>5250</v>
      </c>
      <c r="H161" s="116"/>
    </row>
    <row r="162" spans="1:8" x14ac:dyDescent="0.25">
      <c r="A162" s="156">
        <v>42040</v>
      </c>
      <c r="B162" s="67" t="s">
        <v>274</v>
      </c>
      <c r="C162" s="67"/>
      <c r="D162" s="81">
        <v>8040</v>
      </c>
      <c r="H162" s="116"/>
    </row>
    <row r="163" spans="1:8" x14ac:dyDescent="0.25">
      <c r="A163" s="156">
        <v>42044</v>
      </c>
      <c r="B163" s="67" t="s">
        <v>273</v>
      </c>
      <c r="C163" s="67"/>
      <c r="D163" s="81">
        <v>5000</v>
      </c>
      <c r="H163" s="116"/>
    </row>
    <row r="164" spans="1:8" x14ac:dyDescent="0.25">
      <c r="A164" s="156">
        <v>42044</v>
      </c>
      <c r="B164" s="67" t="s">
        <v>276</v>
      </c>
      <c r="C164" s="67"/>
      <c r="D164" s="81">
        <v>3000</v>
      </c>
      <c r="H164" s="116"/>
    </row>
    <row r="165" spans="1:8" x14ac:dyDescent="0.25">
      <c r="A165" s="156">
        <v>42049</v>
      </c>
      <c r="B165" s="150" t="s">
        <v>277</v>
      </c>
      <c r="C165" s="67" t="s">
        <v>278</v>
      </c>
      <c r="D165" s="157">
        <f>157*225</f>
        <v>35325</v>
      </c>
      <c r="H165" s="116"/>
    </row>
    <row r="166" spans="1:8" x14ac:dyDescent="0.25">
      <c r="A166" s="156">
        <v>42049</v>
      </c>
      <c r="B166" s="150" t="s">
        <v>279</v>
      </c>
      <c r="C166" s="67" t="s">
        <v>254</v>
      </c>
      <c r="D166" s="143">
        <v>2100</v>
      </c>
      <c r="G166">
        <v>463888</v>
      </c>
      <c r="H166" s="116"/>
    </row>
    <row r="167" spans="1:8" x14ac:dyDescent="0.25">
      <c r="A167" s="156">
        <v>42053</v>
      </c>
      <c r="B167" s="150" t="s">
        <v>280</v>
      </c>
      <c r="C167" s="67"/>
      <c r="D167" s="81">
        <v>1560</v>
      </c>
      <c r="G167">
        <v>65225</v>
      </c>
      <c r="H167" s="116"/>
    </row>
    <row r="168" spans="1:8" x14ac:dyDescent="0.25">
      <c r="A168" s="156">
        <v>42053</v>
      </c>
      <c r="B168" s="150" t="s">
        <v>281</v>
      </c>
      <c r="C168" s="67"/>
      <c r="D168" s="81">
        <v>350</v>
      </c>
      <c r="H168" s="116"/>
    </row>
    <row r="169" spans="1:8" x14ac:dyDescent="0.25">
      <c r="A169" s="156"/>
      <c r="B169" s="150"/>
      <c r="C169" s="67"/>
      <c r="D169" s="81"/>
      <c r="H169" s="116"/>
    </row>
    <row r="170" spans="1:8" x14ac:dyDescent="0.25">
      <c r="A170" s="156"/>
      <c r="B170" s="150"/>
      <c r="C170" s="67"/>
      <c r="D170" s="81"/>
      <c r="H170" s="116"/>
    </row>
    <row r="171" spans="1:8" x14ac:dyDescent="0.25">
      <c r="A171" s="156"/>
      <c r="B171" s="150"/>
      <c r="C171" s="67"/>
      <c r="D171" s="143"/>
      <c r="H171" s="116"/>
    </row>
    <row r="172" spans="1:8" x14ac:dyDescent="0.25">
      <c r="A172" s="156"/>
      <c r="B172" s="150"/>
      <c r="C172" s="67"/>
      <c r="D172" s="81"/>
      <c r="H172" s="116"/>
    </row>
    <row r="173" spans="1:8" x14ac:dyDescent="0.25">
      <c r="A173" s="80"/>
      <c r="B173" s="150"/>
      <c r="C173" s="67"/>
      <c r="D173" s="81"/>
      <c r="H173" s="116"/>
    </row>
    <row r="174" spans="1:8" x14ac:dyDescent="0.25">
      <c r="A174" s="80"/>
      <c r="B174" s="67" t="s">
        <v>193</v>
      </c>
      <c r="C174" s="67"/>
      <c r="D174" s="81">
        <f>SUM(D159:D173)</f>
        <v>65225</v>
      </c>
      <c r="H174" s="116"/>
    </row>
    <row r="175" spans="1:8" ht="15.75" thickBot="1" x14ac:dyDescent="0.3">
      <c r="A175" s="119"/>
      <c r="B175" s="116"/>
      <c r="C175" s="116"/>
      <c r="D175" s="120"/>
      <c r="E175" s="116"/>
      <c r="F175" s="116"/>
      <c r="G175" s="116"/>
      <c r="H175" s="116"/>
    </row>
    <row r="176" spans="1:8" x14ac:dyDescent="0.25">
      <c r="A176" s="3" t="s">
        <v>0</v>
      </c>
      <c r="B176" s="3"/>
      <c r="C176" s="3"/>
      <c r="D176" s="19"/>
      <c r="E176" s="29"/>
      <c r="F176" s="9"/>
      <c r="G176" s="6"/>
      <c r="H176" s="116"/>
    </row>
    <row r="177" spans="1:8" ht="15.75" x14ac:dyDescent="0.25">
      <c r="A177" s="26" t="s">
        <v>282</v>
      </c>
      <c r="B177" s="26"/>
      <c r="C177" s="3"/>
      <c r="D177" s="19"/>
      <c r="E177" s="4" t="s">
        <v>283</v>
      </c>
      <c r="F177" s="4"/>
      <c r="G177" s="4"/>
      <c r="H177" s="116"/>
    </row>
    <row r="178" spans="1:8" x14ac:dyDescent="0.25">
      <c r="A178" s="3" t="s">
        <v>103</v>
      </c>
      <c r="B178" s="3" t="s">
        <v>104</v>
      </c>
      <c r="C178" s="3" t="s">
        <v>105</v>
      </c>
      <c r="D178" s="19" t="s">
        <v>106</v>
      </c>
      <c r="E178" s="29"/>
      <c r="F178" s="29"/>
      <c r="G178" s="29"/>
      <c r="H178" s="116"/>
    </row>
    <row r="179" spans="1:8" x14ac:dyDescent="0.25">
      <c r="A179" s="156">
        <v>42064</v>
      </c>
      <c r="B179" s="67" t="s">
        <v>128</v>
      </c>
      <c r="C179" s="67" t="s">
        <v>254</v>
      </c>
      <c r="D179" s="81">
        <v>600</v>
      </c>
      <c r="H179" s="116"/>
    </row>
    <row r="180" spans="1:8" x14ac:dyDescent="0.25">
      <c r="A180" s="156">
        <v>42064</v>
      </c>
      <c r="B180" s="115" t="s">
        <v>265</v>
      </c>
      <c r="C180" s="67" t="s">
        <v>254</v>
      </c>
      <c r="D180" s="81">
        <v>600</v>
      </c>
      <c r="H180" s="116"/>
    </row>
    <row r="181" spans="1:8" x14ac:dyDescent="0.25">
      <c r="A181" s="156">
        <v>42081</v>
      </c>
      <c r="B181" s="67" t="s">
        <v>284</v>
      </c>
      <c r="C181" s="67" t="s">
        <v>254</v>
      </c>
      <c r="D181" s="81">
        <v>7390</v>
      </c>
      <c r="H181" s="116"/>
    </row>
    <row r="182" spans="1:8" x14ac:dyDescent="0.25">
      <c r="A182" s="156">
        <v>42072</v>
      </c>
      <c r="B182" s="67" t="s">
        <v>285</v>
      </c>
      <c r="C182" s="67"/>
      <c r="D182" s="81">
        <v>5000</v>
      </c>
      <c r="H182" s="116"/>
    </row>
    <row r="183" spans="1:8" x14ac:dyDescent="0.25">
      <c r="A183" s="156"/>
      <c r="B183" s="67"/>
      <c r="C183" s="67"/>
      <c r="D183" s="81"/>
      <c r="H183" s="116"/>
    </row>
    <row r="184" spans="1:8" x14ac:dyDescent="0.25">
      <c r="A184" s="156"/>
      <c r="B184" s="150"/>
      <c r="C184" s="67"/>
      <c r="D184" s="157"/>
      <c r="H184" s="116"/>
    </row>
    <row r="185" spans="1:8" x14ac:dyDescent="0.25">
      <c r="A185" s="156"/>
      <c r="B185" s="150"/>
      <c r="C185" s="67"/>
      <c r="D185" s="143"/>
      <c r="G185">
        <v>529113</v>
      </c>
      <c r="H185" s="116"/>
    </row>
    <row r="186" spans="1:8" x14ac:dyDescent="0.25">
      <c r="A186" s="156"/>
      <c r="B186" s="150"/>
      <c r="C186" s="67"/>
      <c r="D186" s="81"/>
      <c r="G186">
        <v>13590</v>
      </c>
      <c r="H186" s="116"/>
    </row>
    <row r="187" spans="1:8" x14ac:dyDescent="0.25">
      <c r="A187" s="156"/>
      <c r="B187" s="150"/>
      <c r="C187" s="67"/>
      <c r="D187" s="81"/>
      <c r="G187">
        <f>SUM(G185:G186)</f>
        <v>542703</v>
      </c>
      <c r="H187" s="116"/>
    </row>
    <row r="188" spans="1:8" x14ac:dyDescent="0.25">
      <c r="A188" s="156"/>
      <c r="B188" s="150"/>
      <c r="C188" s="67"/>
      <c r="D188" s="81"/>
      <c r="H188" s="116"/>
    </row>
    <row r="189" spans="1:8" x14ac:dyDescent="0.25">
      <c r="A189" s="156"/>
      <c r="B189" s="150"/>
      <c r="C189" s="67"/>
      <c r="D189" s="81"/>
      <c r="H189" s="116"/>
    </row>
    <row r="190" spans="1:8" x14ac:dyDescent="0.25">
      <c r="A190" s="156"/>
      <c r="B190" s="150"/>
      <c r="C190" s="67"/>
      <c r="D190" s="143"/>
      <c r="H190" s="116"/>
    </row>
    <row r="191" spans="1:8" x14ac:dyDescent="0.25">
      <c r="A191" s="156"/>
      <c r="B191" s="150"/>
      <c r="C191" s="67"/>
      <c r="D191" s="81"/>
      <c r="H191" s="116"/>
    </row>
    <row r="192" spans="1:8" x14ac:dyDescent="0.25">
      <c r="A192" s="80"/>
      <c r="B192" s="150"/>
      <c r="C192" s="67"/>
      <c r="D192" s="81"/>
      <c r="H192" s="116"/>
    </row>
    <row r="193" spans="1:8" x14ac:dyDescent="0.25">
      <c r="A193" s="80"/>
      <c r="B193" s="67" t="s">
        <v>193</v>
      </c>
      <c r="C193" s="67"/>
      <c r="D193" s="81">
        <f>SUM(D179:D192)</f>
        <v>13590</v>
      </c>
      <c r="H193" s="116"/>
    </row>
    <row r="194" spans="1:8" x14ac:dyDescent="0.25">
      <c r="A194" s="119"/>
      <c r="B194" s="116"/>
      <c r="C194" s="116"/>
      <c r="D194" s="120"/>
      <c r="E194" s="116"/>
      <c r="F194" s="116"/>
      <c r="G194" s="116"/>
      <c r="H194" s="116"/>
    </row>
    <row r="195" spans="1:8" x14ac:dyDescent="0.25">
      <c r="A195" s="119"/>
      <c r="B195" s="116"/>
      <c r="C195" s="116"/>
      <c r="D195" s="120"/>
      <c r="E195" s="116"/>
      <c r="F195" s="116"/>
      <c r="G195" s="116"/>
      <c r="H195" s="116"/>
    </row>
    <row r="196" spans="1:8" x14ac:dyDescent="0.25">
      <c r="A196" s="116"/>
      <c r="B196" s="116"/>
      <c r="C196" s="116"/>
      <c r="D196" s="116"/>
      <c r="E196" s="116"/>
      <c r="F196" s="116"/>
      <c r="G196" s="116"/>
      <c r="H196" s="116"/>
    </row>
    <row r="197" spans="1:8" x14ac:dyDescent="0.25">
      <c r="A197" s="116"/>
      <c r="B197" s="116"/>
      <c r="C197" s="116"/>
      <c r="D197" s="116"/>
      <c r="E197" s="116"/>
      <c r="F197" s="116"/>
      <c r="G197" s="116"/>
      <c r="H197" s="116"/>
    </row>
    <row r="198" spans="1:8" x14ac:dyDescent="0.25">
      <c r="A198" s="9"/>
      <c r="B198" s="9"/>
      <c r="C198" s="9"/>
      <c r="D198" s="12"/>
      <c r="E198" s="117"/>
      <c r="F198" s="9"/>
      <c r="G198" s="9"/>
      <c r="H198" s="116"/>
    </row>
    <row r="199" spans="1:8" ht="15.75" x14ac:dyDescent="0.25">
      <c r="A199" s="88"/>
      <c r="B199" s="88"/>
      <c r="C199" s="9"/>
      <c r="D199" s="12"/>
      <c r="E199" s="9"/>
      <c r="F199" s="9"/>
      <c r="G199" s="9"/>
      <c r="H199" s="116"/>
    </row>
    <row r="200" spans="1:8" x14ac:dyDescent="0.25">
      <c r="A200" s="9"/>
      <c r="B200" s="9"/>
      <c r="C200" s="9"/>
      <c r="D200" s="12"/>
      <c r="E200" s="117"/>
      <c r="F200" s="117"/>
      <c r="G200" s="117"/>
      <c r="H200" s="116"/>
    </row>
    <row r="201" spans="1:8" x14ac:dyDescent="0.25">
      <c r="A201" s="119"/>
      <c r="B201" s="116"/>
      <c r="C201" s="116"/>
      <c r="D201" s="120"/>
      <c r="E201" s="116"/>
      <c r="F201" s="116"/>
      <c r="G201" s="116"/>
      <c r="H201" s="116"/>
    </row>
    <row r="202" spans="1:8" x14ac:dyDescent="0.25">
      <c r="A202" s="119"/>
      <c r="B202" s="122"/>
      <c r="C202" s="116"/>
      <c r="D202" s="120"/>
      <c r="E202" s="116"/>
      <c r="F202" s="116"/>
      <c r="G202" s="116"/>
      <c r="H202" s="116"/>
    </row>
    <row r="203" spans="1:8" x14ac:dyDescent="0.25">
      <c r="A203" s="119"/>
      <c r="B203" s="116"/>
      <c r="C203" s="116"/>
      <c r="D203" s="120"/>
      <c r="E203" s="116"/>
      <c r="F203" s="116"/>
      <c r="G203" s="116"/>
      <c r="H203" s="116"/>
    </row>
    <row r="204" spans="1:8" x14ac:dyDescent="0.25">
      <c r="A204" s="119"/>
      <c r="B204" s="116"/>
      <c r="C204" s="116"/>
      <c r="D204" s="120"/>
      <c r="E204" s="116"/>
      <c r="F204" s="116"/>
      <c r="G204" s="116"/>
      <c r="H204" s="116"/>
    </row>
    <row r="205" spans="1:8" x14ac:dyDescent="0.25">
      <c r="A205" s="119"/>
      <c r="B205" s="116"/>
      <c r="C205" s="116"/>
      <c r="D205" s="120"/>
      <c r="E205" s="116"/>
      <c r="F205" s="116"/>
      <c r="G205" s="116"/>
      <c r="H205" s="116"/>
    </row>
    <row r="206" spans="1:8" x14ac:dyDescent="0.25">
      <c r="A206" s="119"/>
      <c r="B206" s="116"/>
      <c r="C206" s="116"/>
      <c r="D206" s="120"/>
      <c r="E206" s="116"/>
      <c r="F206" s="116"/>
      <c r="G206" s="116"/>
      <c r="H206" s="116"/>
    </row>
    <row r="207" spans="1:8" x14ac:dyDescent="0.25">
      <c r="A207" s="119"/>
      <c r="B207" s="116"/>
      <c r="C207" s="116"/>
      <c r="D207" s="120"/>
      <c r="E207" s="116"/>
      <c r="F207" s="116"/>
      <c r="G207" s="116"/>
      <c r="H207" s="116"/>
    </row>
    <row r="208" spans="1:8" x14ac:dyDescent="0.25">
      <c r="A208" s="119"/>
      <c r="B208" s="116"/>
      <c r="C208" s="116"/>
      <c r="D208" s="120"/>
      <c r="E208" s="116"/>
      <c r="F208" s="116"/>
      <c r="G208" s="116"/>
      <c r="H208" s="116"/>
    </row>
    <row r="209" spans="1:8" x14ac:dyDescent="0.25">
      <c r="A209" s="119"/>
      <c r="B209" s="116"/>
      <c r="C209" s="116"/>
      <c r="D209" s="120"/>
      <c r="E209" s="116"/>
      <c r="F209" s="116"/>
      <c r="G209" s="116"/>
      <c r="H209" s="116"/>
    </row>
    <row r="210" spans="1:8" x14ac:dyDescent="0.25">
      <c r="A210" s="119"/>
      <c r="B210" s="116"/>
      <c r="C210" s="116"/>
      <c r="D210" s="120"/>
      <c r="E210" s="116"/>
      <c r="F210" s="116"/>
      <c r="G210" s="116"/>
      <c r="H210" s="116"/>
    </row>
    <row r="211" spans="1:8" x14ac:dyDescent="0.25">
      <c r="A211" s="119"/>
      <c r="B211" s="116"/>
      <c r="C211" s="116"/>
      <c r="D211" s="120"/>
      <c r="E211" s="116"/>
      <c r="F211" s="116"/>
      <c r="G211" s="116"/>
      <c r="H211" s="116"/>
    </row>
    <row r="212" spans="1:8" x14ac:dyDescent="0.25">
      <c r="A212" s="116"/>
      <c r="B212" s="116"/>
      <c r="C212" s="116"/>
      <c r="D212" s="116"/>
      <c r="E212" s="116"/>
      <c r="F212" s="116"/>
      <c r="G212" s="116"/>
      <c r="H212" s="116"/>
    </row>
    <row r="213" spans="1:8" x14ac:dyDescent="0.25">
      <c r="A213" s="116"/>
      <c r="B213" s="116"/>
      <c r="C213" s="116"/>
      <c r="D213" s="116"/>
      <c r="E213" s="116"/>
      <c r="F213" s="116"/>
      <c r="G213" s="116"/>
      <c r="H213" s="116"/>
    </row>
    <row r="214" spans="1:8" x14ac:dyDescent="0.25">
      <c r="A214" s="9"/>
      <c r="B214" s="9"/>
      <c r="C214" s="9"/>
      <c r="D214" s="12"/>
      <c r="E214" s="117"/>
      <c r="F214" s="9"/>
      <c r="G214" s="9"/>
      <c r="H214" s="116"/>
    </row>
    <row r="215" spans="1:8" ht="15.75" x14ac:dyDescent="0.25">
      <c r="A215" s="88"/>
      <c r="B215" s="88"/>
      <c r="C215" s="9"/>
      <c r="D215" s="12"/>
      <c r="E215" s="9"/>
      <c r="F215" s="9"/>
      <c r="G215" s="9"/>
      <c r="H215" s="116"/>
    </row>
    <row r="216" spans="1:8" x14ac:dyDescent="0.25">
      <c r="A216" s="9"/>
      <c r="B216" s="9"/>
      <c r="C216" s="9"/>
      <c r="D216" s="12"/>
      <c r="E216" s="117"/>
      <c r="F216" s="117"/>
      <c r="G216" s="117"/>
      <c r="H216" s="116"/>
    </row>
    <row r="217" spans="1:8" x14ac:dyDescent="0.25">
      <c r="A217" s="119"/>
      <c r="B217" s="116"/>
      <c r="C217" s="116"/>
      <c r="D217" s="120"/>
      <c r="E217" s="116"/>
      <c r="F217" s="116"/>
      <c r="G217" s="116"/>
      <c r="H217" s="116"/>
    </row>
    <row r="218" spans="1:8" x14ac:dyDescent="0.25">
      <c r="A218" s="119"/>
      <c r="B218" s="116"/>
      <c r="C218" s="116"/>
      <c r="D218" s="120"/>
      <c r="E218" s="116"/>
      <c r="F218" s="116"/>
      <c r="G218" s="116"/>
      <c r="H218" s="116"/>
    </row>
    <row r="219" spans="1:8" x14ac:dyDescent="0.25">
      <c r="A219" s="119"/>
      <c r="B219" s="116"/>
      <c r="C219" s="116"/>
      <c r="D219" s="120"/>
      <c r="E219" s="116"/>
      <c r="F219" s="116"/>
      <c r="G219" s="116"/>
      <c r="H219" s="116"/>
    </row>
    <row r="220" spans="1:8" x14ac:dyDescent="0.25">
      <c r="A220" s="119"/>
      <c r="B220" s="125"/>
      <c r="C220" s="116"/>
      <c r="D220" s="120"/>
      <c r="E220" s="116"/>
      <c r="F220" s="116"/>
      <c r="G220" s="116"/>
      <c r="H220" s="116"/>
    </row>
    <row r="221" spans="1:8" x14ac:dyDescent="0.25">
      <c r="A221" s="119"/>
      <c r="B221" s="116"/>
      <c r="C221" s="116"/>
      <c r="D221" s="120"/>
      <c r="E221" s="116"/>
      <c r="F221" s="116"/>
      <c r="G221" s="116"/>
      <c r="H221" s="116"/>
    </row>
    <row r="222" spans="1:8" x14ac:dyDescent="0.25">
      <c r="A222" s="119"/>
      <c r="B222" s="122"/>
      <c r="C222" s="116"/>
      <c r="D222" s="120"/>
      <c r="E222" s="116"/>
      <c r="F222" s="116"/>
      <c r="G222" s="116"/>
      <c r="H222" s="116"/>
    </row>
    <row r="223" spans="1:8" x14ac:dyDescent="0.25">
      <c r="A223" s="119"/>
      <c r="B223" s="116"/>
      <c r="C223" s="116"/>
      <c r="D223" s="120"/>
      <c r="E223" s="116"/>
      <c r="F223" s="116"/>
      <c r="G223" s="116"/>
      <c r="H223" s="116"/>
    </row>
    <row r="224" spans="1:8" x14ac:dyDescent="0.25">
      <c r="A224" s="119"/>
      <c r="B224" s="116"/>
      <c r="C224" s="116"/>
      <c r="D224" s="120"/>
      <c r="E224" s="116"/>
      <c r="F224" s="116"/>
      <c r="G224" s="116"/>
      <c r="H224" s="116"/>
    </row>
    <row r="225" spans="1:8" x14ac:dyDescent="0.25">
      <c r="A225" s="119"/>
      <c r="B225" s="116"/>
      <c r="C225" s="116"/>
      <c r="D225" s="120"/>
      <c r="E225" s="116"/>
      <c r="F225" s="116"/>
      <c r="G225" s="116"/>
      <c r="H225" s="116"/>
    </row>
    <row r="226" spans="1:8" x14ac:dyDescent="0.25">
      <c r="A226" s="119"/>
      <c r="B226" s="116"/>
      <c r="C226" s="116"/>
      <c r="D226" s="120"/>
      <c r="E226" s="116"/>
      <c r="F226" s="116"/>
      <c r="G226" s="116"/>
      <c r="H226" s="116"/>
    </row>
    <row r="227" spans="1:8" x14ac:dyDescent="0.25">
      <c r="A227" s="119"/>
      <c r="B227" s="116"/>
      <c r="C227" s="116"/>
      <c r="D227" s="120"/>
      <c r="E227" s="116"/>
      <c r="F227" s="116"/>
      <c r="G227" s="116"/>
      <c r="H227" s="116"/>
    </row>
    <row r="228" spans="1:8" x14ac:dyDescent="0.25">
      <c r="A228" s="119"/>
      <c r="B228" s="116"/>
      <c r="C228" s="116"/>
      <c r="D228" s="120"/>
      <c r="E228" s="116"/>
      <c r="F228" s="116"/>
      <c r="G228" s="116"/>
      <c r="H228" s="1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"/>
  <sheetViews>
    <sheetView topLeftCell="D37" workbookViewId="0">
      <selection activeCell="Q5" sqref="Q5:Q6"/>
    </sheetView>
  </sheetViews>
  <sheetFormatPr defaultRowHeight="15" x14ac:dyDescent="0.25"/>
  <cols>
    <col min="1" max="1" width="6.5703125" customWidth="1"/>
    <col min="3" max="3" width="27.140625" customWidth="1"/>
    <col min="4" max="4" width="11.7109375" customWidth="1"/>
    <col min="5" max="5" width="4.28515625" customWidth="1"/>
    <col min="6" max="6" width="6.140625" customWidth="1"/>
    <col min="7" max="7" width="4.85546875" customWidth="1"/>
    <col min="8" max="8" width="4.28515625" customWidth="1"/>
    <col min="9" max="9" width="4.85546875" customWidth="1"/>
    <col min="10" max="10" width="10.140625" customWidth="1"/>
    <col min="11" max="11" width="5.140625" customWidth="1"/>
    <col min="12" max="12" width="8" customWidth="1"/>
    <col min="13" max="13" width="8.7109375" customWidth="1"/>
    <col min="14" max="14" width="11.7109375" customWidth="1"/>
    <col min="15" max="15" width="10" customWidth="1"/>
    <col min="16" max="16" width="9" customWidth="1"/>
    <col min="17" max="17" width="12.7109375" customWidth="1"/>
    <col min="18" max="19" width="8.85546875" customWidth="1"/>
    <col min="21" max="21" width="12.5703125" customWidth="1"/>
    <col min="22" max="22" width="8.5703125" customWidth="1"/>
    <col min="23" max="23" width="9.28515625" customWidth="1"/>
    <col min="24" max="24" width="12.28515625" customWidth="1"/>
    <col min="25" max="25" width="7.5703125" customWidth="1"/>
    <col min="29" max="29" width="12.7109375" customWidth="1"/>
    <col min="34" max="34" width="13.42578125" customWidth="1"/>
  </cols>
  <sheetData>
    <row r="1" spans="1:51" s="67" customFormat="1" ht="44.25" customHeight="1" thickBot="1" x14ac:dyDescent="0.3">
      <c r="A1" s="77" t="s">
        <v>107</v>
      </c>
      <c r="B1" s="77" t="s">
        <v>117</v>
      </c>
      <c r="C1" s="77" t="s">
        <v>118</v>
      </c>
      <c r="D1" s="77" t="s">
        <v>108</v>
      </c>
      <c r="E1" s="78" t="s">
        <v>4</v>
      </c>
      <c r="F1" s="78" t="s">
        <v>6</v>
      </c>
      <c r="G1" s="78" t="s">
        <v>124</v>
      </c>
      <c r="H1" s="78" t="s">
        <v>125</v>
      </c>
      <c r="I1" s="78" t="s">
        <v>12</v>
      </c>
      <c r="J1" s="132" t="s">
        <v>132</v>
      </c>
      <c r="K1" s="78" t="s">
        <v>15</v>
      </c>
      <c r="L1" s="78" t="s">
        <v>16</v>
      </c>
      <c r="M1" s="78" t="s">
        <v>133</v>
      </c>
      <c r="N1" s="78" t="s">
        <v>19</v>
      </c>
      <c r="O1" s="78" t="s">
        <v>21</v>
      </c>
      <c r="P1" s="78" t="s">
        <v>23</v>
      </c>
      <c r="Q1" s="31" t="s">
        <v>109</v>
      </c>
      <c r="R1" s="78" t="s">
        <v>21</v>
      </c>
      <c r="S1" s="78" t="s">
        <v>23</v>
      </c>
      <c r="U1" s="79"/>
      <c r="V1" s="79"/>
      <c r="W1" s="79"/>
      <c r="X1" s="79"/>
    </row>
    <row r="2" spans="1:51" s="68" customFormat="1" ht="15.75" x14ac:dyDescent="0.25">
      <c r="A2" s="105">
        <v>1</v>
      </c>
      <c r="B2" s="106" t="s">
        <v>25</v>
      </c>
      <c r="C2" s="148" t="s">
        <v>26</v>
      </c>
      <c r="D2" s="144">
        <v>0</v>
      </c>
      <c r="E2" s="144">
        <v>0</v>
      </c>
      <c r="F2" s="144">
        <v>0</v>
      </c>
      <c r="G2" s="144">
        <v>0</v>
      </c>
      <c r="H2" s="144">
        <v>0</v>
      </c>
      <c r="I2" s="144">
        <v>0</v>
      </c>
      <c r="J2" s="144">
        <v>0</v>
      </c>
      <c r="K2" s="144">
        <v>0</v>
      </c>
      <c r="L2" s="144">
        <v>0</v>
      </c>
      <c r="M2" s="144">
        <v>0</v>
      </c>
      <c r="N2" s="76">
        <v>0</v>
      </c>
      <c r="O2" s="76">
        <v>0</v>
      </c>
      <c r="P2" s="76">
        <v>0</v>
      </c>
      <c r="Q2" s="76">
        <f>SUM(D2,E2,F2,F2,H2,I2,J2,K2,L2,M2,N2,O2,P2)</f>
        <v>0</v>
      </c>
      <c r="R2" s="101"/>
      <c r="S2" s="101"/>
      <c r="U2" s="101"/>
      <c r="V2" s="101"/>
      <c r="W2" s="101"/>
      <c r="X2" s="101"/>
      <c r="Y2" s="101"/>
      <c r="Z2" s="107"/>
      <c r="AA2" s="107"/>
      <c r="AB2" s="107"/>
      <c r="AC2" s="101"/>
      <c r="AD2" s="108"/>
    </row>
    <row r="3" spans="1:51" ht="15.75" x14ac:dyDescent="0.25">
      <c r="A3" s="14">
        <v>2</v>
      </c>
      <c r="B3" s="2" t="s">
        <v>27</v>
      </c>
      <c r="C3" s="149" t="s">
        <v>28</v>
      </c>
      <c r="D3" s="145">
        <v>0</v>
      </c>
      <c r="E3" s="145">
        <v>0</v>
      </c>
      <c r="F3" s="144">
        <v>0</v>
      </c>
      <c r="G3" s="144">
        <v>0</v>
      </c>
      <c r="H3" s="144">
        <v>0</v>
      </c>
      <c r="I3" s="144">
        <v>0</v>
      </c>
      <c r="J3" s="144">
        <v>0</v>
      </c>
      <c r="K3" s="145">
        <v>0</v>
      </c>
      <c r="L3" s="144">
        <v>0</v>
      </c>
      <c r="M3" s="144">
        <v>0</v>
      </c>
      <c r="N3" s="76">
        <v>0</v>
      </c>
      <c r="O3" s="76">
        <v>0</v>
      </c>
      <c r="P3" s="76">
        <v>0</v>
      </c>
      <c r="Q3" s="76">
        <f t="shared" ref="Q3:Q42" si="0">SUM(D3,E3,F3,F3,H3,I3,J3,K3,L3,M3,N3,O3,P3)</f>
        <v>0</v>
      </c>
      <c r="R3" s="76"/>
      <c r="S3" s="76"/>
      <c r="U3" s="15"/>
      <c r="V3" s="15"/>
      <c r="W3" s="15"/>
      <c r="X3" s="15"/>
      <c r="Y3" s="15"/>
      <c r="Z3" s="25"/>
      <c r="AA3" s="25"/>
      <c r="AB3" s="25"/>
      <c r="AC3" s="15"/>
      <c r="AD3" s="26"/>
    </row>
    <row r="4" spans="1:51" s="68" customFormat="1" ht="15.75" x14ac:dyDescent="0.25">
      <c r="A4" s="99">
        <v>3</v>
      </c>
      <c r="B4" s="100" t="s">
        <v>29</v>
      </c>
      <c r="C4" s="149" t="s">
        <v>30</v>
      </c>
      <c r="D4" s="145">
        <v>0</v>
      </c>
      <c r="E4" s="144">
        <v>0</v>
      </c>
      <c r="F4" s="144">
        <v>0</v>
      </c>
      <c r="G4" s="144">
        <v>0</v>
      </c>
      <c r="H4" s="144">
        <v>0</v>
      </c>
      <c r="I4" s="144">
        <v>0</v>
      </c>
      <c r="J4" s="144">
        <v>0</v>
      </c>
      <c r="K4" s="144">
        <v>0</v>
      </c>
      <c r="L4" s="144">
        <v>0</v>
      </c>
      <c r="M4" s="144">
        <v>0</v>
      </c>
      <c r="N4" s="76">
        <v>0</v>
      </c>
      <c r="O4" s="76">
        <v>0</v>
      </c>
      <c r="P4" s="76">
        <v>0</v>
      </c>
      <c r="Q4" s="76">
        <f t="shared" si="0"/>
        <v>0</v>
      </c>
      <c r="R4" s="101"/>
      <c r="S4" s="101"/>
      <c r="U4" s="102"/>
      <c r="V4" s="102"/>
      <c r="W4" s="102"/>
      <c r="X4" s="102"/>
      <c r="Y4" s="102"/>
      <c r="Z4" s="103"/>
      <c r="AA4" s="103"/>
      <c r="AB4" s="103"/>
      <c r="AC4" s="102"/>
      <c r="AD4" s="104"/>
    </row>
    <row r="5" spans="1:51" ht="15.75" x14ac:dyDescent="0.25">
      <c r="A5" s="14">
        <v>4</v>
      </c>
      <c r="B5" s="2" t="s">
        <v>31</v>
      </c>
      <c r="C5" s="2" t="s">
        <v>32</v>
      </c>
      <c r="D5" s="145">
        <v>0</v>
      </c>
      <c r="E5" s="145">
        <v>0</v>
      </c>
      <c r="F5" s="144">
        <v>0</v>
      </c>
      <c r="G5" s="144">
        <v>0</v>
      </c>
      <c r="H5" s="144">
        <v>0</v>
      </c>
      <c r="I5" s="144">
        <v>0</v>
      </c>
      <c r="J5" s="144">
        <v>0</v>
      </c>
      <c r="K5" s="145">
        <v>0</v>
      </c>
      <c r="L5" s="144">
        <v>0</v>
      </c>
      <c r="M5" s="144">
        <v>0</v>
      </c>
      <c r="N5" s="76">
        <v>0</v>
      </c>
      <c r="O5" s="76">
        <v>0</v>
      </c>
      <c r="P5" s="76">
        <v>0</v>
      </c>
      <c r="Q5" s="76">
        <f t="shared" si="0"/>
        <v>0</v>
      </c>
      <c r="R5" s="76"/>
      <c r="S5" s="76"/>
      <c r="U5" s="15"/>
      <c r="V5" s="15"/>
      <c r="W5" s="15"/>
      <c r="X5" s="15"/>
      <c r="Y5" s="15"/>
      <c r="Z5" s="25"/>
      <c r="AA5" s="25"/>
      <c r="AB5" s="25"/>
      <c r="AC5" s="15"/>
      <c r="AD5" s="26"/>
      <c r="AG5" t="s">
        <v>113</v>
      </c>
      <c r="AI5" t="s">
        <v>114</v>
      </c>
    </row>
    <row r="6" spans="1:51" ht="25.5" x14ac:dyDescent="0.25">
      <c r="A6" s="14">
        <v>5</v>
      </c>
      <c r="B6" s="2" t="s">
        <v>33</v>
      </c>
      <c r="C6" s="2" t="s">
        <v>34</v>
      </c>
      <c r="D6" s="145">
        <v>0</v>
      </c>
      <c r="E6" s="144">
        <v>0</v>
      </c>
      <c r="F6" s="144">
        <v>0</v>
      </c>
      <c r="G6" s="144">
        <v>0</v>
      </c>
      <c r="H6" s="144">
        <v>0</v>
      </c>
      <c r="I6" s="144">
        <v>0</v>
      </c>
      <c r="J6" s="144">
        <v>0</v>
      </c>
      <c r="K6" s="144">
        <v>0</v>
      </c>
      <c r="L6" s="144">
        <v>0</v>
      </c>
      <c r="M6" s="144">
        <v>0</v>
      </c>
      <c r="N6" s="76">
        <v>0</v>
      </c>
      <c r="O6" s="76">
        <v>0</v>
      </c>
      <c r="P6" s="76">
        <v>0</v>
      </c>
      <c r="Q6" s="76">
        <f t="shared" si="0"/>
        <v>0</v>
      </c>
      <c r="R6" s="76"/>
      <c r="S6" s="76"/>
      <c r="U6" s="15"/>
      <c r="V6" s="15"/>
      <c r="W6" s="15"/>
      <c r="X6" s="15"/>
      <c r="Y6" s="15"/>
      <c r="Z6" s="25"/>
      <c r="AA6" s="25"/>
      <c r="AB6" s="25"/>
      <c r="AC6" s="15"/>
      <c r="AD6" s="26"/>
      <c r="AF6" s="14">
        <v>1</v>
      </c>
      <c r="AG6" s="11" t="s">
        <v>25</v>
      </c>
      <c r="AH6" s="11" t="s">
        <v>26</v>
      </c>
      <c r="AI6">
        <v>0</v>
      </c>
      <c r="AJ6" t="s">
        <v>126</v>
      </c>
    </row>
    <row r="7" spans="1:51" ht="38.25" x14ac:dyDescent="0.25">
      <c r="A7" s="14">
        <v>6</v>
      </c>
      <c r="B7" s="2" t="s">
        <v>35</v>
      </c>
      <c r="C7" s="2" t="s">
        <v>36</v>
      </c>
      <c r="D7" s="145">
        <v>0</v>
      </c>
      <c r="E7" s="145">
        <v>0</v>
      </c>
      <c r="F7" s="144">
        <v>0</v>
      </c>
      <c r="G7" s="144">
        <v>0</v>
      </c>
      <c r="H7" s="144">
        <v>0</v>
      </c>
      <c r="I7" s="144">
        <v>0</v>
      </c>
      <c r="J7" s="144">
        <v>0</v>
      </c>
      <c r="K7" s="145">
        <v>0</v>
      </c>
      <c r="L7" s="144">
        <v>0</v>
      </c>
      <c r="M7" s="144">
        <v>0</v>
      </c>
      <c r="N7" s="76">
        <v>0</v>
      </c>
      <c r="O7" s="76">
        <v>0</v>
      </c>
      <c r="P7" s="76">
        <v>0</v>
      </c>
      <c r="Q7" s="76">
        <f t="shared" si="0"/>
        <v>0</v>
      </c>
      <c r="R7" s="76"/>
      <c r="S7" s="76"/>
      <c r="U7" s="15"/>
      <c r="V7" s="15"/>
      <c r="W7" s="15"/>
      <c r="X7" s="15"/>
      <c r="Y7" s="15"/>
      <c r="Z7" s="25"/>
      <c r="AA7" s="25"/>
      <c r="AB7" s="25"/>
      <c r="AC7" s="15"/>
      <c r="AD7" s="26"/>
      <c r="AF7" s="14">
        <v>2</v>
      </c>
      <c r="AG7" s="2" t="s">
        <v>27</v>
      </c>
      <c r="AH7" s="2" t="s">
        <v>28</v>
      </c>
      <c r="AI7">
        <v>0</v>
      </c>
      <c r="AJ7" t="s">
        <v>122</v>
      </c>
    </row>
    <row r="8" spans="1:51" ht="25.5" x14ac:dyDescent="0.25">
      <c r="A8" s="14">
        <v>7</v>
      </c>
      <c r="B8" s="2" t="s">
        <v>37</v>
      </c>
      <c r="C8" s="2" t="s">
        <v>38</v>
      </c>
      <c r="D8" s="145">
        <v>0</v>
      </c>
      <c r="E8" s="144">
        <v>0</v>
      </c>
      <c r="F8" s="144">
        <v>0</v>
      </c>
      <c r="G8" s="144">
        <v>0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76">
        <v>0</v>
      </c>
      <c r="O8" s="76">
        <v>0</v>
      </c>
      <c r="P8" s="76">
        <v>0</v>
      </c>
      <c r="Q8" s="76">
        <f t="shared" si="0"/>
        <v>0</v>
      </c>
      <c r="R8" s="76"/>
      <c r="S8" s="76"/>
      <c r="U8" s="15"/>
      <c r="V8" s="15"/>
      <c r="W8" s="15"/>
      <c r="X8" s="15"/>
      <c r="Y8" s="15"/>
      <c r="Z8" s="25"/>
      <c r="AA8" s="25"/>
      <c r="AB8" s="25"/>
      <c r="AC8" s="15"/>
      <c r="AD8" s="26"/>
      <c r="AF8" s="14">
        <v>3</v>
      </c>
      <c r="AG8" s="2" t="s">
        <v>29</v>
      </c>
      <c r="AH8" s="2" t="s">
        <v>30</v>
      </c>
      <c r="AI8">
        <v>1500</v>
      </c>
    </row>
    <row r="9" spans="1:51" ht="38.25" x14ac:dyDescent="0.25">
      <c r="A9" s="14">
        <v>8</v>
      </c>
      <c r="B9" s="2" t="s">
        <v>39</v>
      </c>
      <c r="C9" s="2" t="s">
        <v>40</v>
      </c>
      <c r="D9" s="145">
        <v>0</v>
      </c>
      <c r="E9" s="145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5">
        <v>0</v>
      </c>
      <c r="L9" s="144">
        <v>0</v>
      </c>
      <c r="M9" s="144">
        <v>0</v>
      </c>
      <c r="N9" s="76">
        <v>0</v>
      </c>
      <c r="O9" s="76">
        <v>0</v>
      </c>
      <c r="P9" s="76">
        <v>0</v>
      </c>
      <c r="Q9" s="76">
        <f t="shared" si="0"/>
        <v>0</v>
      </c>
      <c r="R9" s="76"/>
      <c r="S9" s="76"/>
      <c r="U9" s="15"/>
      <c r="V9" s="15"/>
      <c r="W9" s="15"/>
      <c r="X9" s="15"/>
      <c r="Y9" s="15"/>
      <c r="Z9" s="25"/>
      <c r="AA9" s="25"/>
      <c r="AB9" s="25"/>
      <c r="AC9" s="15"/>
      <c r="AD9" s="26"/>
      <c r="AF9" s="14">
        <v>4</v>
      </c>
      <c r="AG9" s="2" t="s">
        <v>31</v>
      </c>
      <c r="AH9" s="2" t="s">
        <v>32</v>
      </c>
      <c r="AI9">
        <v>0</v>
      </c>
      <c r="AJ9" t="s">
        <v>123</v>
      </c>
    </row>
    <row r="10" spans="1:51" ht="25.5" x14ac:dyDescent="0.25">
      <c r="A10" s="14">
        <v>9</v>
      </c>
      <c r="B10" s="2" t="s">
        <v>41</v>
      </c>
      <c r="C10" s="2" t="s">
        <v>42</v>
      </c>
      <c r="D10" s="145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76">
        <v>0</v>
      </c>
      <c r="O10" s="76">
        <v>0</v>
      </c>
      <c r="P10" s="76">
        <v>0</v>
      </c>
      <c r="Q10" s="76">
        <f t="shared" si="0"/>
        <v>0</v>
      </c>
      <c r="R10" s="76"/>
      <c r="S10" s="76"/>
      <c r="U10" s="15"/>
      <c r="V10" s="15"/>
      <c r="W10" s="15"/>
      <c r="X10" s="15"/>
      <c r="Y10" s="15"/>
      <c r="Z10" s="25"/>
      <c r="AA10" s="25"/>
      <c r="AB10" s="25"/>
      <c r="AC10" s="15"/>
      <c r="AD10" s="26"/>
      <c r="AF10" s="14">
        <v>5</v>
      </c>
      <c r="AG10" s="2" t="s">
        <v>33</v>
      </c>
      <c r="AH10" s="2" t="s">
        <v>34</v>
      </c>
      <c r="AI10">
        <v>1500</v>
      </c>
    </row>
    <row r="11" spans="1:51" ht="25.5" x14ac:dyDescent="0.25">
      <c r="A11" s="14">
        <v>10</v>
      </c>
      <c r="B11" s="2" t="s">
        <v>43</v>
      </c>
      <c r="C11" s="2" t="s">
        <v>44</v>
      </c>
      <c r="D11" s="145">
        <v>0</v>
      </c>
      <c r="E11" s="145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5">
        <v>0</v>
      </c>
      <c r="L11" s="144">
        <v>0</v>
      </c>
      <c r="M11" s="144">
        <v>0</v>
      </c>
      <c r="N11" s="76">
        <v>0</v>
      </c>
      <c r="O11" s="76">
        <v>0</v>
      </c>
      <c r="P11" s="76">
        <v>0</v>
      </c>
      <c r="Q11" s="76">
        <f t="shared" si="0"/>
        <v>0</v>
      </c>
      <c r="R11" s="76"/>
      <c r="S11" s="76"/>
      <c r="U11" s="15"/>
      <c r="V11" s="15"/>
      <c r="W11" s="15"/>
      <c r="X11" s="15"/>
      <c r="Y11" s="15"/>
      <c r="Z11" s="25"/>
      <c r="AA11" s="25"/>
      <c r="AB11" s="25"/>
      <c r="AC11" s="15"/>
      <c r="AD11" s="26"/>
      <c r="AF11" s="14">
        <v>6</v>
      </c>
      <c r="AG11" s="2" t="s">
        <v>35</v>
      </c>
      <c r="AH11" s="2" t="s">
        <v>36</v>
      </c>
      <c r="AI11">
        <v>0</v>
      </c>
    </row>
    <row r="12" spans="1:51" ht="22.5" customHeight="1" x14ac:dyDescent="0.25">
      <c r="A12" s="14">
        <v>11</v>
      </c>
      <c r="B12" s="2" t="s">
        <v>45</v>
      </c>
      <c r="C12" s="2" t="s">
        <v>46</v>
      </c>
      <c r="D12" s="145">
        <v>0</v>
      </c>
      <c r="E12" s="144">
        <v>0</v>
      </c>
      <c r="F12" s="144">
        <v>0</v>
      </c>
      <c r="G12" s="144">
        <v>0</v>
      </c>
      <c r="H12" s="144">
        <v>0</v>
      </c>
      <c r="I12" s="144">
        <v>0</v>
      </c>
      <c r="J12" s="144">
        <v>0</v>
      </c>
      <c r="K12" s="144">
        <v>0</v>
      </c>
      <c r="L12" s="144">
        <v>0</v>
      </c>
      <c r="M12" s="144">
        <v>0</v>
      </c>
      <c r="N12" s="76">
        <v>0</v>
      </c>
      <c r="O12" s="76">
        <v>0</v>
      </c>
      <c r="P12" s="76">
        <v>0</v>
      </c>
      <c r="Q12" s="76">
        <f t="shared" si="0"/>
        <v>0</v>
      </c>
      <c r="R12" s="76"/>
      <c r="S12" s="76"/>
      <c r="U12" s="15"/>
      <c r="V12" s="15"/>
      <c r="W12" s="15"/>
      <c r="X12" s="15"/>
      <c r="Y12" s="15"/>
      <c r="Z12" s="25"/>
      <c r="AA12" s="25"/>
      <c r="AB12" s="25"/>
      <c r="AC12" s="15"/>
      <c r="AD12" s="26"/>
      <c r="AF12" s="14">
        <v>7</v>
      </c>
      <c r="AG12" s="2" t="s">
        <v>37</v>
      </c>
      <c r="AH12" s="2" t="s">
        <v>38</v>
      </c>
      <c r="AI12">
        <v>0</v>
      </c>
    </row>
    <row r="13" spans="1:51" ht="15.75" customHeight="1" x14ac:dyDescent="0.25">
      <c r="A13" s="14">
        <v>12</v>
      </c>
      <c r="B13" s="2" t="s">
        <v>47</v>
      </c>
      <c r="C13" s="2" t="s">
        <v>48</v>
      </c>
      <c r="D13" s="145">
        <v>0</v>
      </c>
      <c r="E13" s="145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5">
        <v>0</v>
      </c>
      <c r="L13" s="144">
        <v>0</v>
      </c>
      <c r="M13" s="144">
        <v>0</v>
      </c>
      <c r="N13" s="76">
        <v>0</v>
      </c>
      <c r="O13" s="76">
        <v>0</v>
      </c>
      <c r="P13" s="76">
        <v>0</v>
      </c>
      <c r="Q13" s="76">
        <f t="shared" si="0"/>
        <v>0</v>
      </c>
      <c r="R13" s="76"/>
      <c r="S13" s="76"/>
      <c r="U13" s="15"/>
      <c r="V13" s="15"/>
      <c r="W13" s="15"/>
      <c r="X13" s="15"/>
      <c r="Y13" s="15"/>
      <c r="Z13" s="25"/>
      <c r="AA13" s="25"/>
      <c r="AB13" s="25"/>
      <c r="AC13" s="15"/>
      <c r="AD13" s="26"/>
      <c r="AF13" s="14">
        <v>8</v>
      </c>
      <c r="AG13" s="2" t="s">
        <v>39</v>
      </c>
      <c r="AH13" s="2" t="s">
        <v>40</v>
      </c>
      <c r="AI13">
        <v>0</v>
      </c>
      <c r="AJ13" s="96" t="s">
        <v>127</v>
      </c>
      <c r="AK13" s="96"/>
      <c r="AL13" s="96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</row>
    <row r="14" spans="1:51" ht="15.75" customHeight="1" x14ac:dyDescent="0.25">
      <c r="A14" s="14">
        <v>13</v>
      </c>
      <c r="B14" s="2" t="s">
        <v>49</v>
      </c>
      <c r="C14" s="2" t="s">
        <v>50</v>
      </c>
      <c r="D14" s="145">
        <v>0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76">
        <v>0</v>
      </c>
      <c r="O14" s="76">
        <v>0</v>
      </c>
      <c r="P14" s="76">
        <v>0</v>
      </c>
      <c r="Q14" s="76">
        <f t="shared" si="0"/>
        <v>0</v>
      </c>
      <c r="R14" s="76"/>
      <c r="S14" s="76"/>
      <c r="U14" s="15"/>
      <c r="V14" s="15"/>
      <c r="W14" s="15"/>
      <c r="X14" s="15"/>
      <c r="Y14" s="15"/>
      <c r="Z14" s="25"/>
      <c r="AA14" s="25"/>
      <c r="AB14" s="25"/>
      <c r="AC14" s="15"/>
      <c r="AD14" s="26"/>
      <c r="AF14" s="14">
        <v>9</v>
      </c>
      <c r="AG14" s="2" t="s">
        <v>41</v>
      </c>
      <c r="AH14" s="2" t="s">
        <v>42</v>
      </c>
      <c r="AI14">
        <v>0</v>
      </c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</row>
    <row r="15" spans="1:51" ht="15.75" customHeight="1" x14ac:dyDescent="0.25">
      <c r="A15" s="14">
        <v>14</v>
      </c>
      <c r="B15" s="2" t="s">
        <v>51</v>
      </c>
      <c r="C15" s="2" t="s">
        <v>52</v>
      </c>
      <c r="D15" s="145">
        <v>0</v>
      </c>
      <c r="E15" s="145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5">
        <v>0</v>
      </c>
      <c r="L15" s="144">
        <v>0</v>
      </c>
      <c r="M15" s="144">
        <v>0</v>
      </c>
      <c r="N15" s="76">
        <v>0</v>
      </c>
      <c r="O15" s="76">
        <v>0</v>
      </c>
      <c r="P15" s="76">
        <v>0</v>
      </c>
      <c r="Q15" s="76">
        <f t="shared" si="0"/>
        <v>0</v>
      </c>
      <c r="R15" s="76"/>
      <c r="S15" s="76"/>
      <c r="U15" s="15"/>
      <c r="V15" s="15"/>
      <c r="W15" s="15"/>
      <c r="X15" s="15"/>
      <c r="Y15" s="15"/>
      <c r="Z15" s="25"/>
      <c r="AA15" s="25"/>
      <c r="AB15" s="25"/>
      <c r="AC15" s="15"/>
      <c r="AD15" s="26"/>
      <c r="AF15" s="14">
        <v>10</v>
      </c>
      <c r="AG15" s="2" t="s">
        <v>43</v>
      </c>
      <c r="AH15" s="2" t="s">
        <v>44</v>
      </c>
      <c r="AI15">
        <v>0</v>
      </c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</row>
    <row r="16" spans="1:51" ht="15.75" customHeight="1" x14ac:dyDescent="0.25">
      <c r="A16" s="14">
        <v>15</v>
      </c>
      <c r="B16" s="2" t="s">
        <v>53</v>
      </c>
      <c r="C16" s="2" t="s">
        <v>54</v>
      </c>
      <c r="D16" s="145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76">
        <v>0</v>
      </c>
      <c r="O16" s="76">
        <v>0</v>
      </c>
      <c r="P16" s="76">
        <v>0</v>
      </c>
      <c r="Q16" s="76">
        <f t="shared" si="0"/>
        <v>0</v>
      </c>
      <c r="R16" s="76"/>
      <c r="S16" s="76"/>
      <c r="U16" s="15"/>
      <c r="V16" s="15"/>
      <c r="W16" s="15"/>
      <c r="X16" s="15"/>
      <c r="Y16" s="15"/>
      <c r="Z16" s="25"/>
      <c r="AA16" s="25"/>
      <c r="AB16" s="25"/>
      <c r="AC16" s="15"/>
      <c r="AD16" s="26"/>
      <c r="AF16" s="14">
        <v>11</v>
      </c>
      <c r="AG16" s="2" t="s">
        <v>45</v>
      </c>
      <c r="AH16" s="2" t="s">
        <v>46</v>
      </c>
      <c r="AI16">
        <v>0</v>
      </c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</row>
    <row r="17" spans="1:51" ht="15.75" customHeight="1" x14ac:dyDescent="0.25">
      <c r="A17" s="14">
        <v>16</v>
      </c>
      <c r="B17" s="2" t="s">
        <v>55</v>
      </c>
      <c r="C17" s="2" t="s">
        <v>56</v>
      </c>
      <c r="D17" s="145">
        <v>0</v>
      </c>
      <c r="E17" s="145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5">
        <v>0</v>
      </c>
      <c r="L17" s="144">
        <v>0</v>
      </c>
      <c r="M17" s="144">
        <v>0</v>
      </c>
      <c r="N17" s="76">
        <v>0</v>
      </c>
      <c r="O17" s="76">
        <v>0</v>
      </c>
      <c r="P17" s="76">
        <v>0</v>
      </c>
      <c r="Q17" s="76">
        <f t="shared" si="0"/>
        <v>0</v>
      </c>
      <c r="R17" s="76"/>
      <c r="S17" s="76"/>
      <c r="U17" s="15"/>
      <c r="V17" s="15"/>
      <c r="W17" s="15"/>
      <c r="X17" s="15"/>
      <c r="Y17" s="15"/>
      <c r="Z17" s="25"/>
      <c r="AA17" s="25"/>
      <c r="AB17" s="25"/>
      <c r="AC17" s="15"/>
      <c r="AD17" s="26"/>
      <c r="AF17" s="14">
        <v>12</v>
      </c>
      <c r="AG17" s="2" t="s">
        <v>47</v>
      </c>
      <c r="AH17" s="2" t="s">
        <v>48</v>
      </c>
      <c r="AI17">
        <v>0</v>
      </c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</row>
    <row r="18" spans="1:51" s="68" customFormat="1" ht="25.5" x14ac:dyDescent="0.25">
      <c r="A18" s="14">
        <v>17</v>
      </c>
      <c r="B18" s="2" t="s">
        <v>57</v>
      </c>
      <c r="C18" s="2" t="s">
        <v>58</v>
      </c>
      <c r="D18" s="145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76">
        <v>0</v>
      </c>
      <c r="O18" s="76">
        <v>0</v>
      </c>
      <c r="P18" s="76">
        <v>0</v>
      </c>
      <c r="Q18" s="76">
        <v>0</v>
      </c>
      <c r="R18" s="76"/>
      <c r="S18" s="76"/>
      <c r="U18" s="102"/>
      <c r="V18" s="102"/>
      <c r="W18" s="102"/>
      <c r="X18" s="102"/>
      <c r="Y18" s="102"/>
      <c r="Z18" s="103"/>
      <c r="AA18" s="103"/>
      <c r="AB18" s="103"/>
      <c r="AC18" s="102"/>
      <c r="AD18" s="104"/>
      <c r="AF18" s="99">
        <v>13</v>
      </c>
      <c r="AG18" s="100" t="s">
        <v>49</v>
      </c>
      <c r="AH18" s="100" t="s">
        <v>50</v>
      </c>
      <c r="AI18" s="68">
        <v>0</v>
      </c>
      <c r="AJ18" s="68" t="s">
        <v>131</v>
      </c>
    </row>
    <row r="19" spans="1:51" ht="38.25" x14ac:dyDescent="0.25">
      <c r="A19" s="14">
        <v>18</v>
      </c>
      <c r="B19" s="2" t="s">
        <v>59</v>
      </c>
      <c r="C19" s="2" t="s">
        <v>60</v>
      </c>
      <c r="D19" s="145">
        <v>0</v>
      </c>
      <c r="E19" s="145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5">
        <v>0</v>
      </c>
      <c r="L19" s="144">
        <v>0</v>
      </c>
      <c r="M19" s="144">
        <v>0</v>
      </c>
      <c r="N19" s="76">
        <v>0</v>
      </c>
      <c r="O19" s="76">
        <v>0</v>
      </c>
      <c r="P19" s="76">
        <v>0</v>
      </c>
      <c r="Q19" s="76">
        <f t="shared" si="0"/>
        <v>0</v>
      </c>
      <c r="R19" s="76"/>
      <c r="S19" s="76"/>
      <c r="U19" s="15"/>
      <c r="V19" s="15"/>
      <c r="W19" s="15"/>
      <c r="X19" s="15"/>
      <c r="Y19" s="15"/>
      <c r="Z19" s="25"/>
      <c r="AA19" s="25"/>
      <c r="AB19" s="25"/>
      <c r="AC19" s="15"/>
      <c r="AD19" s="26"/>
      <c r="AF19" s="14">
        <v>14</v>
      </c>
      <c r="AG19" s="2" t="s">
        <v>51</v>
      </c>
      <c r="AH19" s="2" t="s">
        <v>52</v>
      </c>
      <c r="AI19">
        <v>0</v>
      </c>
      <c r="AJ19" t="s">
        <v>129</v>
      </c>
    </row>
    <row r="20" spans="1:51" ht="25.5" x14ac:dyDescent="0.25">
      <c r="A20" s="14">
        <v>19</v>
      </c>
      <c r="B20" s="2" t="s">
        <v>61</v>
      </c>
      <c r="C20" s="2" t="s">
        <v>62</v>
      </c>
      <c r="D20" s="145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76">
        <v>0</v>
      </c>
      <c r="O20" s="76">
        <v>0</v>
      </c>
      <c r="P20" s="76">
        <v>0</v>
      </c>
      <c r="Q20" s="76">
        <f t="shared" si="0"/>
        <v>0</v>
      </c>
      <c r="R20" s="76"/>
      <c r="S20" s="76"/>
      <c r="U20" s="15"/>
      <c r="V20" s="15"/>
      <c r="W20" s="15"/>
      <c r="X20" s="15"/>
      <c r="Y20" s="15"/>
      <c r="Z20" s="25"/>
      <c r="AA20" s="25"/>
      <c r="AB20" s="25"/>
      <c r="AC20" s="15"/>
      <c r="AD20" s="26"/>
      <c r="AF20" s="14">
        <v>15</v>
      </c>
      <c r="AG20" s="2" t="s">
        <v>53</v>
      </c>
      <c r="AH20" s="2" t="s">
        <v>54</v>
      </c>
      <c r="AI20">
        <v>0</v>
      </c>
    </row>
    <row r="21" spans="1:51" ht="38.25" x14ac:dyDescent="0.25">
      <c r="A21" s="14">
        <v>20</v>
      </c>
      <c r="B21" s="2" t="s">
        <v>63</v>
      </c>
      <c r="C21" s="2" t="s">
        <v>64</v>
      </c>
      <c r="D21" s="145">
        <v>0</v>
      </c>
      <c r="E21" s="145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5">
        <v>0</v>
      </c>
      <c r="L21" s="144">
        <v>0</v>
      </c>
      <c r="M21" s="144">
        <v>0</v>
      </c>
      <c r="N21" s="76">
        <v>0</v>
      </c>
      <c r="O21" s="76">
        <v>0</v>
      </c>
      <c r="P21" s="76">
        <v>0</v>
      </c>
      <c r="Q21" s="76">
        <f t="shared" si="0"/>
        <v>0</v>
      </c>
      <c r="R21" s="76"/>
      <c r="S21" s="76"/>
      <c r="U21" s="15"/>
      <c r="V21" s="15"/>
      <c r="W21" s="15"/>
      <c r="X21" s="15"/>
      <c r="Y21" s="15"/>
      <c r="Z21" s="25"/>
      <c r="AA21" s="25"/>
      <c r="AB21" s="25"/>
      <c r="AC21" s="15"/>
      <c r="AD21" s="26"/>
      <c r="AF21" s="14">
        <v>16</v>
      </c>
      <c r="AG21" s="2" t="s">
        <v>55</v>
      </c>
      <c r="AH21" s="2" t="s">
        <v>56</v>
      </c>
      <c r="AI21">
        <v>0</v>
      </c>
    </row>
    <row r="22" spans="1:51" ht="25.5" x14ac:dyDescent="0.25">
      <c r="A22" s="14">
        <v>21</v>
      </c>
      <c r="B22" s="2" t="s">
        <v>65</v>
      </c>
      <c r="C22" s="2" t="s">
        <v>112</v>
      </c>
      <c r="D22" s="145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76">
        <v>0</v>
      </c>
      <c r="O22" s="76">
        <v>0</v>
      </c>
      <c r="P22" s="76">
        <v>0</v>
      </c>
      <c r="Q22" s="76">
        <f t="shared" si="0"/>
        <v>0</v>
      </c>
      <c r="R22" s="76"/>
      <c r="S22" s="76"/>
      <c r="U22" s="15"/>
      <c r="V22" s="15"/>
      <c r="W22" s="15"/>
      <c r="X22" s="15"/>
      <c r="Y22" s="15"/>
      <c r="Z22" s="25"/>
      <c r="AA22" s="25"/>
      <c r="AB22" s="25"/>
      <c r="AC22" s="15"/>
      <c r="AD22" s="26"/>
      <c r="AF22" s="14">
        <v>17</v>
      </c>
      <c r="AG22" s="2" t="s">
        <v>57</v>
      </c>
      <c r="AH22" s="2" t="s">
        <v>58</v>
      </c>
      <c r="AI22">
        <v>0</v>
      </c>
      <c r="AJ22" t="s">
        <v>116</v>
      </c>
    </row>
    <row r="23" spans="1:51" ht="38.25" x14ac:dyDescent="0.25">
      <c r="A23" s="14">
        <v>22</v>
      </c>
      <c r="B23" s="2" t="s">
        <v>66</v>
      </c>
      <c r="C23" s="2" t="s">
        <v>67</v>
      </c>
      <c r="D23" s="145">
        <v>0</v>
      </c>
      <c r="E23" s="145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5">
        <v>0</v>
      </c>
      <c r="L23" s="144">
        <v>0</v>
      </c>
      <c r="M23" s="144">
        <v>0</v>
      </c>
      <c r="N23" s="76">
        <v>0</v>
      </c>
      <c r="O23" s="76">
        <v>0</v>
      </c>
      <c r="P23" s="76">
        <v>0</v>
      </c>
      <c r="Q23" s="76">
        <f t="shared" si="0"/>
        <v>0</v>
      </c>
      <c r="R23" s="76"/>
      <c r="S23" s="76"/>
      <c r="U23" s="15"/>
      <c r="V23" s="15"/>
      <c r="W23" s="15"/>
      <c r="X23" s="15"/>
      <c r="Y23" s="15"/>
      <c r="Z23" s="25"/>
      <c r="AA23" s="25"/>
      <c r="AB23" s="25"/>
      <c r="AC23" s="15"/>
      <c r="AD23" s="26"/>
      <c r="AF23" s="14">
        <v>18</v>
      </c>
      <c r="AG23" s="2" t="s">
        <v>59</v>
      </c>
      <c r="AH23" s="2" t="s">
        <v>60</v>
      </c>
      <c r="AI23">
        <v>0</v>
      </c>
    </row>
    <row r="24" spans="1:51" ht="38.25" x14ac:dyDescent="0.25">
      <c r="A24" s="14">
        <v>23</v>
      </c>
      <c r="B24" s="2" t="s">
        <v>68</v>
      </c>
      <c r="C24" s="2" t="s">
        <v>69</v>
      </c>
      <c r="D24" s="145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76">
        <v>0</v>
      </c>
      <c r="O24" s="76">
        <v>0</v>
      </c>
      <c r="P24" s="76">
        <v>0</v>
      </c>
      <c r="Q24" s="76">
        <f t="shared" si="0"/>
        <v>0</v>
      </c>
      <c r="R24" s="76"/>
      <c r="S24" s="76"/>
      <c r="U24" s="15"/>
      <c r="V24" s="15"/>
      <c r="W24" s="15"/>
      <c r="X24" s="15"/>
      <c r="Y24" s="15"/>
      <c r="Z24" s="25"/>
      <c r="AA24" s="25"/>
      <c r="AB24" s="25"/>
      <c r="AC24" s="15"/>
      <c r="AD24" s="26"/>
      <c r="AF24" s="14">
        <v>19</v>
      </c>
      <c r="AG24" s="2" t="s">
        <v>61</v>
      </c>
      <c r="AH24" s="2" t="s">
        <v>62</v>
      </c>
      <c r="AI24">
        <v>0</v>
      </c>
    </row>
    <row r="25" spans="1:51" ht="38.25" x14ac:dyDescent="0.25">
      <c r="A25" s="14">
        <v>24</v>
      </c>
      <c r="B25" s="2" t="s">
        <v>70</v>
      </c>
      <c r="C25" s="2" t="s">
        <v>71</v>
      </c>
      <c r="D25" s="145">
        <v>0</v>
      </c>
      <c r="E25" s="145">
        <v>0</v>
      </c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5">
        <v>0</v>
      </c>
      <c r="L25" s="144">
        <v>0</v>
      </c>
      <c r="M25" s="144">
        <v>0</v>
      </c>
      <c r="N25" s="76">
        <v>0</v>
      </c>
      <c r="O25" s="76">
        <v>0</v>
      </c>
      <c r="P25" s="76">
        <v>0</v>
      </c>
      <c r="Q25" s="76">
        <f t="shared" si="0"/>
        <v>0</v>
      </c>
      <c r="R25" s="76"/>
      <c r="S25" s="76"/>
      <c r="U25" s="15"/>
      <c r="V25" s="15"/>
      <c r="W25" s="15"/>
      <c r="X25" s="15"/>
      <c r="Y25" s="15"/>
      <c r="Z25" s="25"/>
      <c r="AA25" s="25"/>
      <c r="AB25" s="25"/>
      <c r="AC25" s="15"/>
      <c r="AD25" s="26"/>
      <c r="AF25" s="14">
        <v>20</v>
      </c>
      <c r="AG25" s="2" t="s">
        <v>63</v>
      </c>
      <c r="AH25" s="2" t="s">
        <v>64</v>
      </c>
      <c r="AI25">
        <v>0</v>
      </c>
    </row>
    <row r="26" spans="1:51" ht="25.5" x14ac:dyDescent="0.25">
      <c r="A26" s="14">
        <v>25</v>
      </c>
      <c r="B26" s="2" t="s">
        <v>72</v>
      </c>
      <c r="C26" s="2" t="s">
        <v>73</v>
      </c>
      <c r="D26" s="145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76">
        <v>0</v>
      </c>
      <c r="O26" s="76">
        <v>0</v>
      </c>
      <c r="P26" s="76">
        <v>0</v>
      </c>
      <c r="Q26" s="76">
        <v>0</v>
      </c>
      <c r="R26" s="76"/>
      <c r="S26" s="76"/>
      <c r="U26" s="15"/>
      <c r="V26" s="15"/>
      <c r="W26" s="15"/>
      <c r="X26" s="15"/>
      <c r="Y26" s="15"/>
      <c r="Z26" s="25"/>
      <c r="AA26" s="25"/>
      <c r="AB26" s="25"/>
      <c r="AC26" s="15"/>
      <c r="AD26" s="26"/>
      <c r="AF26" s="14">
        <v>21</v>
      </c>
      <c r="AG26" s="2" t="s">
        <v>65</v>
      </c>
      <c r="AH26" s="2" t="s">
        <v>112</v>
      </c>
      <c r="AI26">
        <v>0</v>
      </c>
    </row>
    <row r="27" spans="1:51" ht="24.75" customHeight="1" x14ac:dyDescent="0.25">
      <c r="A27" s="14">
        <v>26</v>
      </c>
      <c r="B27" s="2" t="s">
        <v>74</v>
      </c>
      <c r="C27" s="2" t="s">
        <v>75</v>
      </c>
      <c r="D27" s="145">
        <v>0</v>
      </c>
      <c r="E27" s="145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5">
        <v>0</v>
      </c>
      <c r="L27" s="144">
        <v>0</v>
      </c>
      <c r="M27" s="144">
        <v>0</v>
      </c>
      <c r="N27" s="76">
        <v>0</v>
      </c>
      <c r="O27" s="76">
        <v>0</v>
      </c>
      <c r="P27" s="76">
        <v>0</v>
      </c>
      <c r="Q27" s="76">
        <f t="shared" si="0"/>
        <v>0</v>
      </c>
      <c r="R27" s="76"/>
      <c r="S27" s="76"/>
      <c r="U27" s="15"/>
      <c r="V27" s="15"/>
      <c r="W27" s="15"/>
      <c r="X27" s="15"/>
      <c r="Y27" s="15"/>
      <c r="Z27" s="25"/>
      <c r="AA27" s="25"/>
      <c r="AB27" s="25"/>
      <c r="AC27" s="15"/>
      <c r="AD27" s="26"/>
      <c r="AF27" s="14">
        <v>22</v>
      </c>
      <c r="AG27" s="2" t="s">
        <v>66</v>
      </c>
      <c r="AH27" s="2" t="s">
        <v>67</v>
      </c>
      <c r="AI27">
        <v>0</v>
      </c>
    </row>
    <row r="28" spans="1:51" ht="15.75" x14ac:dyDescent="0.25">
      <c r="A28" s="14">
        <v>27</v>
      </c>
      <c r="B28" s="2" t="s">
        <v>76</v>
      </c>
      <c r="C28" s="2" t="s">
        <v>77</v>
      </c>
      <c r="D28" s="145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76">
        <v>0</v>
      </c>
      <c r="O28" s="76">
        <v>0</v>
      </c>
      <c r="P28" s="76">
        <v>0</v>
      </c>
      <c r="Q28" s="76">
        <f t="shared" si="0"/>
        <v>0</v>
      </c>
      <c r="R28" s="76"/>
      <c r="S28" s="76"/>
      <c r="U28" s="15"/>
      <c r="V28" s="15"/>
      <c r="W28" s="15"/>
      <c r="X28" s="15"/>
      <c r="Y28" s="15"/>
      <c r="Z28" s="25"/>
      <c r="AA28" s="25"/>
      <c r="AB28" s="25"/>
      <c r="AC28" s="15"/>
      <c r="AD28" s="26"/>
      <c r="AF28" s="14">
        <v>23</v>
      </c>
      <c r="AG28" s="2" t="s">
        <v>68</v>
      </c>
      <c r="AH28" s="2" t="s">
        <v>69</v>
      </c>
      <c r="AI28">
        <v>0</v>
      </c>
    </row>
    <row r="29" spans="1:51" ht="25.5" x14ac:dyDescent="0.25">
      <c r="A29" s="14">
        <v>28</v>
      </c>
      <c r="B29" s="2" t="s">
        <v>78</v>
      </c>
      <c r="C29" s="2" t="s">
        <v>77</v>
      </c>
      <c r="D29" s="145">
        <v>0</v>
      </c>
      <c r="E29" s="145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5">
        <v>0</v>
      </c>
      <c r="L29" s="144">
        <v>0</v>
      </c>
      <c r="M29" s="144">
        <v>0</v>
      </c>
      <c r="N29" s="76">
        <v>0</v>
      </c>
      <c r="O29" s="76">
        <v>0</v>
      </c>
      <c r="P29" s="76">
        <v>0</v>
      </c>
      <c r="Q29" s="76">
        <f t="shared" si="0"/>
        <v>0</v>
      </c>
      <c r="R29" s="76"/>
      <c r="S29" s="76"/>
      <c r="U29" s="15"/>
      <c r="V29" s="15"/>
      <c r="W29" s="15"/>
      <c r="X29" s="15"/>
      <c r="Y29" s="15"/>
      <c r="Z29" s="25"/>
      <c r="AA29" s="25"/>
      <c r="AB29" s="25"/>
      <c r="AC29" s="15"/>
      <c r="AD29" s="26"/>
      <c r="AF29" s="14">
        <v>24</v>
      </c>
      <c r="AG29" s="2" t="s">
        <v>70</v>
      </c>
      <c r="AH29" s="2" t="s">
        <v>71</v>
      </c>
      <c r="AI29">
        <v>0</v>
      </c>
    </row>
    <row r="30" spans="1:51" ht="38.25" x14ac:dyDescent="0.25">
      <c r="A30" s="14">
        <v>29</v>
      </c>
      <c r="B30" s="2" t="s">
        <v>79</v>
      </c>
      <c r="C30" s="2" t="s">
        <v>80</v>
      </c>
      <c r="D30" s="145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76">
        <v>0</v>
      </c>
      <c r="O30" s="76">
        <v>0</v>
      </c>
      <c r="P30" s="76">
        <v>0</v>
      </c>
      <c r="Q30" s="76">
        <f t="shared" si="0"/>
        <v>0</v>
      </c>
      <c r="R30" s="76"/>
      <c r="S30" s="76"/>
      <c r="U30" s="15"/>
      <c r="V30" s="15"/>
      <c r="W30" s="15"/>
      <c r="X30" s="15"/>
      <c r="Y30" s="15"/>
      <c r="Z30" s="25"/>
      <c r="AA30" s="25"/>
      <c r="AB30" s="25"/>
      <c r="AC30" s="15"/>
      <c r="AD30" s="26"/>
      <c r="AF30" s="14">
        <v>25</v>
      </c>
      <c r="AG30" s="2" t="s">
        <v>72</v>
      </c>
      <c r="AH30" s="2" t="s">
        <v>73</v>
      </c>
      <c r="AI30">
        <v>0</v>
      </c>
    </row>
    <row r="31" spans="1:51" ht="25.5" x14ac:dyDescent="0.25">
      <c r="A31" s="14">
        <v>30</v>
      </c>
      <c r="B31" s="2" t="s">
        <v>81</v>
      </c>
      <c r="C31" s="2" t="s">
        <v>82</v>
      </c>
      <c r="D31" s="145">
        <v>0</v>
      </c>
      <c r="E31" s="145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5">
        <v>0</v>
      </c>
      <c r="L31" s="144">
        <v>0</v>
      </c>
      <c r="M31" s="144">
        <v>0</v>
      </c>
      <c r="N31" s="76">
        <v>0</v>
      </c>
      <c r="O31" s="76">
        <v>0</v>
      </c>
      <c r="P31" s="76">
        <v>0</v>
      </c>
      <c r="Q31" s="76">
        <f t="shared" si="0"/>
        <v>0</v>
      </c>
      <c r="R31" s="76"/>
      <c r="S31" s="76"/>
      <c r="U31" s="15"/>
      <c r="V31" s="15"/>
      <c r="W31" s="15"/>
      <c r="X31" s="15"/>
      <c r="Y31" s="15"/>
      <c r="Z31" s="25"/>
      <c r="AA31" s="25"/>
      <c r="AB31" s="25"/>
      <c r="AC31" s="15"/>
      <c r="AD31" s="26"/>
      <c r="AF31" s="14">
        <v>26</v>
      </c>
      <c r="AG31" s="2" t="s">
        <v>74</v>
      </c>
      <c r="AH31" s="2" t="s">
        <v>75</v>
      </c>
      <c r="AI31">
        <v>0</v>
      </c>
      <c r="AJ31" t="s">
        <v>130</v>
      </c>
    </row>
    <row r="32" spans="1:51" ht="25.5" x14ac:dyDescent="0.25">
      <c r="A32" s="14">
        <v>31</v>
      </c>
      <c r="B32" s="2" t="s">
        <v>83</v>
      </c>
      <c r="C32" s="2" t="s">
        <v>84</v>
      </c>
      <c r="D32" s="145">
        <v>0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76">
        <v>0</v>
      </c>
      <c r="O32" s="76">
        <v>0</v>
      </c>
      <c r="P32" s="76">
        <v>0</v>
      </c>
      <c r="Q32" s="76">
        <f t="shared" si="0"/>
        <v>0</v>
      </c>
      <c r="R32" s="76"/>
      <c r="S32" s="76"/>
      <c r="U32" s="15"/>
      <c r="V32" s="15"/>
      <c r="W32" s="15"/>
      <c r="X32" s="15"/>
      <c r="Y32" s="15"/>
      <c r="Z32" s="25"/>
      <c r="AA32" s="25"/>
      <c r="AB32" s="25"/>
      <c r="AC32" s="15"/>
      <c r="AD32" s="26"/>
      <c r="AF32" s="14">
        <v>27</v>
      </c>
      <c r="AG32" s="2" t="s">
        <v>76</v>
      </c>
      <c r="AH32" s="2" t="s">
        <v>77</v>
      </c>
      <c r="AI32">
        <v>0</v>
      </c>
      <c r="AJ32" t="s">
        <v>115</v>
      </c>
    </row>
    <row r="33" spans="1:36" ht="25.5" x14ac:dyDescent="0.25">
      <c r="A33" s="14">
        <v>32</v>
      </c>
      <c r="B33" s="2" t="s">
        <v>85</v>
      </c>
      <c r="C33" s="2" t="s">
        <v>86</v>
      </c>
      <c r="D33" s="145">
        <v>0</v>
      </c>
      <c r="E33" s="145">
        <v>0</v>
      </c>
      <c r="F33" s="144">
        <v>0</v>
      </c>
      <c r="G33" s="144">
        <v>0</v>
      </c>
      <c r="H33" s="144">
        <v>0</v>
      </c>
      <c r="I33" s="144">
        <v>0</v>
      </c>
      <c r="J33" s="144">
        <v>0</v>
      </c>
      <c r="K33" s="145">
        <v>0</v>
      </c>
      <c r="L33" s="144">
        <v>0</v>
      </c>
      <c r="M33" s="144">
        <v>0</v>
      </c>
      <c r="N33" s="76">
        <v>0</v>
      </c>
      <c r="O33" s="76">
        <v>0</v>
      </c>
      <c r="P33" s="76">
        <v>0</v>
      </c>
      <c r="Q33" s="76">
        <f t="shared" si="0"/>
        <v>0</v>
      </c>
      <c r="R33" s="76"/>
      <c r="S33" s="76"/>
      <c r="U33" s="15"/>
      <c r="V33" s="15"/>
      <c r="W33" s="15"/>
      <c r="X33" s="15"/>
      <c r="Y33" s="15"/>
      <c r="Z33" s="25"/>
      <c r="AA33" s="25"/>
      <c r="AB33" s="25"/>
      <c r="AC33" s="15"/>
      <c r="AD33" s="26"/>
      <c r="AF33" s="14">
        <v>28</v>
      </c>
      <c r="AG33" s="2" t="s">
        <v>78</v>
      </c>
      <c r="AH33" s="2" t="s">
        <v>77</v>
      </c>
      <c r="AI33">
        <v>0</v>
      </c>
      <c r="AJ33" t="s">
        <v>115</v>
      </c>
    </row>
    <row r="34" spans="1:36" ht="33.75" customHeight="1" x14ac:dyDescent="0.25">
      <c r="A34" s="14">
        <v>33</v>
      </c>
      <c r="B34" s="2" t="s">
        <v>87</v>
      </c>
      <c r="C34" s="2" t="s">
        <v>88</v>
      </c>
      <c r="D34" s="145">
        <v>0</v>
      </c>
      <c r="E34" s="144">
        <v>0</v>
      </c>
      <c r="F34" s="144">
        <v>0</v>
      </c>
      <c r="G34" s="144">
        <v>0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0</v>
      </c>
      <c r="N34" s="76">
        <v>0</v>
      </c>
      <c r="O34" s="76">
        <v>0</v>
      </c>
      <c r="P34" s="76">
        <v>0</v>
      </c>
      <c r="Q34" s="76">
        <f t="shared" si="0"/>
        <v>0</v>
      </c>
      <c r="R34" s="76"/>
      <c r="S34" s="76"/>
      <c r="U34" s="15"/>
      <c r="V34" s="15"/>
      <c r="W34" s="15"/>
      <c r="X34" s="15"/>
      <c r="Y34" s="15"/>
      <c r="Z34" s="25"/>
      <c r="AA34" s="25"/>
      <c r="AB34" s="25"/>
      <c r="AC34" s="15"/>
      <c r="AD34" s="26"/>
      <c r="AF34" s="14">
        <v>29</v>
      </c>
      <c r="AG34" s="2" t="s">
        <v>79</v>
      </c>
      <c r="AH34" s="2" t="s">
        <v>80</v>
      </c>
      <c r="AI34">
        <v>0</v>
      </c>
    </row>
    <row r="35" spans="1:36" ht="26.25" customHeight="1" x14ac:dyDescent="0.25">
      <c r="A35" s="14">
        <v>34</v>
      </c>
      <c r="B35" s="2" t="s">
        <v>89</v>
      </c>
      <c r="C35" s="2" t="s">
        <v>121</v>
      </c>
      <c r="D35" s="145">
        <v>0</v>
      </c>
      <c r="E35" s="145">
        <v>0</v>
      </c>
      <c r="F35" s="144">
        <v>0</v>
      </c>
      <c r="G35" s="144">
        <v>0</v>
      </c>
      <c r="H35" s="144">
        <v>0</v>
      </c>
      <c r="I35" s="144">
        <v>0</v>
      </c>
      <c r="J35" s="144">
        <v>0</v>
      </c>
      <c r="K35" s="145">
        <v>0</v>
      </c>
      <c r="L35" s="144">
        <v>0</v>
      </c>
      <c r="M35" s="144">
        <v>0</v>
      </c>
      <c r="N35" s="76">
        <v>0</v>
      </c>
      <c r="O35" s="76">
        <v>0</v>
      </c>
      <c r="P35" s="76">
        <v>0</v>
      </c>
      <c r="Q35" s="76">
        <f t="shared" si="0"/>
        <v>0</v>
      </c>
      <c r="R35" s="76"/>
      <c r="S35" s="76"/>
      <c r="U35" s="15"/>
      <c r="V35" s="15"/>
      <c r="W35" s="15"/>
      <c r="X35" s="15"/>
      <c r="Y35" s="15"/>
      <c r="Z35" s="25"/>
      <c r="AA35" s="25"/>
      <c r="AB35" s="25"/>
      <c r="AC35" s="15"/>
      <c r="AD35" s="26"/>
      <c r="AF35" s="14">
        <v>30</v>
      </c>
      <c r="AG35" s="2" t="s">
        <v>81</v>
      </c>
      <c r="AH35" s="2" t="s">
        <v>82</v>
      </c>
      <c r="AI35">
        <v>0</v>
      </c>
    </row>
    <row r="36" spans="1:36" ht="25.5" x14ac:dyDescent="0.25">
      <c r="A36" s="14">
        <v>35</v>
      </c>
      <c r="B36" s="2" t="s">
        <v>91</v>
      </c>
      <c r="C36" s="2" t="s">
        <v>92</v>
      </c>
      <c r="D36" s="145">
        <v>0</v>
      </c>
      <c r="E36" s="144">
        <v>0</v>
      </c>
      <c r="F36" s="144">
        <v>0</v>
      </c>
      <c r="G36" s="144">
        <v>0</v>
      </c>
      <c r="H36" s="144">
        <v>0</v>
      </c>
      <c r="I36" s="144">
        <v>0</v>
      </c>
      <c r="J36" s="144">
        <v>0</v>
      </c>
      <c r="K36" s="144">
        <v>0</v>
      </c>
      <c r="L36" s="144">
        <v>0</v>
      </c>
      <c r="M36" s="144">
        <v>0</v>
      </c>
      <c r="N36" s="76">
        <v>0</v>
      </c>
      <c r="O36" s="76">
        <v>0</v>
      </c>
      <c r="P36" s="76">
        <v>0</v>
      </c>
      <c r="Q36" s="76">
        <f t="shared" si="0"/>
        <v>0</v>
      </c>
      <c r="R36" s="76"/>
      <c r="S36" s="76"/>
      <c r="U36" s="15"/>
      <c r="V36" s="15"/>
      <c r="W36" s="15"/>
      <c r="X36" s="15"/>
      <c r="Y36" s="15"/>
      <c r="Z36" s="25"/>
      <c r="AA36" s="25"/>
      <c r="AB36" s="25"/>
      <c r="AC36" s="15"/>
      <c r="AD36" s="26"/>
      <c r="AF36" s="14">
        <v>31</v>
      </c>
      <c r="AG36" s="2" t="s">
        <v>83</v>
      </c>
      <c r="AH36" s="2" t="s">
        <v>84</v>
      </c>
      <c r="AI36">
        <v>0</v>
      </c>
    </row>
    <row r="37" spans="1:36" ht="25.5" x14ac:dyDescent="0.25">
      <c r="A37" s="14">
        <v>36</v>
      </c>
      <c r="B37" s="2" t="s">
        <v>93</v>
      </c>
      <c r="C37" s="2" t="s">
        <v>145</v>
      </c>
      <c r="D37" s="145">
        <v>0</v>
      </c>
      <c r="E37" s="145">
        <v>0</v>
      </c>
      <c r="F37" s="144">
        <v>0</v>
      </c>
      <c r="G37" s="144">
        <v>0</v>
      </c>
      <c r="H37" s="144">
        <v>0</v>
      </c>
      <c r="I37" s="144">
        <v>0</v>
      </c>
      <c r="J37" s="144">
        <v>0</v>
      </c>
      <c r="K37" s="145">
        <v>0</v>
      </c>
      <c r="L37" s="144">
        <v>0</v>
      </c>
      <c r="M37" s="144">
        <v>0</v>
      </c>
      <c r="N37" s="76">
        <v>0</v>
      </c>
      <c r="O37" s="76">
        <v>0</v>
      </c>
      <c r="P37" s="76">
        <v>0</v>
      </c>
      <c r="Q37" s="76">
        <f t="shared" si="0"/>
        <v>0</v>
      </c>
      <c r="R37" s="76"/>
      <c r="S37" s="76"/>
      <c r="U37" s="15"/>
      <c r="V37" s="15"/>
      <c r="W37" s="15"/>
      <c r="X37" s="15"/>
      <c r="Y37" s="15"/>
      <c r="Z37" s="25"/>
      <c r="AA37" s="25"/>
      <c r="AB37" s="25"/>
      <c r="AC37" s="15"/>
      <c r="AD37" s="26"/>
      <c r="AF37" s="14">
        <v>32</v>
      </c>
      <c r="AG37" s="2" t="s">
        <v>85</v>
      </c>
      <c r="AH37" s="2" t="s">
        <v>86</v>
      </c>
      <c r="AI37">
        <v>0</v>
      </c>
    </row>
    <row r="38" spans="1:36" ht="38.25" x14ac:dyDescent="0.25">
      <c r="A38" s="14">
        <v>37</v>
      </c>
      <c r="B38" s="2" t="s">
        <v>94</v>
      </c>
      <c r="C38" s="2" t="s">
        <v>95</v>
      </c>
      <c r="D38" s="145">
        <v>0</v>
      </c>
      <c r="E38" s="144">
        <v>0</v>
      </c>
      <c r="F38" s="144">
        <v>0</v>
      </c>
      <c r="G38" s="144">
        <v>0</v>
      </c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76">
        <v>0</v>
      </c>
      <c r="O38" s="76">
        <v>0</v>
      </c>
      <c r="P38" s="76">
        <v>0</v>
      </c>
      <c r="Q38" s="76">
        <f t="shared" si="0"/>
        <v>0</v>
      </c>
      <c r="R38" s="76"/>
      <c r="S38" s="76"/>
      <c r="U38" s="15"/>
      <c r="V38" s="15"/>
      <c r="W38" s="15"/>
      <c r="X38" s="15"/>
      <c r="Y38" s="15"/>
      <c r="Z38" s="25"/>
      <c r="AA38" s="25"/>
      <c r="AB38" s="25"/>
      <c r="AC38" s="15"/>
      <c r="AD38" s="26"/>
      <c r="AF38" s="14">
        <v>33</v>
      </c>
      <c r="AG38" s="2" t="s">
        <v>87</v>
      </c>
      <c r="AH38" s="2" t="s">
        <v>88</v>
      </c>
      <c r="AI38">
        <v>0</v>
      </c>
    </row>
    <row r="39" spans="1:36" ht="38.25" x14ac:dyDescent="0.25">
      <c r="A39" s="14">
        <v>38</v>
      </c>
      <c r="B39" s="2" t="s">
        <v>96</v>
      </c>
      <c r="C39" s="2" t="s">
        <v>97</v>
      </c>
      <c r="D39" s="145">
        <v>0</v>
      </c>
      <c r="E39" s="145">
        <v>0</v>
      </c>
      <c r="F39" s="144">
        <v>0</v>
      </c>
      <c r="G39" s="144">
        <v>0</v>
      </c>
      <c r="H39" s="144">
        <v>0</v>
      </c>
      <c r="I39" s="144">
        <v>0</v>
      </c>
      <c r="J39" s="144">
        <v>0</v>
      </c>
      <c r="K39" s="145">
        <v>0</v>
      </c>
      <c r="L39" s="144">
        <v>0</v>
      </c>
      <c r="M39" s="144">
        <v>0</v>
      </c>
      <c r="N39" s="76">
        <v>0</v>
      </c>
      <c r="O39" s="76">
        <v>0</v>
      </c>
      <c r="P39" s="76">
        <v>0</v>
      </c>
      <c r="Q39" s="76">
        <f t="shared" si="0"/>
        <v>0</v>
      </c>
      <c r="R39" s="76"/>
      <c r="S39" s="76"/>
      <c r="U39" s="15"/>
      <c r="V39" s="15"/>
      <c r="W39" s="15"/>
      <c r="X39" s="15"/>
      <c r="Y39" s="15"/>
      <c r="Z39" s="25"/>
      <c r="AA39" s="25"/>
      <c r="AB39" s="25"/>
      <c r="AC39" s="15"/>
      <c r="AD39" s="26"/>
      <c r="AF39" s="14">
        <v>34</v>
      </c>
      <c r="AG39" s="2" t="s">
        <v>89</v>
      </c>
      <c r="AH39" s="2" t="s">
        <v>90</v>
      </c>
      <c r="AI39">
        <v>0</v>
      </c>
    </row>
    <row r="40" spans="1:36" ht="38.25" x14ac:dyDescent="0.25">
      <c r="A40" s="14">
        <v>39</v>
      </c>
      <c r="B40" s="2" t="s">
        <v>98</v>
      </c>
      <c r="C40" s="2" t="s">
        <v>99</v>
      </c>
      <c r="D40" s="145">
        <v>0</v>
      </c>
      <c r="E40" s="144">
        <v>0</v>
      </c>
      <c r="F40" s="144">
        <v>0</v>
      </c>
      <c r="G40" s="144">
        <v>0</v>
      </c>
      <c r="H40" s="144">
        <v>0</v>
      </c>
      <c r="I40" s="144">
        <v>0</v>
      </c>
      <c r="J40" s="144">
        <v>0</v>
      </c>
      <c r="K40" s="144">
        <v>0</v>
      </c>
      <c r="L40" s="144">
        <v>0</v>
      </c>
      <c r="M40" s="144">
        <v>0</v>
      </c>
      <c r="N40" s="76">
        <v>0</v>
      </c>
      <c r="O40" s="76">
        <v>0</v>
      </c>
      <c r="P40" s="76">
        <v>0</v>
      </c>
      <c r="Q40" s="76">
        <v>0</v>
      </c>
      <c r="R40" s="76"/>
      <c r="S40" s="76"/>
      <c r="U40" s="15"/>
      <c r="V40" s="15"/>
      <c r="W40" s="15"/>
      <c r="X40" s="15"/>
      <c r="Y40" s="15"/>
      <c r="Z40" s="25"/>
      <c r="AA40" s="25"/>
      <c r="AB40" s="25"/>
      <c r="AC40" s="15"/>
      <c r="AD40" s="26"/>
      <c r="AF40" s="14">
        <v>35</v>
      </c>
      <c r="AG40" s="2" t="s">
        <v>91</v>
      </c>
      <c r="AH40" s="2" t="s">
        <v>92</v>
      </c>
      <c r="AI40">
        <v>0</v>
      </c>
    </row>
    <row r="41" spans="1:36" ht="25.5" x14ac:dyDescent="0.25">
      <c r="A41" s="14">
        <v>40</v>
      </c>
      <c r="B41" s="2" t="s">
        <v>100</v>
      </c>
      <c r="C41" s="2" t="s">
        <v>101</v>
      </c>
      <c r="D41" s="145">
        <v>0</v>
      </c>
      <c r="E41" s="145">
        <v>0</v>
      </c>
      <c r="F41" s="144">
        <v>0</v>
      </c>
      <c r="G41" s="144">
        <v>0</v>
      </c>
      <c r="H41" s="144">
        <v>0</v>
      </c>
      <c r="I41" s="144">
        <v>0</v>
      </c>
      <c r="J41" s="144">
        <v>0</v>
      </c>
      <c r="K41" s="145">
        <v>0</v>
      </c>
      <c r="L41" s="144">
        <v>0</v>
      </c>
      <c r="M41" s="144">
        <v>0</v>
      </c>
      <c r="N41" s="76">
        <v>0</v>
      </c>
      <c r="O41" s="76">
        <v>0</v>
      </c>
      <c r="P41" s="76">
        <v>0</v>
      </c>
      <c r="Q41" s="76">
        <f t="shared" si="0"/>
        <v>0</v>
      </c>
      <c r="R41" s="76"/>
      <c r="S41" s="76"/>
      <c r="U41" s="15"/>
      <c r="V41" s="15"/>
      <c r="W41" s="15"/>
      <c r="X41" s="15"/>
      <c r="Y41" s="15"/>
      <c r="Z41" s="25"/>
      <c r="AA41" s="25"/>
      <c r="AB41" s="25"/>
      <c r="AC41" s="15"/>
      <c r="AD41" s="26"/>
      <c r="AF41" s="14">
        <v>36</v>
      </c>
      <c r="AG41" s="2" t="s">
        <v>93</v>
      </c>
      <c r="AH41" s="2" t="s">
        <v>97</v>
      </c>
      <c r="AI41">
        <v>0</v>
      </c>
    </row>
    <row r="42" spans="1:36" ht="25.5" x14ac:dyDescent="0.25">
      <c r="A42" s="1"/>
      <c r="B42" s="1"/>
      <c r="C42" s="1"/>
      <c r="D42" s="144">
        <f t="shared" ref="D42:I42" si="1">SUM(D2:D41)</f>
        <v>0</v>
      </c>
      <c r="E42" s="146">
        <f t="shared" si="1"/>
        <v>0</v>
      </c>
      <c r="F42" s="147">
        <f t="shared" si="1"/>
        <v>0</v>
      </c>
      <c r="G42" s="147">
        <f t="shared" si="1"/>
        <v>0</v>
      </c>
      <c r="H42" s="147">
        <f t="shared" si="1"/>
        <v>0</v>
      </c>
      <c r="I42" s="147">
        <f t="shared" si="1"/>
        <v>0</v>
      </c>
      <c r="J42" s="147">
        <f t="shared" ref="J42:N42" si="2">SUM(J2:J41)</f>
        <v>0</v>
      </c>
      <c r="K42" s="146">
        <f t="shared" si="2"/>
        <v>0</v>
      </c>
      <c r="L42" s="147">
        <f t="shared" si="2"/>
        <v>0</v>
      </c>
      <c r="M42" s="147">
        <f t="shared" si="2"/>
        <v>0</v>
      </c>
      <c r="N42" s="76">
        <f t="shared" si="2"/>
        <v>0</v>
      </c>
      <c r="O42" s="76">
        <f>SUM(O2:O41)</f>
        <v>0</v>
      </c>
      <c r="P42" s="76">
        <f>SUM(P2:P41)</f>
        <v>0</v>
      </c>
      <c r="Q42" s="76">
        <f t="shared" si="0"/>
        <v>0</v>
      </c>
      <c r="R42" s="76"/>
      <c r="S42" s="76"/>
      <c r="U42" s="16"/>
      <c r="V42" s="16"/>
      <c r="W42" s="15"/>
      <c r="X42" s="15"/>
      <c r="Y42" s="15"/>
      <c r="Z42" s="25"/>
      <c r="AA42" s="25"/>
      <c r="AB42" s="25"/>
      <c r="AC42" s="15"/>
      <c r="AD42" s="13"/>
      <c r="AF42" s="14">
        <v>37</v>
      </c>
      <c r="AG42" s="2" t="s">
        <v>94</v>
      </c>
      <c r="AH42" s="2" t="s">
        <v>95</v>
      </c>
      <c r="AI42">
        <v>0</v>
      </c>
    </row>
    <row r="43" spans="1:36" ht="25.5" x14ac:dyDescent="0.25">
      <c r="AF43" s="14">
        <v>38</v>
      </c>
      <c r="AG43" s="2" t="s">
        <v>96</v>
      </c>
      <c r="AH43" s="2" t="s">
        <v>97</v>
      </c>
      <c r="AI43">
        <v>0</v>
      </c>
    </row>
    <row r="44" spans="1:36" ht="25.5" x14ac:dyDescent="0.25">
      <c r="AF44" s="14">
        <v>39</v>
      </c>
      <c r="AG44" s="2" t="s">
        <v>98</v>
      </c>
      <c r="AH44" s="2" t="s">
        <v>99</v>
      </c>
      <c r="AI44">
        <v>0</v>
      </c>
    </row>
    <row r="45" spans="1:36" ht="25.5" x14ac:dyDescent="0.25">
      <c r="K45" s="68"/>
      <c r="L45" s="68"/>
      <c r="M45" s="68"/>
      <c r="R45" s="68"/>
      <c r="S45" s="68"/>
      <c r="AF45" s="14">
        <v>40</v>
      </c>
      <c r="AG45" s="2" t="s">
        <v>100</v>
      </c>
      <c r="AH45" s="2" t="s">
        <v>101</v>
      </c>
      <c r="AI45">
        <v>0</v>
      </c>
    </row>
    <row r="46" spans="1:36" x14ac:dyDescent="0.25">
      <c r="K46" s="68"/>
      <c r="L46" s="68"/>
      <c r="M46" s="68"/>
      <c r="R46" s="68"/>
      <c r="S46" s="68"/>
      <c r="AI46">
        <f>SUM(AI6:AI45)</f>
        <v>3000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opLeftCell="A4" workbookViewId="0">
      <selection activeCell="A4" sqref="A4:H20"/>
    </sheetView>
  </sheetViews>
  <sheetFormatPr defaultRowHeight="15" x14ac:dyDescent="0.25"/>
  <cols>
    <col min="1" max="1" width="11.140625" customWidth="1"/>
    <col min="2" max="2" width="35.42578125" customWidth="1"/>
    <col min="4" max="4" width="11.42578125" customWidth="1"/>
    <col min="6" max="6" width="13.28515625" customWidth="1"/>
  </cols>
  <sheetData>
    <row r="2" spans="1:7" ht="15.75" thickBot="1" x14ac:dyDescent="0.3"/>
    <row r="3" spans="1:7" x14ac:dyDescent="0.25">
      <c r="A3" s="3" t="s">
        <v>0</v>
      </c>
      <c r="B3" s="3"/>
      <c r="C3" s="3"/>
      <c r="D3" s="19"/>
      <c r="E3" s="29"/>
      <c r="F3" s="9"/>
      <c r="G3" s="6"/>
    </row>
    <row r="4" spans="1:7" ht="15.75" x14ac:dyDescent="0.25">
      <c r="A4" s="26" t="s">
        <v>282</v>
      </c>
      <c r="B4" s="26"/>
      <c r="C4" s="3"/>
      <c r="D4" s="19"/>
      <c r="E4" s="4" t="s">
        <v>283</v>
      </c>
      <c r="F4" s="4"/>
      <c r="G4" s="4"/>
    </row>
    <row r="5" spans="1:7" x14ac:dyDescent="0.25">
      <c r="A5" s="3" t="s">
        <v>103</v>
      </c>
      <c r="B5" s="3" t="s">
        <v>104</v>
      </c>
      <c r="C5" s="3" t="s">
        <v>105</v>
      </c>
      <c r="D5" s="19" t="s">
        <v>106</v>
      </c>
      <c r="E5" s="29"/>
      <c r="F5" s="29"/>
      <c r="G5" s="29"/>
    </row>
    <row r="6" spans="1:7" x14ac:dyDescent="0.25">
      <c r="A6" s="156">
        <v>42064</v>
      </c>
      <c r="B6" s="67" t="s">
        <v>128</v>
      </c>
      <c r="C6" s="67" t="s">
        <v>254</v>
      </c>
      <c r="D6" s="81">
        <v>600</v>
      </c>
    </row>
    <row r="7" spans="1:7" x14ac:dyDescent="0.25">
      <c r="A7" s="156">
        <v>42064</v>
      </c>
      <c r="B7" s="115" t="s">
        <v>265</v>
      </c>
      <c r="C7" s="67" t="s">
        <v>254</v>
      </c>
      <c r="D7" s="81">
        <v>600</v>
      </c>
    </row>
    <row r="8" spans="1:7" x14ac:dyDescent="0.25">
      <c r="A8" s="156">
        <v>42081</v>
      </c>
      <c r="B8" s="67" t="s">
        <v>284</v>
      </c>
      <c r="C8" s="67" t="s">
        <v>254</v>
      </c>
      <c r="D8" s="81">
        <v>7390</v>
      </c>
    </row>
    <row r="9" spans="1:7" x14ac:dyDescent="0.25">
      <c r="A9" s="156">
        <v>42072</v>
      </c>
      <c r="B9" s="67" t="s">
        <v>285</v>
      </c>
      <c r="C9" s="67"/>
      <c r="D9" s="81">
        <v>5000</v>
      </c>
    </row>
    <row r="10" spans="1:7" x14ac:dyDescent="0.25">
      <c r="A10" s="156"/>
      <c r="B10" s="67"/>
      <c r="C10" s="67"/>
      <c r="D10" s="81"/>
    </row>
    <row r="11" spans="1:7" x14ac:dyDescent="0.25">
      <c r="A11" s="156"/>
      <c r="B11" s="150"/>
      <c r="C11" s="67"/>
      <c r="D11" s="157"/>
    </row>
    <row r="12" spans="1:7" x14ac:dyDescent="0.25">
      <c r="A12" s="156"/>
      <c r="B12" s="150"/>
      <c r="C12" s="67"/>
      <c r="D12" s="143"/>
    </row>
    <row r="13" spans="1:7" x14ac:dyDescent="0.25">
      <c r="A13" s="156"/>
      <c r="B13" s="150"/>
      <c r="C13" s="67"/>
      <c r="D13" s="81"/>
      <c r="G13">
        <v>529113</v>
      </c>
    </row>
    <row r="14" spans="1:7" x14ac:dyDescent="0.25">
      <c r="A14" s="156"/>
      <c r="B14" s="150"/>
      <c r="C14" s="67"/>
      <c r="D14" s="81"/>
      <c r="G14">
        <v>13590</v>
      </c>
    </row>
    <row r="15" spans="1:7" x14ac:dyDescent="0.25">
      <c r="A15" s="156"/>
      <c r="B15" s="150"/>
      <c r="C15" s="67"/>
      <c r="D15" s="81"/>
      <c r="G15">
        <f>SUM(G13:G14)</f>
        <v>542703</v>
      </c>
    </row>
    <row r="16" spans="1:7" x14ac:dyDescent="0.25">
      <c r="A16" s="156"/>
      <c r="B16" s="150"/>
      <c r="C16" s="67"/>
      <c r="D16" s="81"/>
    </row>
    <row r="17" spans="1:6" x14ac:dyDescent="0.25">
      <c r="A17" s="156"/>
      <c r="B17" s="150"/>
      <c r="C17" s="67"/>
      <c r="D17" s="143"/>
    </row>
    <row r="18" spans="1:6" x14ac:dyDescent="0.25">
      <c r="A18" s="156"/>
      <c r="B18" s="150"/>
      <c r="C18" s="67"/>
      <c r="D18" s="81"/>
    </row>
    <row r="19" spans="1:6" x14ac:dyDescent="0.25">
      <c r="A19" s="80"/>
      <c r="B19" s="150"/>
      <c r="C19" s="67"/>
      <c r="D19" s="81"/>
    </row>
    <row r="20" spans="1:6" x14ac:dyDescent="0.25">
      <c r="A20" s="80"/>
      <c r="B20" s="67" t="s">
        <v>193</v>
      </c>
      <c r="C20" s="67"/>
      <c r="D20" s="81">
        <f>SUM(D6:D19)</f>
        <v>13590</v>
      </c>
    </row>
    <row r="25" spans="1:6" x14ac:dyDescent="0.25">
      <c r="C25" s="80"/>
      <c r="D25" s="67"/>
      <c r="E25" s="67"/>
      <c r="F25" s="8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opLeftCell="B13" workbookViewId="0">
      <selection activeCell="S19" sqref="S19"/>
    </sheetView>
  </sheetViews>
  <sheetFormatPr defaultRowHeight="15" x14ac:dyDescent="0.25"/>
  <cols>
    <col min="2" max="2" width="6" customWidth="1"/>
    <col min="3" max="3" width="28.28515625" customWidth="1"/>
    <col min="4" max="4" width="11.28515625" customWidth="1"/>
    <col min="5" max="5" width="5.5703125" customWidth="1"/>
    <col min="6" max="6" width="4.5703125" customWidth="1"/>
    <col min="7" max="7" width="5.85546875" customWidth="1"/>
    <col min="8" max="8" width="5.140625" customWidth="1"/>
    <col min="9" max="9" width="5.5703125" customWidth="1"/>
    <col min="10" max="10" width="4.85546875" customWidth="1"/>
    <col min="11" max="11" width="4.5703125" customWidth="1"/>
    <col min="12" max="14" width="5.140625" customWidth="1"/>
    <col min="15" max="15" width="5.28515625" customWidth="1"/>
    <col min="16" max="16" width="5.42578125" customWidth="1"/>
  </cols>
  <sheetData>
    <row r="1" spans="2:16" x14ac:dyDescent="0.25">
      <c r="E1" s="167" t="s">
        <v>259</v>
      </c>
      <c r="F1" s="167"/>
      <c r="G1" s="167"/>
      <c r="H1" s="167"/>
      <c r="I1" s="167"/>
      <c r="J1" s="167"/>
      <c r="K1" s="167"/>
      <c r="L1" s="167"/>
      <c r="M1" s="167"/>
    </row>
    <row r="2" spans="2:16" x14ac:dyDescent="0.25">
      <c r="B2" s="67" t="s">
        <v>260</v>
      </c>
      <c r="C2" s="67" t="s">
        <v>251</v>
      </c>
      <c r="D2" s="67" t="s">
        <v>252</v>
      </c>
      <c r="E2" s="67" t="s">
        <v>253</v>
      </c>
      <c r="F2" s="67" t="s">
        <v>254</v>
      </c>
      <c r="G2" s="67" t="s">
        <v>140</v>
      </c>
      <c r="H2" s="67" t="s">
        <v>151</v>
      </c>
      <c r="I2" s="67" t="s">
        <v>161</v>
      </c>
      <c r="J2" s="67" t="s">
        <v>255</v>
      </c>
      <c r="K2" s="67" t="s">
        <v>256</v>
      </c>
      <c r="L2" s="67" t="s">
        <v>257</v>
      </c>
      <c r="M2" s="67" t="s">
        <v>210</v>
      </c>
      <c r="N2" s="67" t="s">
        <v>224</v>
      </c>
      <c r="O2" s="67" t="s">
        <v>244</v>
      </c>
      <c r="P2" s="67" t="s">
        <v>258</v>
      </c>
    </row>
    <row r="3" spans="2:16" x14ac:dyDescent="0.25">
      <c r="B3" s="38" t="s">
        <v>25</v>
      </c>
      <c r="C3" s="153" t="s">
        <v>26</v>
      </c>
      <c r="D3" s="67">
        <v>9623966911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2:16" x14ac:dyDescent="0.25">
      <c r="B4" s="38" t="s">
        <v>27</v>
      </c>
      <c r="C4" s="153" t="s">
        <v>28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</row>
    <row r="5" spans="2:16" x14ac:dyDescent="0.25">
      <c r="B5" s="38" t="s">
        <v>29</v>
      </c>
      <c r="C5" s="153" t="s">
        <v>30</v>
      </c>
      <c r="D5" s="67">
        <v>9850740111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</row>
    <row r="6" spans="2:16" x14ac:dyDescent="0.25">
      <c r="B6" s="40" t="s">
        <v>31</v>
      </c>
      <c r="C6" s="154" t="s">
        <v>32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2:16" x14ac:dyDescent="0.25">
      <c r="B7" s="38" t="s">
        <v>33</v>
      </c>
      <c r="C7" s="153" t="s">
        <v>34</v>
      </c>
      <c r="D7" s="67">
        <v>8888809092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2:16" x14ac:dyDescent="0.25">
      <c r="B8" s="38" t="s">
        <v>35</v>
      </c>
      <c r="C8" s="153" t="s">
        <v>36</v>
      </c>
      <c r="D8" s="67">
        <v>9960473492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2:16" x14ac:dyDescent="0.25">
      <c r="B9" s="38" t="s">
        <v>37</v>
      </c>
      <c r="C9" s="153" t="s">
        <v>38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2:16" x14ac:dyDescent="0.25">
      <c r="B10" s="38" t="s">
        <v>39</v>
      </c>
      <c r="C10" s="153" t="s">
        <v>40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</row>
    <row r="11" spans="2:16" ht="17.25" customHeight="1" x14ac:dyDescent="0.25">
      <c r="B11" s="38" t="s">
        <v>41</v>
      </c>
      <c r="C11" s="153" t="s">
        <v>42</v>
      </c>
      <c r="D11" s="67">
        <v>9552636936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</row>
    <row r="12" spans="2:16" x14ac:dyDescent="0.25">
      <c r="B12" s="38" t="s">
        <v>43</v>
      </c>
      <c r="C12" s="153" t="s">
        <v>44</v>
      </c>
      <c r="D12" s="67">
        <v>9823069170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</row>
    <row r="13" spans="2:16" x14ac:dyDescent="0.25">
      <c r="B13" s="38" t="s">
        <v>45</v>
      </c>
      <c r="C13" s="153" t="s">
        <v>46</v>
      </c>
      <c r="D13" s="67">
        <v>9049872014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</row>
    <row r="14" spans="2:16" x14ac:dyDescent="0.25">
      <c r="B14" s="38" t="s">
        <v>47</v>
      </c>
      <c r="C14" s="153" t="s">
        <v>48</v>
      </c>
      <c r="D14" s="67">
        <v>9850407396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</row>
    <row r="15" spans="2:16" x14ac:dyDescent="0.25">
      <c r="B15" s="38" t="s">
        <v>49</v>
      </c>
      <c r="C15" s="153" t="s">
        <v>50</v>
      </c>
      <c r="D15" s="67">
        <v>7798245479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</row>
    <row r="16" spans="2:16" x14ac:dyDescent="0.25">
      <c r="B16" s="38" t="s">
        <v>51</v>
      </c>
      <c r="C16" s="153" t="s">
        <v>52</v>
      </c>
      <c r="D16" s="67">
        <v>9604804804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</row>
    <row r="17" spans="2:16" x14ac:dyDescent="0.25">
      <c r="B17" s="38" t="s">
        <v>53</v>
      </c>
      <c r="C17" s="153" t="s">
        <v>54</v>
      </c>
      <c r="D17" s="67">
        <v>9890903287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</row>
    <row r="18" spans="2:16" x14ac:dyDescent="0.25">
      <c r="B18" s="38" t="s">
        <v>55</v>
      </c>
      <c r="C18" s="153" t="s">
        <v>56</v>
      </c>
      <c r="D18" s="67">
        <v>9850983560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</row>
    <row r="19" spans="2:16" x14ac:dyDescent="0.25">
      <c r="B19" s="40" t="s">
        <v>57</v>
      </c>
      <c r="C19" s="154" t="s">
        <v>58</v>
      </c>
      <c r="D19" s="67">
        <v>9923000072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</row>
    <row r="20" spans="2:16" x14ac:dyDescent="0.25">
      <c r="B20" s="38" t="s">
        <v>59</v>
      </c>
      <c r="C20" s="153" t="s">
        <v>60</v>
      </c>
      <c r="D20" s="67">
        <v>9890816616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2:16" ht="15" customHeight="1" x14ac:dyDescent="0.25">
      <c r="B21" s="38" t="s">
        <v>61</v>
      </c>
      <c r="C21" s="153" t="s">
        <v>62</v>
      </c>
      <c r="D21" s="67">
        <v>9503014668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</row>
    <row r="22" spans="2:16" x14ac:dyDescent="0.25">
      <c r="B22" s="38" t="s">
        <v>63</v>
      </c>
      <c r="C22" s="153" t="s">
        <v>64</v>
      </c>
      <c r="D22" s="67">
        <v>8149043266</v>
      </c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</row>
    <row r="23" spans="2:16" x14ac:dyDescent="0.25">
      <c r="B23" s="38" t="s">
        <v>65</v>
      </c>
      <c r="C23" s="153" t="s">
        <v>112</v>
      </c>
      <c r="D23" s="67">
        <v>9975476139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spans="2:16" x14ac:dyDescent="0.25">
      <c r="B24" s="38" t="s">
        <v>66</v>
      </c>
      <c r="C24" s="153" t="s">
        <v>67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spans="2:16" x14ac:dyDescent="0.25">
      <c r="B25" s="47" t="s">
        <v>68</v>
      </c>
      <c r="C25" s="155" t="s">
        <v>69</v>
      </c>
      <c r="D25" s="67">
        <v>9850189531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</row>
    <row r="26" spans="2:16" x14ac:dyDescent="0.25">
      <c r="B26" s="38" t="s">
        <v>70</v>
      </c>
      <c r="C26" s="153" t="s">
        <v>71</v>
      </c>
      <c r="D26" s="67">
        <v>9890816616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2:16" x14ac:dyDescent="0.25">
      <c r="B27" s="38" t="s">
        <v>72</v>
      </c>
      <c r="C27" s="153" t="s">
        <v>73</v>
      </c>
      <c r="D27" s="67">
        <v>9921382004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</row>
    <row r="28" spans="2:16" x14ac:dyDescent="0.25">
      <c r="B28" s="38" t="s">
        <v>74</v>
      </c>
      <c r="C28" s="153" t="s">
        <v>75</v>
      </c>
      <c r="D28" s="67">
        <v>9881098060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</row>
    <row r="29" spans="2:16" x14ac:dyDescent="0.25">
      <c r="B29" s="38" t="s">
        <v>76</v>
      </c>
      <c r="C29" s="153" t="s">
        <v>77</v>
      </c>
      <c r="D29" s="67">
        <v>9488379035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</row>
    <row r="30" spans="2:16" x14ac:dyDescent="0.25">
      <c r="B30" s="38" t="s">
        <v>78</v>
      </c>
      <c r="C30" s="153" t="s">
        <v>77</v>
      </c>
      <c r="D30" s="67">
        <v>9403719896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</row>
    <row r="31" spans="2:16" ht="25.5" x14ac:dyDescent="0.25">
      <c r="B31" s="38" t="s">
        <v>79</v>
      </c>
      <c r="C31" s="153" t="s">
        <v>80</v>
      </c>
      <c r="D31" s="67">
        <v>9975687472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2:16" x14ac:dyDescent="0.25">
      <c r="B32" s="38" t="s">
        <v>81</v>
      </c>
      <c r="C32" s="153" t="s">
        <v>82</v>
      </c>
      <c r="D32" s="67">
        <v>9820877885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</row>
    <row r="33" spans="2:16" x14ac:dyDescent="0.25">
      <c r="B33" s="38" t="s">
        <v>83</v>
      </c>
      <c r="C33" s="153" t="s">
        <v>84</v>
      </c>
      <c r="D33" s="67">
        <v>9850593747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</row>
    <row r="34" spans="2:16" x14ac:dyDescent="0.25">
      <c r="B34" s="38" t="s">
        <v>85</v>
      </c>
      <c r="C34" s="153" t="s">
        <v>86</v>
      </c>
      <c r="D34" s="67">
        <v>8793394348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</row>
    <row r="35" spans="2:16" x14ac:dyDescent="0.25">
      <c r="B35" s="38" t="s">
        <v>87</v>
      </c>
      <c r="C35" s="153" t="s">
        <v>111</v>
      </c>
      <c r="D35" s="67">
        <v>9970067583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2:16" x14ac:dyDescent="0.25">
      <c r="B36" s="38" t="s">
        <v>89</v>
      </c>
      <c r="C36" s="153" t="s">
        <v>121</v>
      </c>
      <c r="D36" s="67">
        <v>7722014254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</row>
    <row r="37" spans="2:16" x14ac:dyDescent="0.25">
      <c r="B37" s="38" t="s">
        <v>91</v>
      </c>
      <c r="C37" s="153" t="s">
        <v>92</v>
      </c>
      <c r="D37" s="67">
        <v>9545939841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2:16" x14ac:dyDescent="0.25">
      <c r="B38" s="38" t="s">
        <v>93</v>
      </c>
      <c r="C38" s="153" t="s">
        <v>145</v>
      </c>
      <c r="D38" s="115">
        <v>9765498801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2:16" x14ac:dyDescent="0.25">
      <c r="B39" s="38" t="s">
        <v>94</v>
      </c>
      <c r="C39" s="153" t="s">
        <v>95</v>
      </c>
      <c r="D39" s="67">
        <v>9890816616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spans="2:16" x14ac:dyDescent="0.25">
      <c r="B40" s="40" t="s">
        <v>96</v>
      </c>
      <c r="C40" s="154" t="s">
        <v>97</v>
      </c>
      <c r="D40" s="67">
        <v>9823731475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2:16" x14ac:dyDescent="0.25">
      <c r="B41" s="38" t="s">
        <v>98</v>
      </c>
      <c r="C41" s="153" t="s">
        <v>99</v>
      </c>
      <c r="D41" s="67">
        <v>9765834551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2:16" x14ac:dyDescent="0.25">
      <c r="B42" s="38" t="s">
        <v>100</v>
      </c>
      <c r="C42" s="153" t="s">
        <v>101</v>
      </c>
      <c r="D42" s="67">
        <v>9822112206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</row>
  </sheetData>
  <mergeCells count="1">
    <mergeCell ref="E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Payments</vt:lpstr>
      <vt:lpstr>YEAR 14-15</vt:lpstr>
      <vt:lpstr>pendings</vt:lpstr>
      <vt:lpstr>MAR 15</vt:lpstr>
      <vt:lpstr>SOC CONTACT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Ajoo</dc:creator>
  <cp:lastModifiedBy>NITISH</cp:lastModifiedBy>
  <dcterms:created xsi:type="dcterms:W3CDTF">2012-03-31T17:24:33Z</dcterms:created>
  <dcterms:modified xsi:type="dcterms:W3CDTF">2015-09-15T16:54:04Z</dcterms:modified>
</cp:coreProperties>
</file>