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DESKTOP-SC073EN\Desktop\Exel\"/>
    </mc:Choice>
  </mc:AlternateContent>
  <bookViews>
    <workbookView xWindow="0" yWindow="0" windowWidth="8460" windowHeight="4995"/>
  </bookViews>
  <sheets>
    <sheet name="Column &amp; Bar" sheetId="7" r:id="rId1"/>
    <sheet name="Stacked vs Clustered" sheetId="1" r:id="rId2"/>
    <sheet name="Stacked" sheetId="2" r:id="rId3"/>
    <sheet name="Search Engines" sheetId="4" r:id="rId4"/>
    <sheet name="Search Engine Data" sheetId="6" r:id="rId5"/>
    <sheet name="Dynamic Charts Using Tables" sheetId="5" r:id="rId6"/>
  </sheets>
  <externalReferences>
    <externalReference r:id="rId7"/>
  </externalReferences>
  <definedNames>
    <definedName name="_xlnm._FilterDatabase" localSheetId="0" hidden="1">'Column &amp; Bar'!$A$2:$F$2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6" l="1"/>
  <c r="C9" i="6"/>
  <c r="D8" i="6"/>
  <c r="C8" i="6"/>
  <c r="D7" i="6"/>
  <c r="C7" i="6"/>
  <c r="D6" i="6"/>
  <c r="C6" i="6"/>
  <c r="D5" i="6"/>
  <c r="C5" i="6"/>
  <c r="C4" i="6"/>
  <c r="D7" i="5"/>
  <c r="C7" i="5"/>
  <c r="D6" i="5"/>
  <c r="C6" i="5"/>
  <c r="D5" i="5"/>
  <c r="C5" i="5"/>
  <c r="D4" i="5"/>
  <c r="C4" i="5"/>
  <c r="C3" i="5"/>
  <c r="D8" i="4" l="1"/>
  <c r="C8" i="4"/>
  <c r="D7" i="4"/>
  <c r="C7" i="4"/>
  <c r="D6" i="4"/>
  <c r="C6" i="4"/>
  <c r="D5" i="4"/>
  <c r="C5" i="4"/>
  <c r="D4" i="4"/>
  <c r="C4" i="4"/>
  <c r="C3" i="4"/>
  <c r="B6" i="2"/>
  <c r="E5" i="2"/>
  <c r="D5" i="2"/>
  <c r="C5" i="2"/>
  <c r="B5" i="2"/>
</calcChain>
</file>

<file path=xl/sharedStrings.xml><?xml version="1.0" encoding="utf-8"?>
<sst xmlns="http://schemas.openxmlformats.org/spreadsheetml/2006/main" count="42" uniqueCount="34">
  <si>
    <t>Date</t>
  </si>
  <si>
    <t>MSFT</t>
  </si>
  <si>
    <t>AAPL</t>
  </si>
  <si>
    <t>Revenue</t>
  </si>
  <si>
    <t>Q1</t>
  </si>
  <si>
    <t>Q2</t>
  </si>
  <si>
    <t>Q3</t>
  </si>
  <si>
    <t>Q4</t>
  </si>
  <si>
    <t>East</t>
  </si>
  <si>
    <t>South</t>
  </si>
  <si>
    <t>North</t>
  </si>
  <si>
    <t>West</t>
  </si>
  <si>
    <t>1) The Stacked Column Chart (More Data) has too many data points, and the returns for both stocks are added.</t>
  </si>
  <si>
    <t>2) The Stacked Column Chart (Less Data) is an improvement, but still has the issue of adding the two stock returns.</t>
  </si>
  <si>
    <t>3) The Clustered Column Chart does a better job of displaying a comparison of the returns of two companies.</t>
  </si>
  <si>
    <t>Market Share</t>
  </si>
  <si>
    <t xml:space="preserve">Google </t>
  </si>
  <si>
    <t>Bing &amp; Yahoo</t>
  </si>
  <si>
    <t>Other</t>
  </si>
  <si>
    <t>Source: https://www.statista.com/statistics/216573/worldwide-market-share-of-search-engines/</t>
  </si>
  <si>
    <t>Quarter</t>
  </si>
  <si>
    <t>ABC Company</t>
  </si>
  <si>
    <t>Region</t>
  </si>
  <si>
    <t>US</t>
  </si>
  <si>
    <t>Europe</t>
  </si>
  <si>
    <t>Asia</t>
  </si>
  <si>
    <t>South America</t>
  </si>
  <si>
    <t>Jan</t>
  </si>
  <si>
    <t>Feb</t>
  </si>
  <si>
    <t>Mar</t>
  </si>
  <si>
    <t>Apr</t>
  </si>
  <si>
    <t>May</t>
  </si>
  <si>
    <t>Column Charts</t>
  </si>
  <si>
    <t>Bar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</si>
</sst>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m/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164" fontId="13" fillId="33" borderId="13" xfId="0" applyNumberFormat="1" applyFont="1" applyFill="1" applyBorder="1"/>
    <xf numFmtId="0" fontId="13" fillId="33" borderId="14" xfId="0" applyFont="1" applyFill="1" applyBorder="1"/>
    <xf numFmtId="10" fontId="13" fillId="33" borderId="15" xfId="1" applyNumberFormat="1" applyFont="1" applyFill="1" applyBorder="1"/>
    <xf numFmtId="164" fontId="0" fillId="34" borderId="13" xfId="0" applyNumberFormat="1" applyFont="1" applyFill="1" applyBorder="1"/>
    <xf numFmtId="10" fontId="0" fillId="34" borderId="14" xfId="1" applyNumberFormat="1" applyFont="1" applyFill="1" applyBorder="1"/>
    <xf numFmtId="10" fontId="0" fillId="34" borderId="15" xfId="1" applyNumberFormat="1" applyFont="1" applyFill="1" applyBorder="1"/>
    <xf numFmtId="164" fontId="0" fillId="0" borderId="13" xfId="0" applyNumberFormat="1" applyFont="1" applyBorder="1"/>
    <xf numFmtId="10" fontId="0" fillId="0" borderId="14" xfId="1" applyNumberFormat="1" applyFont="1" applyBorder="1"/>
    <xf numFmtId="10" fontId="0" fillId="0" borderId="15" xfId="1" applyNumberFormat="1" applyFont="1" applyBorder="1"/>
    <xf numFmtId="164" fontId="0" fillId="0" borderId="10" xfId="0" applyNumberFormat="1" applyFont="1" applyBorder="1"/>
    <xf numFmtId="10" fontId="0" fillId="0" borderId="11" xfId="1" applyNumberFormat="1" applyFont="1" applyBorder="1"/>
    <xf numFmtId="10" fontId="0" fillId="0" borderId="12" xfId="1" applyNumberFormat="1" applyFont="1" applyBorder="1"/>
    <xf numFmtId="2" fontId="0" fillId="0" borderId="0" xfId="0" applyNumberFormat="1"/>
    <xf numFmtId="0" fontId="13" fillId="33" borderId="13" xfId="0" applyFont="1" applyFill="1" applyBorder="1"/>
    <xf numFmtId="2" fontId="13" fillId="33" borderId="14" xfId="0" applyNumberFormat="1" applyFont="1" applyFill="1" applyBorder="1"/>
    <xf numFmtId="0" fontId="13" fillId="33" borderId="15" xfId="0" applyFont="1" applyFill="1" applyBorder="1"/>
    <xf numFmtId="0" fontId="0" fillId="34" borderId="13" xfId="0" applyFill="1" applyBorder="1"/>
    <xf numFmtId="2" fontId="0" fillId="34" borderId="14" xfId="0" applyNumberFormat="1" applyFill="1" applyBorder="1"/>
    <xf numFmtId="2" fontId="0" fillId="34" borderId="15" xfId="0" applyNumberFormat="1" applyFill="1" applyBorder="1"/>
    <xf numFmtId="0" fontId="0" fillId="0" borderId="13" xfId="0" applyBorder="1"/>
    <xf numFmtId="2" fontId="0" fillId="0" borderId="14" xfId="0" applyNumberFormat="1" applyBorder="1"/>
    <xf numFmtId="2" fontId="0" fillId="0" borderId="15" xfId="0" applyNumberFormat="1" applyBorder="1"/>
    <xf numFmtId="0" fontId="0" fillId="0" borderId="10" xfId="0" applyBorder="1"/>
    <xf numFmtId="2" fontId="0" fillId="0" borderId="11" xfId="0" applyNumberFormat="1" applyBorder="1"/>
    <xf numFmtId="2" fontId="0" fillId="0" borderId="12" xfId="0" applyNumberFormat="1" applyBorder="1"/>
    <xf numFmtId="17" fontId="0" fillId="34" borderId="13" xfId="0" applyNumberFormat="1" applyFont="1" applyFill="1" applyBorder="1"/>
    <xf numFmtId="17" fontId="0" fillId="0" borderId="13" xfId="0" applyNumberFormat="1" applyFont="1" applyBorder="1"/>
    <xf numFmtId="17" fontId="0" fillId="0" borderId="10" xfId="0" applyNumberFormat="1" applyFont="1" applyBorder="1"/>
    <xf numFmtId="0" fontId="18" fillId="0" borderId="0" xfId="0" applyFont="1"/>
    <xf numFmtId="8" fontId="0" fillId="0" borderId="0" xfId="0" applyNumberFormat="1"/>
    <xf numFmtId="17" fontId="0" fillId="34" borderId="14" xfId="0" applyNumberFormat="1" applyFont="1" applyFill="1" applyBorder="1"/>
    <xf numFmtId="17" fontId="0" fillId="0" borderId="14" xfId="0" applyNumberFormat="1" applyFont="1" applyBorder="1"/>
    <xf numFmtId="0" fontId="13" fillId="33" borderId="0" xfId="0" applyFont="1" applyFill="1" applyBorder="1"/>
    <xf numFmtId="0" fontId="0" fillId="0" borderId="11" xfId="0" applyFont="1" applyBorder="1"/>
    <xf numFmtId="0" fontId="0" fillId="0" borderId="12" xfId="0" applyFont="1" applyBorder="1"/>
    <xf numFmtId="0" fontId="19" fillId="0" borderId="0" xfId="0" applyFont="1"/>
    <xf numFmtId="0" fontId="16" fillId="0" borderId="0" xfId="0" applyFont="1"/>
    <xf numFmtId="0" fontId="0" fillId="0" borderId="10" xfId="0" applyFont="1" applyBorder="1"/>
    <xf numFmtId="0" fontId="0" fillId="34" borderId="13" xfId="0" applyFont="1" applyFill="1" applyBorder="1"/>
    <xf numFmtId="0" fontId="0" fillId="34" borderId="14" xfId="0" applyFont="1" applyFill="1" applyBorder="1"/>
    <xf numFmtId="0" fontId="0" fillId="34" borderId="15" xfId="0" applyFont="1" applyFill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20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mmm\-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 Column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&amp; Bar'!$A$3</c:f>
              <c:strCache>
                <c:ptCount val="1"/>
                <c:pt idx="0">
                  <c:v>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Bar'!$B$3:$F$3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4-42E7-BEFA-E3960FD2EB26}"/>
            </c:ext>
          </c:extLst>
        </c:ser>
        <c:ser>
          <c:idx val="1"/>
          <c:order val="1"/>
          <c:tx>
            <c:strRef>
              <c:f>'Column &amp; Bar'!$A$4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Bar'!$B$4:$F$4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4-42E7-BEFA-E3960FD2EB26}"/>
            </c:ext>
          </c:extLst>
        </c:ser>
        <c:ser>
          <c:idx val="2"/>
          <c:order val="2"/>
          <c:tx>
            <c:strRef>
              <c:f>'Column &amp; Bar'!$A$5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Bar'!$B$5:$F$5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64-42E7-BEFA-E3960FD2EB26}"/>
            </c:ext>
          </c:extLst>
        </c:ser>
        <c:ser>
          <c:idx val="3"/>
          <c:order val="3"/>
          <c:tx>
            <c:strRef>
              <c:f>'Column &amp; Bar'!$A$6</c:f>
              <c:strCache>
                <c:ptCount val="1"/>
                <c:pt idx="0">
                  <c:v>South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Bar'!$B$6:$F$6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12000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64-42E7-BEFA-E3960FD2E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85185536"/>
        <c:axId val="1013738736"/>
      </c:barChart>
      <c:catAx>
        <c:axId val="148518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38736"/>
        <c:crosses val="autoZero"/>
        <c:auto val="1"/>
        <c:lblAlgn val="ctr"/>
        <c:lblOffset val="100"/>
        <c:noMultiLvlLbl val="0"/>
      </c:catAx>
      <c:valAx>
        <c:axId val="10137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Search Engine Market Share</a:t>
            </a:r>
          </a:p>
        </c:rich>
      </c:tx>
      <c:layout>
        <c:manualLayout>
          <c:xMode val="edge"/>
          <c:yMode val="edge"/>
          <c:x val="0.28290802812492477"/>
          <c:y val="4.1493775933609957E-2"/>
        </c:manualLayout>
      </c:layout>
      <c:overlay val="0"/>
      <c:spPr>
        <a:noFill/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'Dynamic Charts Using Tables'!$B$2</c:f>
              <c:strCache>
                <c:ptCount val="1"/>
                <c:pt idx="0">
                  <c:v>Google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 Charts Using Tables'!$A$3:$A$7</c:f>
              <c:numCache>
                <c:formatCode>mmm-yy</c:formatCode>
                <c:ptCount val="5"/>
                <c:pt idx="0">
                  <c:v>43374</c:v>
                </c:pt>
                <c:pt idx="1">
                  <c:v>43466</c:v>
                </c:pt>
                <c:pt idx="2">
                  <c:v>43556</c:v>
                </c:pt>
                <c:pt idx="3">
                  <c:v>43647</c:v>
                </c:pt>
                <c:pt idx="4">
                  <c:v>43739</c:v>
                </c:pt>
              </c:numCache>
            </c:numRef>
          </c:cat>
          <c:val>
            <c:numRef>
              <c:f>'Dynamic Charts Using Tables'!$B$3:$B$7</c:f>
              <c:numCache>
                <c:formatCode>0.00%</c:formatCode>
                <c:ptCount val="5"/>
                <c:pt idx="0">
                  <c:v>0.90280000000000005</c:v>
                </c:pt>
                <c:pt idx="1">
                  <c:v>0.89949999999999997</c:v>
                </c:pt>
                <c:pt idx="2">
                  <c:v>0.88470000000000004</c:v>
                </c:pt>
                <c:pt idx="3">
                  <c:v>0.8861</c:v>
                </c:pt>
                <c:pt idx="4">
                  <c:v>0.87960000000000005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9-43BE-8075-F06B01185D85}"/>
            </c:ext>
          </c:extLst>
        </c:ser>
        <c:ser>
          <c:idx val="1"/>
          <c:order val="1"/>
          <c:tx>
            <c:strRef>
              <c:f>'Dynamic Charts Using Tables'!$C$2</c:f>
              <c:strCache>
                <c:ptCount val="1"/>
                <c:pt idx="0">
                  <c:v>Bing &amp; Yahoo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 Charts Using Tables'!$A$3:$A$7</c:f>
              <c:numCache>
                <c:formatCode>mmm-yy</c:formatCode>
                <c:ptCount val="5"/>
                <c:pt idx="0">
                  <c:v>43374</c:v>
                </c:pt>
                <c:pt idx="1">
                  <c:v>43466</c:v>
                </c:pt>
                <c:pt idx="2">
                  <c:v>43556</c:v>
                </c:pt>
                <c:pt idx="3">
                  <c:v>43647</c:v>
                </c:pt>
                <c:pt idx="4">
                  <c:v>43739</c:v>
                </c:pt>
              </c:numCache>
            </c:numRef>
          </c:cat>
          <c:val>
            <c:numRef>
              <c:f>'Dynamic Charts Using Tables'!$C$3:$C$7</c:f>
              <c:numCache>
                <c:formatCode>0.00%</c:formatCode>
                <c:ptCount val="5"/>
                <c:pt idx="0">
                  <c:v>6.5799999999999997E-2</c:v>
                </c:pt>
                <c:pt idx="1">
                  <c:v>6.83E-2</c:v>
                </c:pt>
                <c:pt idx="2">
                  <c:v>7.9399999999999998E-2</c:v>
                </c:pt>
                <c:pt idx="3">
                  <c:v>7.6999999999999999E-2</c:v>
                </c:pt>
                <c:pt idx="4">
                  <c:v>7.9899999999999999E-2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9-43BE-8075-F06B01185D85}"/>
            </c:ext>
          </c:extLst>
        </c:ser>
        <c:ser>
          <c:idx val="2"/>
          <c:order val="2"/>
          <c:tx>
            <c:strRef>
              <c:f>'Dynamic Charts Using Tables'!$D$2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'Dynamic Charts Using Tables'!$A$3:$A$7</c:f>
              <c:numCache>
                <c:formatCode>mmm-yy</c:formatCode>
                <c:ptCount val="5"/>
                <c:pt idx="0">
                  <c:v>43374</c:v>
                </c:pt>
                <c:pt idx="1">
                  <c:v>43466</c:v>
                </c:pt>
                <c:pt idx="2">
                  <c:v>43556</c:v>
                </c:pt>
                <c:pt idx="3">
                  <c:v>43647</c:v>
                </c:pt>
                <c:pt idx="4">
                  <c:v>43739</c:v>
                </c:pt>
              </c:numCache>
            </c:numRef>
          </c:cat>
          <c:val>
            <c:numRef>
              <c:f>'Dynamic Charts Using Tables'!$D$3:$D$7</c:f>
              <c:numCache>
                <c:formatCode>0.00%</c:formatCode>
                <c:ptCount val="5"/>
                <c:pt idx="0">
                  <c:v>1.5599999999999999E-2</c:v>
                </c:pt>
                <c:pt idx="1">
                  <c:v>1.55E-2</c:v>
                </c:pt>
                <c:pt idx="2">
                  <c:v>1.5800000000000002E-2</c:v>
                </c:pt>
                <c:pt idx="3">
                  <c:v>1.5600000000000001E-2</c:v>
                </c:pt>
                <c:pt idx="4">
                  <c:v>1.38E-2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9-43BE-8075-F06B01185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1"/>
        <c:overlap val="100"/>
        <c:axId val="1340173264"/>
        <c:axId val="626414800"/>
      </c:barChart>
      <c:dateAx>
        <c:axId val="1340173264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14800"/>
        <c:crosses val="autoZero"/>
        <c:auto val="1"/>
        <c:lblOffset val="100"/>
        <c:baseTimeUnit val="months"/>
      </c:dateAx>
      <c:valAx>
        <c:axId val="626414800"/>
        <c:scaling>
          <c:orientation val="minMax"/>
          <c:max val="0.99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 Bar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'Column &amp; Bar'!$A$3</c:f>
              <c:strCache>
                <c:ptCount val="1"/>
                <c:pt idx="0">
                  <c:v>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Bar'!$B$3:$F$3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A-45A6-AC93-91BC35A2F6B7}"/>
            </c:ext>
          </c:extLst>
        </c:ser>
        <c:ser>
          <c:idx val="1"/>
          <c:order val="1"/>
          <c:tx>
            <c:strRef>
              <c:f>'Column &amp; Bar'!$A$4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Bar'!$B$4:$F$4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A-45A6-AC93-91BC35A2F6B7}"/>
            </c:ext>
          </c:extLst>
        </c:ser>
        <c:ser>
          <c:idx val="2"/>
          <c:order val="2"/>
          <c:tx>
            <c:strRef>
              <c:f>'Column &amp; Bar'!$A$5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Bar'!$B$5:$F$5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0A-45A6-AC93-91BC35A2F6B7}"/>
            </c:ext>
          </c:extLst>
        </c:ser>
        <c:ser>
          <c:idx val="3"/>
          <c:order val="3"/>
          <c:tx>
            <c:strRef>
              <c:f>'Column &amp; Bar'!$A$6</c:f>
              <c:strCache>
                <c:ptCount val="1"/>
                <c:pt idx="0">
                  <c:v>South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'Column &amp; Bar'!$B$2:$F$2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&amp; Bar'!$B$6:$F$6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12000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0A-45A6-AC93-91BC35A2F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85185536"/>
        <c:axId val="1013738736"/>
      </c:barChart>
      <c:catAx>
        <c:axId val="148518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38736"/>
        <c:crosses val="autoZero"/>
        <c:auto val="1"/>
        <c:lblAlgn val="ctr"/>
        <c:lblOffset val="100"/>
        <c:noMultiLvlLbl val="0"/>
      </c:catAx>
      <c:valAx>
        <c:axId val="10137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Column Chart (More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vs Clustered'!$B$1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'Stacked vs Clustered'!$A$2:$A$43</c:f>
              <c:numCache>
                <c:formatCode>m-d;@</c:formatCode>
                <c:ptCount val="42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43955</c:v>
                </c:pt>
                <c:pt idx="39">
                  <c:v>43956</c:v>
                </c:pt>
                <c:pt idx="40">
                  <c:v>43957</c:v>
                </c:pt>
                <c:pt idx="41">
                  <c:v>43958</c:v>
                </c:pt>
              </c:numCache>
            </c:numRef>
          </c:cat>
          <c:val>
            <c:numRef>
              <c:f>'Stacked vs Clustered'!$B$2:$B$43</c:f>
              <c:numCache>
                <c:formatCode>0.00%</c:formatCode>
                <c:ptCount val="42"/>
                <c:pt idx="0">
                  <c:v>7.2021572918509053E-2</c:v>
                </c:pt>
                <c:pt idx="1">
                  <c:v>-3.4730507951643626E-2</c:v>
                </c:pt>
                <c:pt idx="2">
                  <c:v>-9.8754666126720708E-2</c:v>
                </c:pt>
                <c:pt idx="3">
                  <c:v>0.11980826442909029</c:v>
                </c:pt>
                <c:pt idx="4">
                  <c:v>-0.12864695424453387</c:v>
                </c:pt>
                <c:pt idx="5">
                  <c:v>4.3970082540809398E-2</c:v>
                </c:pt>
                <c:pt idx="6">
                  <c:v>-2.4479961146563541E-2</c:v>
                </c:pt>
                <c:pt idx="7">
                  <c:v>-7.6620546289540604E-3</c:v>
                </c:pt>
                <c:pt idx="8">
                  <c:v>-6.34855546347151E-2</c:v>
                </c:pt>
                <c:pt idx="9">
                  <c:v>-2.1244154134440921E-2</c:v>
                </c:pt>
                <c:pt idx="10">
                  <c:v>0.10032540224462734</c:v>
                </c:pt>
                <c:pt idx="11">
                  <c:v>-5.5087531288733208E-3</c:v>
                </c:pt>
                <c:pt idx="12">
                  <c:v>5.2622995232600243E-2</c:v>
                </c:pt>
                <c:pt idx="13">
                  <c:v>-4.1402247783607418E-2</c:v>
                </c:pt>
                <c:pt idx="14">
                  <c:v>2.8537954538266887E-2</c:v>
                </c:pt>
                <c:pt idx="15">
                  <c:v>-2.0407558733232969E-3</c:v>
                </c:pt>
                <c:pt idx="16">
                  <c:v>-5.2617048913914687E-2</c:v>
                </c:pt>
                <c:pt idx="17">
                  <c:v>1.6686683546773797E-2</c:v>
                </c:pt>
                <c:pt idx="18">
                  <c:v>-1.4371408568161799E-2</c:v>
                </c:pt>
                <c:pt idx="19">
                  <c:v>8.7237465933682021E-2</c:v>
                </c:pt>
                <c:pt idx="20">
                  <c:v>-1.1582306505191807E-2</c:v>
                </c:pt>
                <c:pt idx="21">
                  <c:v>2.5594627372171073E-2</c:v>
                </c:pt>
                <c:pt idx="22">
                  <c:v>7.2160820441516437E-3</c:v>
                </c:pt>
                <c:pt idx="23">
                  <c:v>1.9627636091930235E-2</c:v>
                </c:pt>
                <c:pt idx="24">
                  <c:v>5.050315827996335E-2</c:v>
                </c:pt>
                <c:pt idx="25">
                  <c:v>-9.1273126964908999E-3</c:v>
                </c:pt>
                <c:pt idx="26">
                  <c:v>7.9457478311718271E-3</c:v>
                </c:pt>
                <c:pt idx="27">
                  <c:v>-1.3568711754377846E-2</c:v>
                </c:pt>
                <c:pt idx="28">
                  <c:v>-2.0756701729421432E-2</c:v>
                </c:pt>
                <c:pt idx="29">
                  <c:v>-3.0910331911935617E-2</c:v>
                </c:pt>
                <c:pt idx="30">
                  <c:v>2.8803559056592709E-2</c:v>
                </c:pt>
                <c:pt idx="31">
                  <c:v>-3.8754327299798477E-3</c:v>
                </c:pt>
                <c:pt idx="32">
                  <c:v>2.8869585241136007E-2</c:v>
                </c:pt>
                <c:pt idx="33">
                  <c:v>7.0683111034076831E-4</c:v>
                </c:pt>
                <c:pt idx="34">
                  <c:v>-1.6209435283671674E-2</c:v>
                </c:pt>
                <c:pt idx="35">
                  <c:v>3.28452309102878E-2</c:v>
                </c:pt>
                <c:pt idx="36">
                  <c:v>2.1096085802464293E-2</c:v>
                </c:pt>
                <c:pt idx="37">
                  <c:v>-1.6099323326044551E-2</c:v>
                </c:pt>
                <c:pt idx="38">
                  <c:v>1.4148811363885426E-2</c:v>
                </c:pt>
                <c:pt idx="39">
                  <c:v>1.5008848205637193E-2</c:v>
                </c:pt>
                <c:pt idx="40">
                  <c:v>1.0317270535806279E-2</c:v>
                </c:pt>
                <c:pt idx="41">
                  <c:v>1.0344892220588544E-2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7-4083-808E-CE5A3C36F3BF}"/>
            </c:ext>
          </c:extLst>
        </c:ser>
        <c:ser>
          <c:idx val="1"/>
          <c:order val="1"/>
          <c:tx>
            <c:strRef>
              <c:f>'Stacked vs Clustered'!$C$1</c:f>
              <c:strCache>
                <c:ptCount val="1"/>
                <c:pt idx="0">
                  <c:v>MSFT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'Stacked vs Clustered'!$A$2:$A$43</c:f>
              <c:numCache>
                <c:formatCode>m-d;@</c:formatCode>
                <c:ptCount val="42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43955</c:v>
                </c:pt>
                <c:pt idx="39">
                  <c:v>43956</c:v>
                </c:pt>
                <c:pt idx="40">
                  <c:v>43957</c:v>
                </c:pt>
                <c:pt idx="41">
                  <c:v>43958</c:v>
                </c:pt>
              </c:numCache>
            </c:numRef>
          </c:cat>
          <c:val>
            <c:numRef>
              <c:f>'Stacked vs Clustered'!$C$2:$C$43</c:f>
              <c:numCache>
                <c:formatCode>0.00%</c:formatCode>
                <c:ptCount val="42"/>
                <c:pt idx="0">
                  <c:v>6.8384034935069574E-2</c:v>
                </c:pt>
                <c:pt idx="1">
                  <c:v>-4.5301970485980128E-2</c:v>
                </c:pt>
                <c:pt idx="2">
                  <c:v>-9.4838290215508381E-2</c:v>
                </c:pt>
                <c:pt idx="3">
                  <c:v>0.14216887878856432</c:v>
                </c:pt>
                <c:pt idx="4">
                  <c:v>-0.14739031483485099</c:v>
                </c:pt>
                <c:pt idx="5">
                  <c:v>8.2336502471370671E-2</c:v>
                </c:pt>
                <c:pt idx="6">
                  <c:v>-4.209601354525426E-2</c:v>
                </c:pt>
                <c:pt idx="7">
                  <c:v>1.6453084748707311E-2</c:v>
                </c:pt>
                <c:pt idx="8">
                  <c:v>-3.7558690610953321E-2</c:v>
                </c:pt>
                <c:pt idx="9">
                  <c:v>-9.974590026592409E-3</c:v>
                </c:pt>
                <c:pt idx="10">
                  <c:v>9.089572263261439E-2</c:v>
                </c:pt>
                <c:pt idx="11">
                  <c:v>-9.5725902540810433E-3</c:v>
                </c:pt>
                <c:pt idx="12">
                  <c:v>6.255106946026516E-2</c:v>
                </c:pt>
                <c:pt idx="13">
                  <c:v>-4.1060815828192931E-2</c:v>
                </c:pt>
                <c:pt idx="14">
                  <c:v>7.034067609233155E-2</c:v>
                </c:pt>
                <c:pt idx="15">
                  <c:v>-1.5727323615485889E-2</c:v>
                </c:pt>
                <c:pt idx="16">
                  <c:v>-3.5508247742326075E-2</c:v>
                </c:pt>
                <c:pt idx="17">
                  <c:v>2.070865807173318E-2</c:v>
                </c:pt>
                <c:pt idx="18">
                  <c:v>-9.2103120317632119E-3</c:v>
                </c:pt>
                <c:pt idx="19">
                  <c:v>7.436782065438699E-2</c:v>
                </c:pt>
                <c:pt idx="20">
                  <c:v>-1.0770248423301324E-2</c:v>
                </c:pt>
                <c:pt idx="21">
                  <c:v>1.0031194261692113E-2</c:v>
                </c:pt>
                <c:pt idx="22">
                  <c:v>6.0522011126794501E-5</c:v>
                </c:pt>
                <c:pt idx="23">
                  <c:v>2.2404989841377839E-3</c:v>
                </c:pt>
                <c:pt idx="24">
                  <c:v>4.9483428478141106E-2</c:v>
                </c:pt>
                <c:pt idx="25">
                  <c:v>-1.0477789472846019E-2</c:v>
                </c:pt>
                <c:pt idx="26">
                  <c:v>3.0020874155780936E-2</c:v>
                </c:pt>
                <c:pt idx="27">
                  <c:v>8.8116417853676583E-3</c:v>
                </c:pt>
                <c:pt idx="28">
                  <c:v>-1.9820872794371575E-2</c:v>
                </c:pt>
                <c:pt idx="29">
                  <c:v>-4.1357198004766359E-2</c:v>
                </c:pt>
                <c:pt idx="30">
                  <c:v>3.3964943166758396E-2</c:v>
                </c:pt>
                <c:pt idx="31">
                  <c:v>-1.210238561313085E-2</c:v>
                </c:pt>
                <c:pt idx="32">
                  <c:v>1.8259275676808791E-2</c:v>
                </c:pt>
                <c:pt idx="33">
                  <c:v>-2.8645086875191861E-3</c:v>
                </c:pt>
                <c:pt idx="34">
                  <c:v>-2.4360844164995482E-2</c:v>
                </c:pt>
                <c:pt idx="35">
                  <c:v>4.487365343470523E-2</c:v>
                </c:pt>
                <c:pt idx="36">
                  <c:v>1.0032204645355503E-2</c:v>
                </c:pt>
                <c:pt idx="37">
                  <c:v>-2.5891411298254046E-2</c:v>
                </c:pt>
                <c:pt idx="38">
                  <c:v>2.446003797204413E-2</c:v>
                </c:pt>
                <c:pt idx="39">
                  <c:v>1.0735847925203431E-2</c:v>
                </c:pt>
                <c:pt idx="40">
                  <c:v>9.8473005600603503E-3</c:v>
                </c:pt>
                <c:pt idx="41">
                  <c:v>5.8070178626554335E-3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7-4083-808E-CE5A3C36F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2700448"/>
        <c:axId val="836261456"/>
      </c:barChart>
      <c:dateAx>
        <c:axId val="992700448"/>
        <c:scaling>
          <c:orientation val="minMax"/>
        </c:scaling>
        <c:delete val="0"/>
        <c:axPos val="b"/>
        <c:numFmt formatCode="m-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61456"/>
        <c:crosses val="autoZero"/>
        <c:auto val="1"/>
        <c:lblOffset val="100"/>
        <c:baseTimeUnit val="days"/>
      </c:dateAx>
      <c:valAx>
        <c:axId val="8362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</a:t>
            </a:r>
            <a:r>
              <a:rPr lang="en-US" baseline="0"/>
              <a:t> Column Chart (Less Data)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vs Clustered'!$B$1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'Stacked vs Clustered'!$A$2:$A$14</c:f>
              <c:numCache>
                <c:formatCode>m-d;@</c:formatCode>
                <c:ptCount val="13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</c:numCache>
            </c:numRef>
          </c:cat>
          <c:val>
            <c:numRef>
              <c:f>'Stacked vs Clustered'!$B$2:$B$14</c:f>
              <c:numCache>
                <c:formatCode>0.00%</c:formatCode>
                <c:ptCount val="13"/>
                <c:pt idx="0">
                  <c:v>7.2021572918509053E-2</c:v>
                </c:pt>
                <c:pt idx="1">
                  <c:v>-3.4730507951643626E-2</c:v>
                </c:pt>
                <c:pt idx="2">
                  <c:v>-9.8754666126720708E-2</c:v>
                </c:pt>
                <c:pt idx="3">
                  <c:v>0.11980826442909029</c:v>
                </c:pt>
                <c:pt idx="4">
                  <c:v>-0.12864695424453387</c:v>
                </c:pt>
                <c:pt idx="5">
                  <c:v>4.3970082540809398E-2</c:v>
                </c:pt>
                <c:pt idx="6">
                  <c:v>-2.4479961146563541E-2</c:v>
                </c:pt>
                <c:pt idx="7">
                  <c:v>-7.6620546289540604E-3</c:v>
                </c:pt>
                <c:pt idx="8">
                  <c:v>-6.34855546347151E-2</c:v>
                </c:pt>
                <c:pt idx="9">
                  <c:v>-2.1244154134440921E-2</c:v>
                </c:pt>
                <c:pt idx="10">
                  <c:v>0.10032540224462734</c:v>
                </c:pt>
                <c:pt idx="11">
                  <c:v>-5.5087531288733208E-3</c:v>
                </c:pt>
                <c:pt idx="12">
                  <c:v>5.2622995232600243E-2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F-4A2F-A576-0914433CEEBC}"/>
            </c:ext>
          </c:extLst>
        </c:ser>
        <c:ser>
          <c:idx val="1"/>
          <c:order val="1"/>
          <c:tx>
            <c:strRef>
              <c:f>'Stacked vs Clustered'!$C$1</c:f>
              <c:strCache>
                <c:ptCount val="1"/>
                <c:pt idx="0">
                  <c:v>MSFT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'Stacked vs Clustered'!$A$2:$A$14</c:f>
              <c:numCache>
                <c:formatCode>m-d;@</c:formatCode>
                <c:ptCount val="13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</c:numCache>
            </c:numRef>
          </c:cat>
          <c:val>
            <c:numRef>
              <c:f>'Stacked vs Clustered'!$C$2:$C$14</c:f>
              <c:numCache>
                <c:formatCode>0.00%</c:formatCode>
                <c:ptCount val="13"/>
                <c:pt idx="0">
                  <c:v>6.8384034935069574E-2</c:v>
                </c:pt>
                <c:pt idx="1">
                  <c:v>-4.5301970485980128E-2</c:v>
                </c:pt>
                <c:pt idx="2">
                  <c:v>-9.4838290215508381E-2</c:v>
                </c:pt>
                <c:pt idx="3">
                  <c:v>0.14216887878856432</c:v>
                </c:pt>
                <c:pt idx="4">
                  <c:v>-0.14739031483485099</c:v>
                </c:pt>
                <c:pt idx="5">
                  <c:v>8.2336502471370671E-2</c:v>
                </c:pt>
                <c:pt idx="6">
                  <c:v>-4.209601354525426E-2</c:v>
                </c:pt>
                <c:pt idx="7">
                  <c:v>1.6453084748707311E-2</c:v>
                </c:pt>
                <c:pt idx="8">
                  <c:v>-3.7558690610953321E-2</c:v>
                </c:pt>
                <c:pt idx="9">
                  <c:v>-9.974590026592409E-3</c:v>
                </c:pt>
                <c:pt idx="10">
                  <c:v>9.089572263261439E-2</c:v>
                </c:pt>
                <c:pt idx="11">
                  <c:v>-9.5725902540810433E-3</c:v>
                </c:pt>
                <c:pt idx="12">
                  <c:v>6.255106946026516E-2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BF-4A2F-A576-0914433CE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9050800"/>
        <c:axId val="600797344"/>
      </c:barChart>
      <c:dateAx>
        <c:axId val="1249050800"/>
        <c:scaling>
          <c:orientation val="minMax"/>
        </c:scaling>
        <c:delete val="0"/>
        <c:axPos val="b"/>
        <c:numFmt formatCode="m-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97344"/>
        <c:crosses val="autoZero"/>
        <c:auto val="1"/>
        <c:lblOffset val="100"/>
        <c:baseTimeUnit val="days"/>
      </c:dateAx>
      <c:valAx>
        <c:axId val="6007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5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 Column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'Stacked vs Clustered'!$B$1</c:f>
              <c:strCache>
                <c:ptCount val="1"/>
                <c:pt idx="0">
                  <c:v>AAPL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'Stacked vs Clustered'!$A$2:$A$14</c:f>
              <c:numCache>
                <c:formatCode>m-d;@</c:formatCode>
                <c:ptCount val="13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</c:numCache>
            </c:numRef>
          </c:cat>
          <c:val>
            <c:numRef>
              <c:f>'Stacked vs Clustered'!$B$2:$B$14</c:f>
              <c:numCache>
                <c:formatCode>0.00%</c:formatCode>
                <c:ptCount val="13"/>
                <c:pt idx="0">
                  <c:v>7.2021572918509053E-2</c:v>
                </c:pt>
                <c:pt idx="1">
                  <c:v>-3.4730507951643626E-2</c:v>
                </c:pt>
                <c:pt idx="2">
                  <c:v>-9.8754666126720708E-2</c:v>
                </c:pt>
                <c:pt idx="3">
                  <c:v>0.11980826442909029</c:v>
                </c:pt>
                <c:pt idx="4">
                  <c:v>-0.12864695424453387</c:v>
                </c:pt>
                <c:pt idx="5">
                  <c:v>4.3970082540809398E-2</c:v>
                </c:pt>
                <c:pt idx="6">
                  <c:v>-2.4479961146563541E-2</c:v>
                </c:pt>
                <c:pt idx="7">
                  <c:v>-7.6620546289540604E-3</c:v>
                </c:pt>
                <c:pt idx="8">
                  <c:v>-6.34855546347151E-2</c:v>
                </c:pt>
                <c:pt idx="9">
                  <c:v>-2.1244154134440921E-2</c:v>
                </c:pt>
                <c:pt idx="10">
                  <c:v>0.10032540224462734</c:v>
                </c:pt>
                <c:pt idx="11">
                  <c:v>-5.5087531288733208E-3</c:v>
                </c:pt>
                <c:pt idx="12">
                  <c:v>5.2622995232600243E-2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8-4393-8149-11D56FF36DC0}"/>
            </c:ext>
          </c:extLst>
        </c:ser>
        <c:ser>
          <c:idx val="1"/>
          <c:order val="1"/>
          <c:tx>
            <c:strRef>
              <c:f>'Stacked vs Clustered'!$C$1</c:f>
              <c:strCache>
                <c:ptCount val="1"/>
                <c:pt idx="0">
                  <c:v>MSFT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'Stacked vs Clustered'!$A$2:$A$14</c:f>
              <c:numCache>
                <c:formatCode>m-d;@</c:formatCode>
                <c:ptCount val="13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</c:numCache>
            </c:numRef>
          </c:cat>
          <c:val>
            <c:numRef>
              <c:f>'Stacked vs Clustered'!$C$2:$C$14</c:f>
              <c:numCache>
                <c:formatCode>0.00%</c:formatCode>
                <c:ptCount val="13"/>
                <c:pt idx="0">
                  <c:v>6.8384034935069574E-2</c:v>
                </c:pt>
                <c:pt idx="1">
                  <c:v>-4.5301970485980128E-2</c:v>
                </c:pt>
                <c:pt idx="2">
                  <c:v>-9.4838290215508381E-2</c:v>
                </c:pt>
                <c:pt idx="3">
                  <c:v>0.14216887878856432</c:v>
                </c:pt>
                <c:pt idx="4">
                  <c:v>-0.14739031483485099</c:v>
                </c:pt>
                <c:pt idx="5">
                  <c:v>8.2336502471370671E-2</c:v>
                </c:pt>
                <c:pt idx="6">
                  <c:v>-4.209601354525426E-2</c:v>
                </c:pt>
                <c:pt idx="7">
                  <c:v>1.6453084748707311E-2</c:v>
                </c:pt>
                <c:pt idx="8">
                  <c:v>-3.7558690610953321E-2</c:v>
                </c:pt>
                <c:pt idx="9">
                  <c:v>-9.974590026592409E-3</c:v>
                </c:pt>
                <c:pt idx="10">
                  <c:v>9.089572263261439E-2</c:v>
                </c:pt>
                <c:pt idx="11">
                  <c:v>-9.5725902540810433E-3</c:v>
                </c:pt>
                <c:pt idx="12">
                  <c:v>6.255106946026516E-2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8-4393-8149-11D56FF3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050800"/>
        <c:axId val="600797344"/>
      </c:barChart>
      <c:dateAx>
        <c:axId val="1249050800"/>
        <c:scaling>
          <c:orientation val="minMax"/>
        </c:scaling>
        <c:delete val="0"/>
        <c:axPos val="b"/>
        <c:numFmt formatCode="m-d;@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97344"/>
        <c:crosses val="autoZero"/>
        <c:auto val="1"/>
        <c:lblOffset val="100"/>
        <c:baseTimeUnit val="days"/>
      </c:dateAx>
      <c:valAx>
        <c:axId val="60079734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5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Column Chart (More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vs Clustered'!$B$1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'Stacked vs Clustered'!$A$2:$A$43</c:f>
              <c:numCache>
                <c:formatCode>m-d;@</c:formatCode>
                <c:ptCount val="42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43955</c:v>
                </c:pt>
                <c:pt idx="39">
                  <c:v>43956</c:v>
                </c:pt>
                <c:pt idx="40">
                  <c:v>43957</c:v>
                </c:pt>
                <c:pt idx="41">
                  <c:v>43958</c:v>
                </c:pt>
              </c:numCache>
            </c:numRef>
          </c:cat>
          <c:val>
            <c:numRef>
              <c:f>'Stacked vs Clustered'!$B$2:$B$43</c:f>
              <c:numCache>
                <c:formatCode>0.00%</c:formatCode>
                <c:ptCount val="42"/>
                <c:pt idx="0">
                  <c:v>7.2021572918509053E-2</c:v>
                </c:pt>
                <c:pt idx="1">
                  <c:v>-3.4730507951643626E-2</c:v>
                </c:pt>
                <c:pt idx="2">
                  <c:v>-9.8754666126720708E-2</c:v>
                </c:pt>
                <c:pt idx="3">
                  <c:v>0.11980826442909029</c:v>
                </c:pt>
                <c:pt idx="4">
                  <c:v>-0.12864695424453387</c:v>
                </c:pt>
                <c:pt idx="5">
                  <c:v>4.3970082540809398E-2</c:v>
                </c:pt>
                <c:pt idx="6">
                  <c:v>-2.4479961146563541E-2</c:v>
                </c:pt>
                <c:pt idx="7">
                  <c:v>-7.6620546289540604E-3</c:v>
                </c:pt>
                <c:pt idx="8">
                  <c:v>-6.34855546347151E-2</c:v>
                </c:pt>
                <c:pt idx="9">
                  <c:v>-2.1244154134440921E-2</c:v>
                </c:pt>
                <c:pt idx="10">
                  <c:v>0.10032540224462734</c:v>
                </c:pt>
                <c:pt idx="11">
                  <c:v>-5.5087531288733208E-3</c:v>
                </c:pt>
                <c:pt idx="12">
                  <c:v>5.2622995232600243E-2</c:v>
                </c:pt>
                <c:pt idx="13">
                  <c:v>-4.1402247783607418E-2</c:v>
                </c:pt>
                <c:pt idx="14">
                  <c:v>2.8537954538266887E-2</c:v>
                </c:pt>
                <c:pt idx="15">
                  <c:v>-2.0407558733232969E-3</c:v>
                </c:pt>
                <c:pt idx="16">
                  <c:v>-5.2617048913914687E-2</c:v>
                </c:pt>
                <c:pt idx="17">
                  <c:v>1.6686683546773797E-2</c:v>
                </c:pt>
                <c:pt idx="18">
                  <c:v>-1.4371408568161799E-2</c:v>
                </c:pt>
                <c:pt idx="19">
                  <c:v>8.7237465933682021E-2</c:v>
                </c:pt>
                <c:pt idx="20">
                  <c:v>-1.1582306505191807E-2</c:v>
                </c:pt>
                <c:pt idx="21">
                  <c:v>2.5594627372171073E-2</c:v>
                </c:pt>
                <c:pt idx="22">
                  <c:v>7.2160820441516437E-3</c:v>
                </c:pt>
                <c:pt idx="23">
                  <c:v>1.9627636091930235E-2</c:v>
                </c:pt>
                <c:pt idx="24">
                  <c:v>5.050315827996335E-2</c:v>
                </c:pt>
                <c:pt idx="25">
                  <c:v>-9.1273126964908999E-3</c:v>
                </c:pt>
                <c:pt idx="26">
                  <c:v>7.9457478311718271E-3</c:v>
                </c:pt>
                <c:pt idx="27">
                  <c:v>-1.3568711754377846E-2</c:v>
                </c:pt>
                <c:pt idx="28">
                  <c:v>-2.0756701729421432E-2</c:v>
                </c:pt>
                <c:pt idx="29">
                  <c:v>-3.0910331911935617E-2</c:v>
                </c:pt>
                <c:pt idx="30">
                  <c:v>2.8803559056592709E-2</c:v>
                </c:pt>
                <c:pt idx="31">
                  <c:v>-3.8754327299798477E-3</c:v>
                </c:pt>
                <c:pt idx="32">
                  <c:v>2.8869585241136007E-2</c:v>
                </c:pt>
                <c:pt idx="33">
                  <c:v>7.0683111034076831E-4</c:v>
                </c:pt>
                <c:pt idx="34">
                  <c:v>-1.6209435283671674E-2</c:v>
                </c:pt>
                <c:pt idx="35">
                  <c:v>3.28452309102878E-2</c:v>
                </c:pt>
                <c:pt idx="36">
                  <c:v>2.1096085802464293E-2</c:v>
                </c:pt>
                <c:pt idx="37">
                  <c:v>-1.6099323326044551E-2</c:v>
                </c:pt>
                <c:pt idx="38">
                  <c:v>1.4148811363885426E-2</c:v>
                </c:pt>
                <c:pt idx="39">
                  <c:v>1.5008848205637193E-2</c:v>
                </c:pt>
                <c:pt idx="40">
                  <c:v>1.0317270535806279E-2</c:v>
                </c:pt>
                <c:pt idx="41">
                  <c:v>1.0344892220588544E-2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0-42BC-9BCF-F5F3AA3A8CAC}"/>
            </c:ext>
          </c:extLst>
        </c:ser>
        <c:ser>
          <c:idx val="1"/>
          <c:order val="1"/>
          <c:tx>
            <c:strRef>
              <c:f>'Stacked vs Clustered'!$C$1</c:f>
              <c:strCache>
                <c:ptCount val="1"/>
                <c:pt idx="0">
                  <c:v>MSFT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'Stacked vs Clustered'!$A$2:$A$43</c:f>
              <c:numCache>
                <c:formatCode>m-d;@</c:formatCode>
                <c:ptCount val="42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43955</c:v>
                </c:pt>
                <c:pt idx="39">
                  <c:v>43956</c:v>
                </c:pt>
                <c:pt idx="40">
                  <c:v>43957</c:v>
                </c:pt>
                <c:pt idx="41">
                  <c:v>43958</c:v>
                </c:pt>
              </c:numCache>
            </c:numRef>
          </c:cat>
          <c:val>
            <c:numRef>
              <c:f>'Stacked vs Clustered'!$C$2:$C$43</c:f>
              <c:numCache>
                <c:formatCode>0.00%</c:formatCode>
                <c:ptCount val="42"/>
                <c:pt idx="0">
                  <c:v>6.8384034935069574E-2</c:v>
                </c:pt>
                <c:pt idx="1">
                  <c:v>-4.5301970485980128E-2</c:v>
                </c:pt>
                <c:pt idx="2">
                  <c:v>-9.4838290215508381E-2</c:v>
                </c:pt>
                <c:pt idx="3">
                  <c:v>0.14216887878856432</c:v>
                </c:pt>
                <c:pt idx="4">
                  <c:v>-0.14739031483485099</c:v>
                </c:pt>
                <c:pt idx="5">
                  <c:v>8.2336502471370671E-2</c:v>
                </c:pt>
                <c:pt idx="6">
                  <c:v>-4.209601354525426E-2</c:v>
                </c:pt>
                <c:pt idx="7">
                  <c:v>1.6453084748707311E-2</c:v>
                </c:pt>
                <c:pt idx="8">
                  <c:v>-3.7558690610953321E-2</c:v>
                </c:pt>
                <c:pt idx="9">
                  <c:v>-9.974590026592409E-3</c:v>
                </c:pt>
                <c:pt idx="10">
                  <c:v>9.089572263261439E-2</c:v>
                </c:pt>
                <c:pt idx="11">
                  <c:v>-9.5725902540810433E-3</c:v>
                </c:pt>
                <c:pt idx="12">
                  <c:v>6.255106946026516E-2</c:v>
                </c:pt>
                <c:pt idx="13">
                  <c:v>-4.1060815828192931E-2</c:v>
                </c:pt>
                <c:pt idx="14">
                  <c:v>7.034067609233155E-2</c:v>
                </c:pt>
                <c:pt idx="15">
                  <c:v>-1.5727323615485889E-2</c:v>
                </c:pt>
                <c:pt idx="16">
                  <c:v>-3.5508247742326075E-2</c:v>
                </c:pt>
                <c:pt idx="17">
                  <c:v>2.070865807173318E-2</c:v>
                </c:pt>
                <c:pt idx="18">
                  <c:v>-9.2103120317632119E-3</c:v>
                </c:pt>
                <c:pt idx="19">
                  <c:v>7.436782065438699E-2</c:v>
                </c:pt>
                <c:pt idx="20">
                  <c:v>-1.0770248423301324E-2</c:v>
                </c:pt>
                <c:pt idx="21">
                  <c:v>1.0031194261692113E-2</c:v>
                </c:pt>
                <c:pt idx="22">
                  <c:v>6.0522011126794501E-5</c:v>
                </c:pt>
                <c:pt idx="23">
                  <c:v>2.2404989841377839E-3</c:v>
                </c:pt>
                <c:pt idx="24">
                  <c:v>4.9483428478141106E-2</c:v>
                </c:pt>
                <c:pt idx="25">
                  <c:v>-1.0477789472846019E-2</c:v>
                </c:pt>
                <c:pt idx="26">
                  <c:v>3.0020874155780936E-2</c:v>
                </c:pt>
                <c:pt idx="27">
                  <c:v>8.8116417853676583E-3</c:v>
                </c:pt>
                <c:pt idx="28">
                  <c:v>-1.9820872794371575E-2</c:v>
                </c:pt>
                <c:pt idx="29">
                  <c:v>-4.1357198004766359E-2</c:v>
                </c:pt>
                <c:pt idx="30">
                  <c:v>3.3964943166758396E-2</c:v>
                </c:pt>
                <c:pt idx="31">
                  <c:v>-1.210238561313085E-2</c:v>
                </c:pt>
                <c:pt idx="32">
                  <c:v>1.8259275676808791E-2</c:v>
                </c:pt>
                <c:pt idx="33">
                  <c:v>-2.8645086875191861E-3</c:v>
                </c:pt>
                <c:pt idx="34">
                  <c:v>-2.4360844164995482E-2</c:v>
                </c:pt>
                <c:pt idx="35">
                  <c:v>4.487365343470523E-2</c:v>
                </c:pt>
                <c:pt idx="36">
                  <c:v>1.0032204645355503E-2</c:v>
                </c:pt>
                <c:pt idx="37">
                  <c:v>-2.5891411298254046E-2</c:v>
                </c:pt>
                <c:pt idx="38">
                  <c:v>2.446003797204413E-2</c:v>
                </c:pt>
                <c:pt idx="39">
                  <c:v>1.0735847925203431E-2</c:v>
                </c:pt>
                <c:pt idx="40">
                  <c:v>9.8473005600603503E-3</c:v>
                </c:pt>
                <c:pt idx="41">
                  <c:v>5.8070178626554335E-3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0-42BC-9BCF-F5F3AA3A8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2700448"/>
        <c:axId val="836261456"/>
      </c:barChart>
      <c:dateAx>
        <c:axId val="992700448"/>
        <c:scaling>
          <c:orientation val="minMax"/>
        </c:scaling>
        <c:delete val="0"/>
        <c:axPos val="b"/>
        <c:numFmt formatCode="m-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61456"/>
        <c:crosses val="autoZero"/>
        <c:auto val="1"/>
        <c:lblOffset val="100"/>
        <c:baseTimeUnit val="days"/>
      </c:dateAx>
      <c:valAx>
        <c:axId val="8362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[1]Sheet1!$A$3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[1]Sheet1!$B$2:$E$2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[1]Sheet1!$B$3:$E$3</c:f>
              <c:numCache>
                <c:formatCode>General</c:formatCode>
                <c:ptCount val="4"/>
                <c:pt idx="0">
                  <c:v>1000</c:v>
                </c:pt>
                <c:pt idx="1">
                  <c:v>1200</c:v>
                </c:pt>
                <c:pt idx="2">
                  <c:v>1100</c:v>
                </c:pt>
                <c:pt idx="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8-4726-820F-4E67DDB6BCCC}"/>
            </c:ext>
          </c:extLst>
        </c:ser>
        <c:ser>
          <c:idx val="1"/>
          <c:order val="1"/>
          <c:tx>
            <c:strRef>
              <c:f>[1]Sheet1!$A$4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[1]Sheet1!$B$2:$E$2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[1]Sheet1!$B$4:$E$4</c:f>
              <c:numCache>
                <c:formatCode>General</c:formatCode>
                <c:ptCount val="4"/>
                <c:pt idx="0">
                  <c:v>800</c:v>
                </c:pt>
                <c:pt idx="1">
                  <c:v>900</c:v>
                </c:pt>
                <c:pt idx="2">
                  <c:v>1200</c:v>
                </c:pt>
                <c:pt idx="3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8-4726-820F-4E67DDB6BCCC}"/>
            </c:ext>
          </c:extLst>
        </c:ser>
        <c:ser>
          <c:idx val="2"/>
          <c:order val="2"/>
          <c:tx>
            <c:strRef>
              <c:f>[1]Sheet1!$A$5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[1]Sheet1!$B$2:$E$2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[1]Sheet1!$B$5:$E$5</c:f>
              <c:numCache>
                <c:formatCode>General</c:formatCode>
                <c:ptCount val="4"/>
                <c:pt idx="0">
                  <c:v>600</c:v>
                </c:pt>
                <c:pt idx="1">
                  <c:v>2400</c:v>
                </c:pt>
                <c:pt idx="2">
                  <c:v>2300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18-4726-820F-4E67DDB6BCCC}"/>
            </c:ext>
          </c:extLst>
        </c:ser>
        <c:ser>
          <c:idx val="3"/>
          <c:order val="3"/>
          <c:tx>
            <c:strRef>
              <c:f>[1]Sheet1!$A$6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[1]Sheet1!$B$2:$E$2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[1]Sheet1!$B$6:$E$6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18-4726-820F-4E67DDB6BC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27411248"/>
        <c:axId val="1393779696"/>
      </c:barChart>
      <c:catAx>
        <c:axId val="13274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79696"/>
        <c:crosses val="autoZero"/>
        <c:auto val="1"/>
        <c:lblAlgn val="ctr"/>
        <c:lblOffset val="100"/>
        <c:noMultiLvlLbl val="0"/>
      </c:catAx>
      <c:valAx>
        <c:axId val="1393779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2741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[1]Sheet1!$A$3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[1]Sheet1!$B$2:$E$2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[1]Sheet1!$B$3:$E$3</c:f>
              <c:numCache>
                <c:formatCode>General</c:formatCode>
                <c:ptCount val="4"/>
                <c:pt idx="0">
                  <c:v>1000</c:v>
                </c:pt>
                <c:pt idx="1">
                  <c:v>1200</c:v>
                </c:pt>
                <c:pt idx="2">
                  <c:v>1100</c:v>
                </c:pt>
                <c:pt idx="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9-4299-B419-ED2915F39EAB}"/>
            </c:ext>
          </c:extLst>
        </c:ser>
        <c:ser>
          <c:idx val="1"/>
          <c:order val="1"/>
          <c:tx>
            <c:strRef>
              <c:f>[1]Sheet1!$A$4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[1]Sheet1!$B$2:$E$2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[1]Sheet1!$B$4:$E$4</c:f>
              <c:numCache>
                <c:formatCode>General</c:formatCode>
                <c:ptCount val="4"/>
                <c:pt idx="0">
                  <c:v>800</c:v>
                </c:pt>
                <c:pt idx="1">
                  <c:v>900</c:v>
                </c:pt>
                <c:pt idx="2">
                  <c:v>1200</c:v>
                </c:pt>
                <c:pt idx="3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9-4299-B419-ED2915F39EAB}"/>
            </c:ext>
          </c:extLst>
        </c:ser>
        <c:ser>
          <c:idx val="2"/>
          <c:order val="2"/>
          <c:tx>
            <c:strRef>
              <c:f>[1]Sheet1!$A$5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[1]Sheet1!$B$2:$E$2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[1]Sheet1!$B$5:$E$5</c:f>
              <c:numCache>
                <c:formatCode>General</c:formatCode>
                <c:ptCount val="4"/>
                <c:pt idx="0">
                  <c:v>600</c:v>
                </c:pt>
                <c:pt idx="1">
                  <c:v>2400</c:v>
                </c:pt>
                <c:pt idx="2">
                  <c:v>2300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9-4299-B419-ED2915F39EAB}"/>
            </c:ext>
          </c:extLst>
        </c:ser>
        <c:ser>
          <c:idx val="3"/>
          <c:order val="3"/>
          <c:tx>
            <c:strRef>
              <c:f>[1]Sheet1!$A$6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[1]Sheet1!$B$2:$E$2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[1]Sheet1!$B$6:$E$6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9-4299-B419-ED2915F39E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27411248"/>
        <c:axId val="1393779696"/>
      </c:barChart>
      <c:catAx>
        <c:axId val="13274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79696"/>
        <c:crosses val="autoZero"/>
        <c:auto val="1"/>
        <c:lblAlgn val="ctr"/>
        <c:lblOffset val="100"/>
        <c:noMultiLvlLbl val="0"/>
      </c:catAx>
      <c:valAx>
        <c:axId val="1393779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2741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Market Share for Search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'Search Engines'!$B$2</c:f>
              <c:strCache>
                <c:ptCount val="1"/>
                <c:pt idx="0">
                  <c:v>Google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'Search Engines'!$A$3:$A$8</c:f>
              <c:numCache>
                <c:formatCode>mmm-yy</c:formatCode>
                <c:ptCount val="6"/>
                <c:pt idx="0">
                  <c:v>43374</c:v>
                </c:pt>
                <c:pt idx="1">
                  <c:v>43466</c:v>
                </c:pt>
                <c:pt idx="2">
                  <c:v>43556</c:v>
                </c:pt>
                <c:pt idx="3">
                  <c:v>43647</c:v>
                </c:pt>
                <c:pt idx="4">
                  <c:v>43739</c:v>
                </c:pt>
                <c:pt idx="5">
                  <c:v>43831</c:v>
                </c:pt>
              </c:numCache>
            </c:numRef>
          </c:cat>
          <c:val>
            <c:numRef>
              <c:f>'Search Engines'!$B$3:$B$8</c:f>
              <c:numCache>
                <c:formatCode>0.00%</c:formatCode>
                <c:ptCount val="6"/>
                <c:pt idx="0">
                  <c:v>0.90280000000000005</c:v>
                </c:pt>
                <c:pt idx="1">
                  <c:v>0.89949999999999997</c:v>
                </c:pt>
                <c:pt idx="2">
                  <c:v>0.88470000000000004</c:v>
                </c:pt>
                <c:pt idx="3">
                  <c:v>0.8861</c:v>
                </c:pt>
                <c:pt idx="4">
                  <c:v>0.87960000000000005</c:v>
                </c:pt>
                <c:pt idx="5">
                  <c:v>0.87350000000000005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6-431F-9BAA-3430633037C9}"/>
            </c:ext>
          </c:extLst>
        </c:ser>
        <c:ser>
          <c:idx val="1"/>
          <c:order val="1"/>
          <c:tx>
            <c:strRef>
              <c:f>'Search Engines'!$C$2</c:f>
              <c:strCache>
                <c:ptCount val="1"/>
                <c:pt idx="0">
                  <c:v>Bing &amp; Yahoo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'Search Engines'!$A$3:$A$8</c:f>
              <c:numCache>
                <c:formatCode>mmm-yy</c:formatCode>
                <c:ptCount val="6"/>
                <c:pt idx="0">
                  <c:v>43374</c:v>
                </c:pt>
                <c:pt idx="1">
                  <c:v>43466</c:v>
                </c:pt>
                <c:pt idx="2">
                  <c:v>43556</c:v>
                </c:pt>
                <c:pt idx="3">
                  <c:v>43647</c:v>
                </c:pt>
                <c:pt idx="4">
                  <c:v>43739</c:v>
                </c:pt>
                <c:pt idx="5">
                  <c:v>43831</c:v>
                </c:pt>
              </c:numCache>
            </c:numRef>
          </c:cat>
          <c:val>
            <c:numRef>
              <c:f>'Search Engines'!$C$3:$C$8</c:f>
              <c:numCache>
                <c:formatCode>0.00%</c:formatCode>
                <c:ptCount val="6"/>
                <c:pt idx="0">
                  <c:v>6.5799999999999997E-2</c:v>
                </c:pt>
                <c:pt idx="1">
                  <c:v>6.83E-2</c:v>
                </c:pt>
                <c:pt idx="2">
                  <c:v>7.9399999999999998E-2</c:v>
                </c:pt>
                <c:pt idx="3">
                  <c:v>7.6999999999999999E-2</c:v>
                </c:pt>
                <c:pt idx="4">
                  <c:v>7.9899999999999999E-2</c:v>
                </c:pt>
                <c:pt idx="5">
                  <c:v>8.3600000000000008E-2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6-431F-9BAA-3430633037C9}"/>
            </c:ext>
          </c:extLst>
        </c:ser>
        <c:ser>
          <c:idx val="2"/>
          <c:order val="2"/>
          <c:tx>
            <c:strRef>
              <c:f>'Search Engines'!$D$2</c:f>
              <c:strCache>
                <c:ptCount val="1"/>
                <c:pt idx="0">
                  <c:v>Other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'Search Engines'!$A$3:$A$8</c:f>
              <c:numCache>
                <c:formatCode>mmm-yy</c:formatCode>
                <c:ptCount val="6"/>
                <c:pt idx="0">
                  <c:v>43374</c:v>
                </c:pt>
                <c:pt idx="1">
                  <c:v>43466</c:v>
                </c:pt>
                <c:pt idx="2">
                  <c:v>43556</c:v>
                </c:pt>
                <c:pt idx="3">
                  <c:v>43647</c:v>
                </c:pt>
                <c:pt idx="4">
                  <c:v>43739</c:v>
                </c:pt>
                <c:pt idx="5">
                  <c:v>43831</c:v>
                </c:pt>
              </c:numCache>
              <c:extLst xmlns:c15="http://schemas.microsoft.com/office/drawing/2012/chart"/>
            </c:numRef>
          </c:cat>
          <c:val>
            <c:numRef>
              <c:f>'Search Engines'!$D$3:$D$8</c:f>
              <c:numCache>
                <c:formatCode>0.00%</c:formatCode>
                <c:ptCount val="6"/>
                <c:pt idx="0">
                  <c:v>1.5599999999999999E-2</c:v>
                </c:pt>
                <c:pt idx="1">
                  <c:v>1.55E-2</c:v>
                </c:pt>
                <c:pt idx="2">
                  <c:v>1.5800000000000002E-2</c:v>
                </c:pt>
                <c:pt idx="3">
                  <c:v>1.5600000000000001E-2</c:v>
                </c:pt>
                <c:pt idx="4">
                  <c:v>1.38E-2</c:v>
                </c:pt>
                <c:pt idx="5">
                  <c:v>1.46E-2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406-431F-9BAA-343063303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1041424"/>
        <c:axId val="1393758896"/>
        <c:extLst/>
      </c:barChart>
      <c:dateAx>
        <c:axId val="1331041424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58896"/>
        <c:crosses val="autoZero"/>
        <c:auto val="1"/>
        <c:lblOffset val="100"/>
        <c:baseTimeUnit val="months"/>
      </c:dateAx>
      <c:valAx>
        <c:axId val="139375889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0414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8</xdr:row>
      <xdr:rowOff>15240</xdr:rowOff>
    </xdr:from>
    <xdr:to>
      <xdr:col>5</xdr:col>
      <xdr:colOff>198120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854BB-73B7-4A7B-AE5A-85E71A483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15240</xdr:rowOff>
    </xdr:from>
    <xdr:to>
      <xdr:col>5</xdr:col>
      <xdr:colOff>152400</xdr:colOff>
      <xdr:row>28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777AEC-3B74-4003-96AD-8580306A1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5</xdr:row>
      <xdr:rowOff>83820</xdr:rowOff>
    </xdr:from>
    <xdr:to>
      <xdr:col>12</xdr:col>
      <xdr:colOff>434340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F0225-77CD-4CA9-B071-DFADF844C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</xdr:colOff>
      <xdr:row>5</xdr:row>
      <xdr:rowOff>106680</xdr:rowOff>
    </xdr:from>
    <xdr:to>
      <xdr:col>20</xdr:col>
      <xdr:colOff>320040</xdr:colOff>
      <xdr:row>20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76B61-6E56-4A7A-A91D-E321699DD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</xdr:colOff>
      <xdr:row>21</xdr:row>
      <xdr:rowOff>0</xdr:rowOff>
    </xdr:from>
    <xdr:to>
      <xdr:col>20</xdr:col>
      <xdr:colOff>320040</xdr:colOff>
      <xdr:row>36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4A187A-87B0-4F00-84C6-47F158983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91440</xdr:colOff>
      <xdr:row>52</xdr:row>
      <xdr:rowOff>53340</xdr:rowOff>
    </xdr:from>
    <xdr:to>
      <xdr:col>22</xdr:col>
      <xdr:colOff>563880</xdr:colOff>
      <xdr:row>80</xdr:row>
      <xdr:rowOff>30480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31BDF9-1668-45EE-A65A-F9654A1C6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7</xdr:row>
      <xdr:rowOff>114300</xdr:rowOff>
    </xdr:from>
    <xdr:to>
      <xdr:col>7</xdr:col>
      <xdr:colOff>327660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5CF6E-7E08-47AF-9112-D839ED13F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8</xdr:row>
      <xdr:rowOff>0</xdr:rowOff>
    </xdr:from>
    <xdr:to>
      <xdr:col>15</xdr:col>
      <xdr:colOff>304800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941B33-6706-41BB-A365-5B6B1B514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16</xdr:row>
      <xdr:rowOff>129540</xdr:rowOff>
    </xdr:from>
    <xdr:to>
      <xdr:col>6</xdr:col>
      <xdr:colOff>571500</xdr:colOff>
      <xdr:row>37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4EB89-3C93-49C2-A902-6AEFFDEA2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1</xdr:row>
      <xdr:rowOff>0</xdr:rowOff>
    </xdr:from>
    <xdr:to>
      <xdr:col>15</xdr:col>
      <xdr:colOff>213360</xdr:colOff>
      <xdr:row>21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CA3571-B6B6-4266-9FC3-F74ADCFD4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Q1</v>
          </cell>
          <cell r="C2" t="str">
            <v>Q2</v>
          </cell>
          <cell r="D2" t="str">
            <v>Q3</v>
          </cell>
          <cell r="E2" t="str">
            <v>Q4</v>
          </cell>
        </row>
        <row r="3">
          <cell r="A3" t="str">
            <v>East</v>
          </cell>
          <cell r="B3">
            <v>1000</v>
          </cell>
          <cell r="C3">
            <v>1200</v>
          </cell>
          <cell r="D3">
            <v>1100</v>
          </cell>
          <cell r="E3">
            <v>1250</v>
          </cell>
        </row>
        <row r="4">
          <cell r="A4" t="str">
            <v>South</v>
          </cell>
          <cell r="B4">
            <v>800</v>
          </cell>
          <cell r="C4">
            <v>900</v>
          </cell>
          <cell r="D4">
            <v>1200</v>
          </cell>
          <cell r="E4">
            <v>1800</v>
          </cell>
        </row>
        <row r="5">
          <cell r="A5" t="str">
            <v>North</v>
          </cell>
          <cell r="B5">
            <v>600</v>
          </cell>
          <cell r="C5">
            <v>2400</v>
          </cell>
          <cell r="D5">
            <v>2300</v>
          </cell>
          <cell r="E5">
            <v>200</v>
          </cell>
        </row>
        <row r="6">
          <cell r="A6" t="str">
            <v>West</v>
          </cell>
          <cell r="B6">
            <v>500</v>
          </cell>
          <cell r="C6">
            <v>500</v>
          </cell>
          <cell r="D6">
            <v>500</v>
          </cell>
          <cell r="E6">
            <v>500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2:D7" totalsRowShown="0" headerRowDxfId="6" dataDxfId="5" tableBorderDxfId="4" dataCellStyle="Percent">
  <autoFilter ref="A2:D7"/>
  <tableColumns count="4">
    <tableColumn id="1" name="Market Share" dataDxfId="3"/>
    <tableColumn id="2" name="Google " dataDxfId="2" dataCellStyle="Percent"/>
    <tableColumn id="3" name="Bing &amp; Yahoo" dataDxfId="1" dataCellStyle="Percent"/>
    <tableColumn id="4" name="Other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94" zoomScaleNormal="94" workbookViewId="0">
      <selection activeCell="E6" sqref="E6"/>
    </sheetView>
  </sheetViews>
  <sheetFormatPr defaultRowHeight="15" x14ac:dyDescent="0.25"/>
  <cols>
    <col min="1" max="1" width="16" customWidth="1"/>
  </cols>
  <sheetData>
    <row r="1" spans="1:6" ht="18.75" x14ac:dyDescent="0.3">
      <c r="A1" s="38" t="s">
        <v>21</v>
      </c>
    </row>
    <row r="2" spans="1:6" x14ac:dyDescent="0.25">
      <c r="A2" s="16" t="s">
        <v>22</v>
      </c>
      <c r="B2" s="4" t="s">
        <v>27</v>
      </c>
      <c r="C2" s="4" t="s">
        <v>28</v>
      </c>
      <c r="D2" s="4" t="s">
        <v>29</v>
      </c>
      <c r="E2" s="4" t="s">
        <v>30</v>
      </c>
      <c r="F2" s="18" t="s">
        <v>31</v>
      </c>
    </row>
    <row r="3" spans="1:6" s="39" customFormat="1" x14ac:dyDescent="0.25">
      <c r="A3" s="41" t="s">
        <v>23</v>
      </c>
      <c r="B3" s="42">
        <v>20000</v>
      </c>
      <c r="C3" s="42">
        <v>22000</v>
      </c>
      <c r="D3" s="42">
        <v>19000</v>
      </c>
      <c r="E3" s="42">
        <v>23000</v>
      </c>
      <c r="F3" s="43">
        <v>24000</v>
      </c>
    </row>
    <row r="4" spans="1:6" x14ac:dyDescent="0.25">
      <c r="A4" s="44" t="s">
        <v>24</v>
      </c>
      <c r="B4" s="45">
        <v>14500</v>
      </c>
      <c r="C4" s="45">
        <v>14600</v>
      </c>
      <c r="D4" s="45">
        <v>14500</v>
      </c>
      <c r="E4" s="45">
        <v>14450</v>
      </c>
      <c r="F4" s="46">
        <v>16000</v>
      </c>
    </row>
    <row r="5" spans="1:6" x14ac:dyDescent="0.25">
      <c r="A5" s="41" t="s">
        <v>25</v>
      </c>
      <c r="B5" s="42">
        <v>26000</v>
      </c>
      <c r="C5" s="42">
        <v>17000</v>
      </c>
      <c r="D5" s="42">
        <v>18000</v>
      </c>
      <c r="E5" s="42">
        <v>28000</v>
      </c>
      <c r="F5" s="43">
        <v>30000</v>
      </c>
    </row>
    <row r="6" spans="1:6" x14ac:dyDescent="0.25">
      <c r="A6" s="40" t="s">
        <v>26</v>
      </c>
      <c r="B6" s="36">
        <v>5000</v>
      </c>
      <c r="C6" s="36">
        <v>3000</v>
      </c>
      <c r="D6" s="36">
        <v>3500</v>
      </c>
      <c r="E6" s="36">
        <v>12000</v>
      </c>
      <c r="F6" s="37">
        <v>2000</v>
      </c>
    </row>
    <row r="8" spans="1:6" ht="15.75" x14ac:dyDescent="0.25">
      <c r="A8" s="47" t="s">
        <v>32</v>
      </c>
    </row>
    <row r="19" spans="1:1" ht="15.75" x14ac:dyDescent="0.25">
      <c r="A19" s="47" t="s">
        <v>33</v>
      </c>
    </row>
  </sheetData>
  <autoFilter ref="A2:F2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sqref="A1:XFD1048576"/>
    </sheetView>
  </sheetViews>
  <sheetFormatPr defaultRowHeight="15" x14ac:dyDescent="0.25"/>
  <cols>
    <col min="1" max="1" width="9.5703125" style="2" bestFit="1" customWidth="1"/>
    <col min="3" max="3" width="8.85546875" style="1"/>
  </cols>
  <sheetData>
    <row r="1" spans="1:6" x14ac:dyDescent="0.25">
      <c r="A1" s="3" t="s">
        <v>0</v>
      </c>
      <c r="B1" s="4" t="s">
        <v>2</v>
      </c>
      <c r="C1" s="5" t="s">
        <v>1</v>
      </c>
    </row>
    <row r="2" spans="1:6" x14ac:dyDescent="0.25">
      <c r="A2" s="6">
        <v>43900</v>
      </c>
      <c r="B2" s="7">
        <v>7.2021572918509053E-2</v>
      </c>
      <c r="C2" s="8">
        <v>6.8384034935069574E-2</v>
      </c>
      <c r="F2" t="s">
        <v>12</v>
      </c>
    </row>
    <row r="3" spans="1:6" x14ac:dyDescent="0.25">
      <c r="A3" s="9">
        <v>43901</v>
      </c>
      <c r="B3" s="10">
        <v>-3.4730507951643626E-2</v>
      </c>
      <c r="C3" s="11">
        <v>-4.5301970485980128E-2</v>
      </c>
      <c r="F3" t="s">
        <v>13</v>
      </c>
    </row>
    <row r="4" spans="1:6" x14ac:dyDescent="0.25">
      <c r="A4" s="6">
        <v>43902</v>
      </c>
      <c r="B4" s="7">
        <v>-9.8754666126720708E-2</v>
      </c>
      <c r="C4" s="8">
        <v>-9.4838290215508381E-2</v>
      </c>
      <c r="F4" t="s">
        <v>14</v>
      </c>
    </row>
    <row r="5" spans="1:6" x14ac:dyDescent="0.25">
      <c r="A5" s="9">
        <v>43903</v>
      </c>
      <c r="B5" s="10">
        <v>0.11980826442909029</v>
      </c>
      <c r="C5" s="11">
        <v>0.14216887878856432</v>
      </c>
    </row>
    <row r="6" spans="1:6" x14ac:dyDescent="0.25">
      <c r="A6" s="6">
        <v>43906</v>
      </c>
      <c r="B6" s="7">
        <v>-0.12864695424453387</v>
      </c>
      <c r="C6" s="8">
        <v>-0.14739031483485099</v>
      </c>
    </row>
    <row r="7" spans="1:6" x14ac:dyDescent="0.25">
      <c r="A7" s="9">
        <v>43907</v>
      </c>
      <c r="B7" s="10">
        <v>4.3970082540809398E-2</v>
      </c>
      <c r="C7" s="11">
        <v>8.2336502471370671E-2</v>
      </c>
    </row>
    <row r="8" spans="1:6" x14ac:dyDescent="0.25">
      <c r="A8" s="6">
        <v>43908</v>
      </c>
      <c r="B8" s="7">
        <v>-2.4479961146563541E-2</v>
      </c>
      <c r="C8" s="8">
        <v>-4.209601354525426E-2</v>
      </c>
    </row>
    <row r="9" spans="1:6" x14ac:dyDescent="0.25">
      <c r="A9" s="9">
        <v>43909</v>
      </c>
      <c r="B9" s="10">
        <v>-7.6620546289540604E-3</v>
      </c>
      <c r="C9" s="11">
        <v>1.6453084748707311E-2</v>
      </c>
    </row>
    <row r="10" spans="1:6" x14ac:dyDescent="0.25">
      <c r="A10" s="6">
        <v>43910</v>
      </c>
      <c r="B10" s="7">
        <v>-6.34855546347151E-2</v>
      </c>
      <c r="C10" s="8">
        <v>-3.7558690610953321E-2</v>
      </c>
    </row>
    <row r="11" spans="1:6" x14ac:dyDescent="0.25">
      <c r="A11" s="9">
        <v>43913</v>
      </c>
      <c r="B11" s="10">
        <v>-2.1244154134440921E-2</v>
      </c>
      <c r="C11" s="11">
        <v>-9.974590026592409E-3</v>
      </c>
    </row>
    <row r="12" spans="1:6" x14ac:dyDescent="0.25">
      <c r="A12" s="6">
        <v>43914</v>
      </c>
      <c r="B12" s="7">
        <v>0.10032540224462734</v>
      </c>
      <c r="C12" s="8">
        <v>9.089572263261439E-2</v>
      </c>
    </row>
    <row r="13" spans="1:6" x14ac:dyDescent="0.25">
      <c r="A13" s="9">
        <v>43915</v>
      </c>
      <c r="B13" s="10">
        <v>-5.5087531288733208E-3</v>
      </c>
      <c r="C13" s="11">
        <v>-9.5725902540810433E-3</v>
      </c>
    </row>
    <row r="14" spans="1:6" x14ac:dyDescent="0.25">
      <c r="A14" s="6">
        <v>43916</v>
      </c>
      <c r="B14" s="7">
        <v>5.2622995232600243E-2</v>
      </c>
      <c r="C14" s="8">
        <v>6.255106946026516E-2</v>
      </c>
    </row>
    <row r="15" spans="1:6" x14ac:dyDescent="0.25">
      <c r="A15" s="9">
        <v>43917</v>
      </c>
      <c r="B15" s="10">
        <v>-4.1402247783607418E-2</v>
      </c>
      <c r="C15" s="11">
        <v>-4.1060815828192931E-2</v>
      </c>
    </row>
    <row r="16" spans="1:6" x14ac:dyDescent="0.25">
      <c r="A16" s="6">
        <v>43920</v>
      </c>
      <c r="B16" s="7">
        <v>2.8537954538266887E-2</v>
      </c>
      <c r="C16" s="8">
        <v>7.034067609233155E-2</v>
      </c>
    </row>
    <row r="17" spans="1:3" x14ac:dyDescent="0.25">
      <c r="A17" s="9">
        <v>43921</v>
      </c>
      <c r="B17" s="10">
        <v>-2.0407558733232969E-3</v>
      </c>
      <c r="C17" s="11">
        <v>-1.5727323615485889E-2</v>
      </c>
    </row>
    <row r="18" spans="1:3" x14ac:dyDescent="0.25">
      <c r="A18" s="6">
        <v>43922</v>
      </c>
      <c r="B18" s="7">
        <v>-5.2617048913914687E-2</v>
      </c>
      <c r="C18" s="8">
        <v>-3.5508247742326075E-2</v>
      </c>
    </row>
    <row r="19" spans="1:3" x14ac:dyDescent="0.25">
      <c r="A19" s="9">
        <v>43923</v>
      </c>
      <c r="B19" s="10">
        <v>1.6686683546773797E-2</v>
      </c>
      <c r="C19" s="11">
        <v>2.070865807173318E-2</v>
      </c>
    </row>
    <row r="20" spans="1:3" x14ac:dyDescent="0.25">
      <c r="A20" s="6">
        <v>43924</v>
      </c>
      <c r="B20" s="7">
        <v>-1.4371408568161799E-2</v>
      </c>
      <c r="C20" s="8">
        <v>-9.2103120317632119E-3</v>
      </c>
    </row>
    <row r="21" spans="1:3" x14ac:dyDescent="0.25">
      <c r="A21" s="9">
        <v>43927</v>
      </c>
      <c r="B21" s="10">
        <v>8.7237465933682021E-2</v>
      </c>
      <c r="C21" s="11">
        <v>7.436782065438699E-2</v>
      </c>
    </row>
    <row r="22" spans="1:3" x14ac:dyDescent="0.25">
      <c r="A22" s="6">
        <v>43928</v>
      </c>
      <c r="B22" s="7">
        <v>-1.1582306505191807E-2</v>
      </c>
      <c r="C22" s="8">
        <v>-1.0770248423301324E-2</v>
      </c>
    </row>
    <row r="23" spans="1:3" x14ac:dyDescent="0.25">
      <c r="A23" s="9">
        <v>43929</v>
      </c>
      <c r="B23" s="10">
        <v>2.5594627372171073E-2</v>
      </c>
      <c r="C23" s="11">
        <v>1.0031194261692113E-2</v>
      </c>
    </row>
    <row r="24" spans="1:3" x14ac:dyDescent="0.25">
      <c r="A24" s="6">
        <v>43930</v>
      </c>
      <c r="B24" s="7">
        <v>7.2160820441516437E-3</v>
      </c>
      <c r="C24" s="8">
        <v>6.0522011126794501E-5</v>
      </c>
    </row>
    <row r="25" spans="1:3" x14ac:dyDescent="0.25">
      <c r="A25" s="9">
        <v>43934</v>
      </c>
      <c r="B25" s="10">
        <v>1.9627636091930235E-2</v>
      </c>
      <c r="C25" s="11">
        <v>2.2404989841377839E-3</v>
      </c>
    </row>
    <row r="26" spans="1:3" x14ac:dyDescent="0.25">
      <c r="A26" s="6">
        <v>43935</v>
      </c>
      <c r="B26" s="7">
        <v>5.050315827996335E-2</v>
      </c>
      <c r="C26" s="8">
        <v>4.9483428478141106E-2</v>
      </c>
    </row>
    <row r="27" spans="1:3" x14ac:dyDescent="0.25">
      <c r="A27" s="9">
        <v>43936</v>
      </c>
      <c r="B27" s="10">
        <v>-9.1273126964908999E-3</v>
      </c>
      <c r="C27" s="11">
        <v>-1.0477789472846019E-2</v>
      </c>
    </row>
    <row r="28" spans="1:3" x14ac:dyDescent="0.25">
      <c r="A28" s="6">
        <v>43937</v>
      </c>
      <c r="B28" s="7">
        <v>7.9457478311718271E-3</v>
      </c>
      <c r="C28" s="8">
        <v>3.0020874155780936E-2</v>
      </c>
    </row>
    <row r="29" spans="1:3" x14ac:dyDescent="0.25">
      <c r="A29" s="9">
        <v>43938</v>
      </c>
      <c r="B29" s="10">
        <v>-1.3568711754377846E-2</v>
      </c>
      <c r="C29" s="11">
        <v>8.8116417853676583E-3</v>
      </c>
    </row>
    <row r="30" spans="1:3" x14ac:dyDescent="0.25">
      <c r="A30" s="6">
        <v>43941</v>
      </c>
      <c r="B30" s="7">
        <v>-2.0756701729421432E-2</v>
      </c>
      <c r="C30" s="8">
        <v>-1.9820872794371575E-2</v>
      </c>
    </row>
    <row r="31" spans="1:3" x14ac:dyDescent="0.25">
      <c r="A31" s="9">
        <v>43942</v>
      </c>
      <c r="B31" s="10">
        <v>-3.0910331911935617E-2</v>
      </c>
      <c r="C31" s="11">
        <v>-4.1357198004766359E-2</v>
      </c>
    </row>
    <row r="32" spans="1:3" x14ac:dyDescent="0.25">
      <c r="A32" s="6">
        <v>43943</v>
      </c>
      <c r="B32" s="7">
        <v>2.8803559056592709E-2</v>
      </c>
      <c r="C32" s="8">
        <v>3.3964943166758396E-2</v>
      </c>
    </row>
    <row r="33" spans="1:3" x14ac:dyDescent="0.25">
      <c r="A33" s="9">
        <v>43944</v>
      </c>
      <c r="B33" s="10">
        <v>-3.8754327299798477E-3</v>
      </c>
      <c r="C33" s="11">
        <v>-1.210238561313085E-2</v>
      </c>
    </row>
    <row r="34" spans="1:3" x14ac:dyDescent="0.25">
      <c r="A34" s="6">
        <v>43945</v>
      </c>
      <c r="B34" s="7">
        <v>2.8869585241136007E-2</v>
      </c>
      <c r="C34" s="8">
        <v>1.8259275676808791E-2</v>
      </c>
    </row>
    <row r="35" spans="1:3" x14ac:dyDescent="0.25">
      <c r="A35" s="9">
        <v>43948</v>
      </c>
      <c r="B35" s="10">
        <v>7.0683111034076831E-4</v>
      </c>
      <c r="C35" s="11">
        <v>-2.8645086875191861E-3</v>
      </c>
    </row>
    <row r="36" spans="1:3" x14ac:dyDescent="0.25">
      <c r="A36" s="6">
        <v>43949</v>
      </c>
      <c r="B36" s="7">
        <v>-1.6209435283671674E-2</v>
      </c>
      <c r="C36" s="8">
        <v>-2.4360844164995482E-2</v>
      </c>
    </row>
    <row r="37" spans="1:3" x14ac:dyDescent="0.25">
      <c r="A37" s="9">
        <v>43950</v>
      </c>
      <c r="B37" s="10">
        <v>3.28452309102878E-2</v>
      </c>
      <c r="C37" s="11">
        <v>4.487365343470523E-2</v>
      </c>
    </row>
    <row r="38" spans="1:3" x14ac:dyDescent="0.25">
      <c r="A38" s="6">
        <v>43951</v>
      </c>
      <c r="B38" s="7">
        <v>2.1096085802464293E-2</v>
      </c>
      <c r="C38" s="8">
        <v>1.0032204645355503E-2</v>
      </c>
    </row>
    <row r="39" spans="1:3" x14ac:dyDescent="0.25">
      <c r="A39" s="9">
        <v>43952</v>
      </c>
      <c r="B39" s="10">
        <v>-1.6099323326044551E-2</v>
      </c>
      <c r="C39" s="11">
        <v>-2.5891411298254046E-2</v>
      </c>
    </row>
    <row r="40" spans="1:3" x14ac:dyDescent="0.25">
      <c r="A40" s="6">
        <v>43955</v>
      </c>
      <c r="B40" s="7">
        <v>1.4148811363885426E-2</v>
      </c>
      <c r="C40" s="8">
        <v>2.446003797204413E-2</v>
      </c>
    </row>
    <row r="41" spans="1:3" x14ac:dyDescent="0.25">
      <c r="A41" s="9">
        <v>43956</v>
      </c>
      <c r="B41" s="10">
        <v>1.5008848205637193E-2</v>
      </c>
      <c r="C41" s="11">
        <v>1.0735847925203431E-2</v>
      </c>
    </row>
    <row r="42" spans="1:3" x14ac:dyDescent="0.25">
      <c r="A42" s="6">
        <v>43957</v>
      </c>
      <c r="B42" s="7">
        <v>1.0317270535806279E-2</v>
      </c>
      <c r="C42" s="8">
        <v>9.8473005600603503E-3</v>
      </c>
    </row>
    <row r="43" spans="1:3" x14ac:dyDescent="0.25">
      <c r="A43" s="12">
        <v>43958</v>
      </c>
      <c r="B43" s="13">
        <v>1.0344892220588544E-2</v>
      </c>
      <c r="C43" s="14">
        <v>5.8070178626554335E-3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workbookViewId="0">
      <selection activeCell="R12" sqref="R12"/>
    </sheetView>
  </sheetViews>
  <sheetFormatPr defaultRowHeight="15" x14ac:dyDescent="0.25"/>
  <cols>
    <col min="1" max="1" width="10.28515625" customWidth="1"/>
    <col min="2" max="2" width="9.5703125" style="15" bestFit="1" customWidth="1"/>
  </cols>
  <sheetData>
    <row r="2" spans="1:5" x14ac:dyDescent="0.25">
      <c r="A2" s="16" t="s">
        <v>3</v>
      </c>
      <c r="B2" s="17" t="s">
        <v>4</v>
      </c>
      <c r="C2" s="4" t="s">
        <v>5</v>
      </c>
      <c r="D2" s="4" t="s">
        <v>6</v>
      </c>
      <c r="E2" s="18" t="s">
        <v>7</v>
      </c>
    </row>
    <row r="3" spans="1:5" x14ac:dyDescent="0.25">
      <c r="A3" s="19" t="s">
        <v>8</v>
      </c>
      <c r="B3" s="20">
        <v>1000</v>
      </c>
      <c r="C3" s="20">
        <v>1200</v>
      </c>
      <c r="D3" s="20">
        <v>1100</v>
      </c>
      <c r="E3" s="21">
        <v>1250</v>
      </c>
    </row>
    <row r="4" spans="1:5" x14ac:dyDescent="0.25">
      <c r="A4" s="22" t="s">
        <v>9</v>
      </c>
      <c r="B4" s="23">
        <v>800</v>
      </c>
      <c r="C4" s="23">
        <v>900</v>
      </c>
      <c r="D4" s="23">
        <v>1200</v>
      </c>
      <c r="E4" s="24">
        <v>1800</v>
      </c>
    </row>
    <row r="5" spans="1:5" x14ac:dyDescent="0.25">
      <c r="A5" s="19" t="s">
        <v>10</v>
      </c>
      <c r="B5" s="20">
        <f>600</f>
        <v>600</v>
      </c>
      <c r="C5" s="20">
        <f>2400</f>
        <v>2400</v>
      </c>
      <c r="D5" s="20">
        <f>2300</f>
        <v>2300</v>
      </c>
      <c r="E5" s="21">
        <f>200</f>
        <v>200</v>
      </c>
    </row>
    <row r="6" spans="1:5" x14ac:dyDescent="0.25">
      <c r="A6" s="25" t="s">
        <v>11</v>
      </c>
      <c r="B6" s="26">
        <f>500</f>
        <v>500</v>
      </c>
      <c r="C6" s="26">
        <v>500</v>
      </c>
      <c r="D6" s="26">
        <v>500</v>
      </c>
      <c r="E6" s="27">
        <v>500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Stacked!B1:B1</xm:f>
              <xm:sqref>B1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"/>
  <sheetViews>
    <sheetView workbookViewId="0">
      <pane ySplit="9" topLeftCell="A18" activePane="bottomLeft" state="frozen"/>
      <selection pane="bottomLeft" sqref="A1:XFD1048576"/>
    </sheetView>
  </sheetViews>
  <sheetFormatPr defaultRowHeight="15" x14ac:dyDescent="0.25"/>
  <cols>
    <col min="1" max="1" width="16" customWidth="1"/>
    <col min="2" max="2" width="9.28515625" customWidth="1"/>
    <col min="3" max="3" width="14.28515625" customWidth="1"/>
    <col min="4" max="4" width="12.7109375" customWidth="1"/>
  </cols>
  <sheetData>
    <row r="2" spans="1:18" x14ac:dyDescent="0.25">
      <c r="A2" s="16" t="s">
        <v>15</v>
      </c>
      <c r="B2" s="4" t="s">
        <v>16</v>
      </c>
      <c r="C2" s="4" t="s">
        <v>17</v>
      </c>
      <c r="D2" s="18" t="s">
        <v>18</v>
      </c>
    </row>
    <row r="3" spans="1:18" x14ac:dyDescent="0.25">
      <c r="A3" s="28">
        <v>43374</v>
      </c>
      <c r="B3" s="7">
        <v>0.90280000000000005</v>
      </c>
      <c r="C3" s="7">
        <f>0.0382+0.0276</f>
        <v>6.5799999999999997E-2</v>
      </c>
      <c r="D3" s="8">
        <v>1.5599999999999999E-2</v>
      </c>
    </row>
    <row r="4" spans="1:18" x14ac:dyDescent="0.25">
      <c r="A4" s="29">
        <v>43466</v>
      </c>
      <c r="B4" s="10">
        <v>0.89949999999999997</v>
      </c>
      <c r="C4" s="10">
        <f>0.0399+0.0284</f>
        <v>6.83E-2</v>
      </c>
      <c r="D4" s="11">
        <f>0.0056+0.0099</f>
        <v>1.55E-2</v>
      </c>
    </row>
    <row r="5" spans="1:18" x14ac:dyDescent="0.25">
      <c r="A5" s="28">
        <v>43556</v>
      </c>
      <c r="B5" s="7">
        <v>0.88470000000000004</v>
      </c>
      <c r="C5" s="7">
        <f>0.0481+0.0313</f>
        <v>7.9399999999999998E-2</v>
      </c>
      <c r="D5" s="8">
        <f>0.0066+0.0092</f>
        <v>1.5800000000000002E-2</v>
      </c>
    </row>
    <row r="6" spans="1:18" x14ac:dyDescent="0.25">
      <c r="A6" s="29">
        <v>43647</v>
      </c>
      <c r="B6" s="10">
        <v>0.8861</v>
      </c>
      <c r="C6" s="10">
        <f>0.0498+0.0272</f>
        <v>7.6999999999999999E-2</v>
      </c>
      <c r="D6" s="11">
        <f>0.0074+0.0082</f>
        <v>1.5600000000000001E-2</v>
      </c>
    </row>
    <row r="7" spans="1:18" x14ac:dyDescent="0.25">
      <c r="A7" s="28">
        <v>43739</v>
      </c>
      <c r="B7" s="7">
        <v>0.87960000000000005</v>
      </c>
      <c r="C7" s="7">
        <f>0.0526+0.0273</f>
        <v>7.9899999999999999E-2</v>
      </c>
      <c r="D7" s="8">
        <f>0.0057+0.0081</f>
        <v>1.38E-2</v>
      </c>
    </row>
    <row r="8" spans="1:18" x14ac:dyDescent="0.25">
      <c r="A8" s="30">
        <v>43831</v>
      </c>
      <c r="B8" s="13">
        <v>0.87350000000000005</v>
      </c>
      <c r="C8" s="13">
        <f>0.0553+0.0283</f>
        <v>8.3600000000000008E-2</v>
      </c>
      <c r="D8" s="14">
        <f>0.007+0.0076</f>
        <v>1.46E-2</v>
      </c>
    </row>
    <row r="9" spans="1:18" x14ac:dyDescent="0.25">
      <c r="A9" s="31" t="s">
        <v>19</v>
      </c>
    </row>
    <row r="14" spans="1:18" x14ac:dyDescent="0.25">
      <c r="R14" s="3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A4" sqref="A4"/>
    </sheetView>
  </sheetViews>
  <sheetFormatPr defaultRowHeight="15" x14ac:dyDescent="0.25"/>
  <cols>
    <col min="1" max="1" width="13.7109375" customWidth="1"/>
    <col min="3" max="3" width="12.7109375" customWidth="1"/>
  </cols>
  <sheetData>
    <row r="3" spans="1:4" x14ac:dyDescent="0.25">
      <c r="A3" s="16" t="s">
        <v>20</v>
      </c>
      <c r="B3" s="4" t="s">
        <v>16</v>
      </c>
      <c r="C3" s="4" t="s">
        <v>17</v>
      </c>
      <c r="D3" s="18" t="s">
        <v>18</v>
      </c>
    </row>
    <row r="4" spans="1:4" x14ac:dyDescent="0.25">
      <c r="A4" s="28">
        <v>43374</v>
      </c>
      <c r="B4" s="7">
        <v>0.90280000000000005</v>
      </c>
      <c r="C4" s="7">
        <f>0.0382+0.0276</f>
        <v>6.5799999999999997E-2</v>
      </c>
      <c r="D4" s="8">
        <v>1.5599999999999999E-2</v>
      </c>
    </row>
    <row r="5" spans="1:4" x14ac:dyDescent="0.25">
      <c r="A5" s="29">
        <v>43466</v>
      </c>
      <c r="B5" s="10">
        <v>0.89949999999999997</v>
      </c>
      <c r="C5" s="10">
        <f>0.0399+0.0284</f>
        <v>6.83E-2</v>
      </c>
      <c r="D5" s="11">
        <f>0.0056+0.0099</f>
        <v>1.55E-2</v>
      </c>
    </row>
    <row r="6" spans="1:4" x14ac:dyDescent="0.25">
      <c r="A6" s="28">
        <v>43556</v>
      </c>
      <c r="B6" s="7">
        <v>0.88470000000000004</v>
      </c>
      <c r="C6" s="7">
        <f>0.0481+0.0313</f>
        <v>7.9399999999999998E-2</v>
      </c>
      <c r="D6" s="8">
        <f>0.0066+0.0092</f>
        <v>1.5800000000000002E-2</v>
      </c>
    </row>
    <row r="7" spans="1:4" x14ac:dyDescent="0.25">
      <c r="A7" s="29">
        <v>43647</v>
      </c>
      <c r="B7" s="10">
        <v>0.8861</v>
      </c>
      <c r="C7" s="10">
        <f>0.0498+0.0272</f>
        <v>7.6999999999999999E-2</v>
      </c>
      <c r="D7" s="11">
        <f>0.0074+0.0082</f>
        <v>1.5600000000000001E-2</v>
      </c>
    </row>
    <row r="8" spans="1:4" x14ac:dyDescent="0.25">
      <c r="A8" s="28">
        <v>43739</v>
      </c>
      <c r="B8" s="7">
        <v>0.87960000000000005</v>
      </c>
      <c r="C8" s="7">
        <f>0.0526+0.0273</f>
        <v>7.9899999999999999E-2</v>
      </c>
      <c r="D8" s="8">
        <f>0.0057+0.0081</f>
        <v>1.38E-2</v>
      </c>
    </row>
    <row r="9" spans="1:4" x14ac:dyDescent="0.25">
      <c r="A9" s="30">
        <v>43831</v>
      </c>
      <c r="B9" s="13">
        <v>0.87350000000000005</v>
      </c>
      <c r="C9" s="13">
        <f>0.0553+0.0283</f>
        <v>8.3600000000000008E-2</v>
      </c>
      <c r="D9" s="14">
        <f>0.007+0.0076</f>
        <v>1.46E-2</v>
      </c>
    </row>
    <row r="10" spans="1:4" x14ac:dyDescent="0.25">
      <c r="A10" s="31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>
      <selection activeCell="B12" sqref="B12"/>
    </sheetView>
  </sheetViews>
  <sheetFormatPr defaultRowHeight="15" x14ac:dyDescent="0.25"/>
  <cols>
    <col min="1" max="1" width="14.28515625" customWidth="1"/>
    <col min="2" max="2" width="9.28515625" customWidth="1"/>
    <col min="3" max="3" width="14.28515625" customWidth="1"/>
  </cols>
  <sheetData>
    <row r="2" spans="1:4" x14ac:dyDescent="0.25">
      <c r="A2" s="35" t="s">
        <v>15</v>
      </c>
      <c r="B2" s="35" t="s">
        <v>16</v>
      </c>
      <c r="C2" s="35" t="s">
        <v>17</v>
      </c>
      <c r="D2" s="35" t="s">
        <v>18</v>
      </c>
    </row>
    <row r="3" spans="1:4" x14ac:dyDescent="0.25">
      <c r="A3" s="33">
        <v>43374</v>
      </c>
      <c r="B3" s="7">
        <v>0.90280000000000005</v>
      </c>
      <c r="C3" s="7">
        <f>0.0382+0.0276</f>
        <v>6.5799999999999997E-2</v>
      </c>
      <c r="D3" s="7">
        <v>1.5599999999999999E-2</v>
      </c>
    </row>
    <row r="4" spans="1:4" x14ac:dyDescent="0.25">
      <c r="A4" s="34">
        <v>43466</v>
      </c>
      <c r="B4" s="10">
        <v>0.89949999999999997</v>
      </c>
      <c r="C4" s="10">
        <f>0.0399+0.0284</f>
        <v>6.83E-2</v>
      </c>
      <c r="D4" s="10">
        <f>0.0056+0.0099</f>
        <v>1.55E-2</v>
      </c>
    </row>
    <row r="5" spans="1:4" x14ac:dyDescent="0.25">
      <c r="A5" s="33">
        <v>43556</v>
      </c>
      <c r="B5" s="7">
        <v>0.88470000000000004</v>
      </c>
      <c r="C5" s="7">
        <f>0.0481+0.0313</f>
        <v>7.9399999999999998E-2</v>
      </c>
      <c r="D5" s="7">
        <f>0.0066+0.0092</f>
        <v>1.5800000000000002E-2</v>
      </c>
    </row>
    <row r="6" spans="1:4" x14ac:dyDescent="0.25">
      <c r="A6" s="34">
        <v>43647</v>
      </c>
      <c r="B6" s="10">
        <v>0.8861</v>
      </c>
      <c r="C6" s="10">
        <f>0.0498+0.0272</f>
        <v>7.6999999999999999E-2</v>
      </c>
      <c r="D6" s="10">
        <f>0.0074+0.0082</f>
        <v>1.5600000000000001E-2</v>
      </c>
    </row>
    <row r="7" spans="1:4" x14ac:dyDescent="0.25">
      <c r="A7" s="33">
        <v>43739</v>
      </c>
      <c r="B7" s="7">
        <v>0.87960000000000005</v>
      </c>
      <c r="C7" s="7">
        <f>0.0526+0.0273</f>
        <v>7.9899999999999999E-2</v>
      </c>
      <c r="D7" s="7">
        <f>0.0057+0.0081</f>
        <v>1.38E-2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5 3 O q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D n c 6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3 O q U C i K R 7 g O A A A A E Q A A A B M A H A B G b 3 J t d W x h c y 9 T Z W N 0 a W 9 u M S 5 t I K I Y A C i g F A A A A A A A A A A A A A A A A A A A A A A A A A A A A C t O T S 7 J z M 9 T C I b Q h t Y A U E s B A i 0 A F A A C A A g A 5 3 O q U M g u c i y m A A A A + A A A A B I A A A A A A A A A A A A A A A A A A A A A A E N v b m Z p Z y 9 Q Y W N r Y W d l L n h t b F B L A Q I t A B Q A A g A I A O d z q l A P y u m r p A A A A O k A A A A T A A A A A A A A A A A A A A A A A P I A A A B b Q 2 9 u d G V u d F 9 U e X B l c 1 0 u e G 1 s U E s B A i 0 A F A A C A A g A 5 3 O q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1 m I r R V 1 x J L o 8 p I p H A n 8 Z w A A A A A A g A A A A A A E G Y A A A A B A A A g A A A A 0 X M D g f 4 7 2 l M B J W + y 9 5 A Y D 1 k u + u K H Q N N 4 i j X K V B T X O 5 0 A A A A A D o A A A A A C A A A g A A A A l b J W 0 9 s 7 e r m l H U A b J P h A A Y 0 X 5 w 0 r R / s l T y j d r B 8 C r 7 N Q A A A A I 2 C S K 5 f m 8 L A F j j D A B C U Y z 9 f B n U M q C c B q R s H z 5 Y i u s m 4 k W q O u 8 O R t Z W n G k R o U o L s Z X / A o G v f f t v r J 2 w R + N B 9 2 6 U f u C 3 m 0 I E d R Y V L 0 q V s A j b t A A A A A V w m 0 A m j G H F S W s 5 j L J r T 3 C d n 4 p Q u H + N I O V L a 2 + b T k i + f K 6 v J e p E K 5 O T J u Z X k z U P O 9 U m d N 0 t j j 3 Q F / Y y D v P o N B N g = = < / D a t a M a s h u p > 
</file>

<file path=customXml/itemProps1.xml><?xml version="1.0" encoding="utf-8"?>
<ds:datastoreItem xmlns:ds="http://schemas.openxmlformats.org/officeDocument/2006/customXml" ds:itemID="{C333E8ED-30DF-4070-93E8-D5CDC749BC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Column &amp; Bar</vt:lpstr>
      <vt:lpstr>Stacked vs Clustered</vt:lpstr>
      <vt:lpstr>Stacked</vt:lpstr>
      <vt:lpstr>Search Engines</vt:lpstr>
      <vt:lpstr>Search Engine Data</vt:lpstr>
      <vt:lpstr>Dynamic Charts Using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Sudipta Malaker</cp:lastModifiedBy>
  <dcterms:created xsi:type="dcterms:W3CDTF">2020-05-08T14:44:03Z</dcterms:created>
  <dcterms:modified xsi:type="dcterms:W3CDTF">2022-12-11T12:06:17Z</dcterms:modified>
</cp:coreProperties>
</file>