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" i="3"/>
  <c r="H10"/>
  <c r="B7"/>
  <c r="J5"/>
  <c r="J3" i="2"/>
  <c r="J4"/>
  <c r="J5"/>
  <c r="J6"/>
  <c r="J7"/>
  <c r="J8"/>
  <c r="J9"/>
  <c r="J10"/>
  <c r="J11"/>
  <c r="J12"/>
  <c r="J13"/>
  <c r="J14"/>
  <c r="J15"/>
  <c r="J16"/>
  <c r="J17"/>
  <c r="J18"/>
  <c r="J19"/>
  <c r="H8" i="3"/>
  <c r="B6"/>
  <c r="J9"/>
  <c r="H9"/>
  <c r="J11"/>
  <c r="H11"/>
  <c r="J8"/>
  <c r="F7"/>
  <c r="H7"/>
  <c r="H6"/>
  <c r="H5" i="2"/>
  <c r="H6"/>
  <c r="H5" i="3"/>
  <c r="H3" i="2"/>
  <c r="F4" i="3"/>
  <c r="H4" s="1"/>
  <c r="H29" i="2"/>
  <c r="J29"/>
  <c r="J30"/>
  <c r="J31"/>
  <c r="J32"/>
  <c r="J33"/>
  <c r="J34"/>
  <c r="J35"/>
  <c r="J36"/>
  <c r="J37"/>
  <c r="J38"/>
  <c r="J39"/>
  <c r="J40"/>
  <c r="J41"/>
  <c r="J42"/>
  <c r="H32"/>
  <c r="H33"/>
  <c r="H34"/>
  <c r="H35"/>
  <c r="H36"/>
  <c r="H37"/>
  <c r="H38"/>
  <c r="H39"/>
  <c r="H40"/>
  <c r="H41"/>
  <c r="H42"/>
  <c r="H27"/>
  <c r="H28"/>
  <c r="H30"/>
  <c r="H31"/>
  <c r="H26"/>
  <c r="H25"/>
  <c r="H24"/>
  <c r="J21"/>
  <c r="J22"/>
  <c r="J23"/>
  <c r="J24"/>
  <c r="J25"/>
  <c r="J26"/>
  <c r="J27"/>
  <c r="J28"/>
  <c r="J20"/>
  <c r="H10"/>
  <c r="H11"/>
  <c r="H12"/>
  <c r="H13"/>
  <c r="H14"/>
  <c r="H15"/>
  <c r="H16"/>
  <c r="H17"/>
  <c r="H18"/>
  <c r="H19"/>
  <c r="H20"/>
  <c r="H21"/>
  <c r="H22"/>
  <c r="H23"/>
  <c r="H9"/>
  <c r="H8"/>
  <c r="H7"/>
  <c r="H4"/>
  <c r="C18" i="1"/>
  <c r="F17"/>
  <c r="I6"/>
  <c r="I5"/>
  <c r="I4"/>
  <c r="B6"/>
  <c r="B5"/>
  <c r="B4"/>
  <c r="B5" i="3" l="1"/>
</calcChain>
</file>

<file path=xl/sharedStrings.xml><?xml version="1.0" encoding="utf-8"?>
<sst xmlns="http://schemas.openxmlformats.org/spreadsheetml/2006/main" count="155" uniqueCount="86">
  <si>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</si>
  <si>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</si>
  <si>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</si>
  <si>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</si>
  <si>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</si>
  <si>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</si>
  <si>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</si>
  <si>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</si>
  <si>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</si>
  <si>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</si>
  <si>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</si>
  <si>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</si>
  <si>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</si>
  <si>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</si>
  <si>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</si>
  <si>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</si>
  <si>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</si>
  <si>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</si>
  <si>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</si>
  <si>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</si>
  <si>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</si>
  <si>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</si>
  <si>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</si>
  <si>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</si>
  <si>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</si>
  <si>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</si>
  <si>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</si>
  <si>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</si>
  <si>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</si>
  <si>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</si>
  <si>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</si>
  <si>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r>
      <t>1</t>
    </r>
    <r>
      <rPr>
        <sz val="11"/>
        <color theme="1"/>
        <rFont val="宋体"/>
        <family val="3"/>
        <charset val="134"/>
      </rPr>
      <t>个</t>
    </r>
    <phoneticPr fontId="19" type="noConversion"/>
  </si>
  <si>
    <t>玉米</t>
    <phoneticPr fontId="19" type="noConversion"/>
  </si>
  <si>
    <r>
      <t>1</t>
    </r>
    <r>
      <rPr>
        <sz val="11"/>
        <color theme="1"/>
        <rFont val="宋体"/>
        <family val="3"/>
        <charset val="134"/>
      </rPr>
      <t>根</t>
    </r>
    <phoneticPr fontId="19" type="noConversion"/>
  </si>
  <si>
    <t>意大利面</t>
    <phoneticPr fontId="19" type="noConversion"/>
  </si>
  <si>
    <r>
      <t>1</t>
    </r>
    <r>
      <rPr>
        <sz val="11"/>
        <color theme="1"/>
        <rFont val="宋体"/>
        <family val="3"/>
        <charset val="134"/>
      </rPr>
      <t>把</t>
    </r>
    <phoneticPr fontId="19" type="noConversion"/>
  </si>
  <si>
    <t>小米粥</t>
    <phoneticPr fontId="19" type="noConversion"/>
  </si>
  <si>
    <r>
      <t>1</t>
    </r>
    <r>
      <rPr>
        <sz val="11"/>
        <color theme="1"/>
        <rFont val="宋体"/>
        <family val="3"/>
        <charset val="134"/>
      </rPr>
      <t>碗</t>
    </r>
    <phoneticPr fontId="19" type="noConversion"/>
  </si>
  <si>
    <t>米饭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</si>
  <si>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小碗</t>
    </r>
    <phoneticPr fontId="19" type="noConversion"/>
  </si>
  <si>
    <r>
      <t>1</t>
    </r>
    <r>
      <rPr>
        <sz val="11"/>
        <color theme="1"/>
        <rFont val="宋体"/>
        <family val="3"/>
        <charset val="134"/>
      </rPr>
      <t>快餐盒</t>
    </r>
    <phoneticPr fontId="19" type="noConversion"/>
  </si>
  <si>
    <t>猪肉包</t>
    <phoneticPr fontId="19" type="noConversion"/>
  </si>
  <si>
    <t>全麦面包</t>
    <phoneticPr fontId="19" type="noConversion"/>
  </si>
  <si>
    <r>
      <t>1</t>
    </r>
    <r>
      <rPr>
        <sz val="11"/>
        <color theme="1"/>
        <rFont val="宋体"/>
        <family val="3"/>
        <charset val="134"/>
      </rPr>
      <t>片</t>
    </r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</si>
  <si>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</si>
  <si>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</si>
  <si>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</si>
  <si>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r>
      <t>1</t>
    </r>
    <r>
      <rPr>
        <sz val="11"/>
        <color theme="1"/>
        <rFont val="宋体"/>
        <family val="3"/>
        <charset val="134"/>
      </rPr>
      <t>个（小）</t>
    </r>
    <phoneticPr fontId="19" type="noConversion"/>
  </si>
  <si>
    <t>米粉</t>
    <phoneticPr fontId="19" type="noConversion"/>
  </si>
  <si>
    <t>绿豆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</si>
  <si>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勺</t>
    </r>
    <phoneticPr fontId="19" type="noConversion"/>
  </si>
  <si>
    <t>黑米粥</t>
  </si>
  <si>
    <t>蛋白质</t>
    <phoneticPr fontId="19" type="noConversion"/>
  </si>
  <si>
    <t>鸡蛋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</si>
  <si>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块</t>
    </r>
    <phoneticPr fontId="19" type="noConversion"/>
  </si>
  <si>
    <t>鸡胸肉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</si>
  <si>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快鸡胸肉</t>
    </r>
    <phoneticPr fontId="19" type="noConversion"/>
  </si>
  <si>
    <t>蛋清</t>
    <phoneticPr fontId="19" type="noConversion"/>
  </si>
  <si>
    <r>
      <t>1</t>
    </r>
    <r>
      <rPr>
        <sz val="11"/>
        <color theme="1"/>
        <rFont val="宋体"/>
        <family val="3"/>
        <charset val="134"/>
      </rPr>
      <t>个鸡蛋清</t>
    </r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</si>
  <si>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</si>
  <si>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</si>
  <si>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</si>
  <si>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小杯</t>
    </r>
    <phoneticPr fontId="19" type="noConversion"/>
  </si>
  <si>
    <t>牛奶</t>
    <phoneticPr fontId="19" type="noConversion"/>
  </si>
  <si>
    <r>
      <t>1</t>
    </r>
    <r>
      <rPr>
        <sz val="11"/>
        <color theme="1"/>
        <rFont val="宋体"/>
        <family val="3"/>
        <charset val="134"/>
      </rPr>
      <t>杯</t>
    </r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</si>
  <si>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</si>
  <si>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</si>
  <si>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</si>
  <si>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</si>
  <si>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</si>
  <si>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豆奶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</si>
  <si>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</si>
  <si>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</si>
  <si>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</si>
  <si>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</si>
  <si>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</si>
  <si>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</si>
  <si>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r>
      <t>2</t>
    </r>
    <r>
      <rPr>
        <sz val="11"/>
        <color theme="1"/>
        <rFont val="宋体"/>
        <family val="3"/>
        <charset val="134"/>
      </rPr>
      <t>碗</t>
    </r>
    <phoneticPr fontId="19" type="noConversion"/>
  </si>
  <si>
    <t>绿豆粥</t>
  </si>
  <si>
    <t>土豆丝</t>
    <phoneticPr fontId="19" type="noConversion"/>
  </si>
  <si>
    <r>
      <t>1</t>
    </r>
    <r>
      <rPr>
        <sz val="11"/>
        <color theme="1"/>
        <rFont val="宋体"/>
        <family val="3"/>
        <charset val="134"/>
      </rPr>
      <t>盘</t>
    </r>
    <phoneticPr fontId="19" type="noConversion"/>
  </si>
  <si>
    <t>煎饼</t>
    <phoneticPr fontId="19" type="noConversion"/>
  </si>
  <si>
    <r>
      <t>1</t>
    </r>
    <r>
      <rPr>
        <sz val="11"/>
        <color theme="1"/>
        <rFont val="宋体"/>
        <family val="3"/>
        <charset val="134"/>
      </rPr>
      <t>张</t>
    </r>
    <phoneticPr fontId="19" type="noConversion"/>
  </si>
  <si>
    <r>
      <t>1</t>
    </r>
    <r>
      <rPr>
        <sz val="11"/>
        <color theme="1"/>
        <rFont val="宋体"/>
        <family val="3"/>
        <charset val="134"/>
      </rPr>
      <t>张</t>
    </r>
    <phoneticPr fontId="19" type="noConversion"/>
  </si>
  <si>
    <r>
      <t>0.1</t>
    </r>
    <r>
      <rPr>
        <sz val="11"/>
        <color theme="1"/>
        <rFont val="宋体"/>
        <family val="3"/>
        <charset val="134"/>
      </rPr>
      <t>盘</t>
    </r>
    <phoneticPr fontId="19" type="noConversion"/>
  </si>
  <si>
    <r>
      <t>1.2</t>
    </r>
    <r>
      <rPr>
        <sz val="11"/>
        <color theme="1"/>
        <rFont val="宋体"/>
        <family val="3"/>
        <charset val="134"/>
      </rPr>
      <t>快鸡胸肉</t>
    </r>
    <phoneticPr fontId="19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</si>
</sst>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24">
    <xf numFmtId="0" fontId="0" fillId="0" borderId="0" xfId="0"/>
    <xf numFmtId="0" fontId="20" fillId="0" borderId="0" xfId="41" applyFont="1" applyAlignment="1">
      <alignment horizontal="center" vertical="center"/>
    </xf>
    <xf numFmtId="0" fontId="21" fillId="0" borderId="0" xfId="0" applyFont="1"/>
    <xf numFmtId="0" fontId="18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33" borderId="0" xfId="0" applyFill="1"/>
    <xf numFmtId="0" fontId="21" fillId="34" borderId="0" xfId="0" applyFont="1" applyFill="1"/>
    <xf numFmtId="0" fontId="0" fillId="34" borderId="0" xfId="0" applyFill="1"/>
    <xf numFmtId="0" fontId="21" fillId="35" borderId="0" xfId="0" applyFont="1" applyFill="1"/>
    <xf numFmtId="0" fontId="0" fillId="35" borderId="0" xfId="0" applyFill="1"/>
    <xf numFmtId="0" fontId="22" fillId="34" borderId="18" xfId="0" applyFont="1" applyFill="1" applyBorder="1" applyAlignment="1">
      <alignment horizontal="left" wrapText="1" indent="1"/>
    </xf>
    <xf numFmtId="14" fontId="0" fillId="0" borderId="0" xfId="0" applyNumberFormat="1"/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171450</xdr:rowOff>
    </xdr:from>
    <xdr:to>
      <xdr:col>1</xdr:col>
      <xdr:colOff>600075</xdr:colOff>
      <xdr:row>14</xdr:row>
      <xdr:rowOff>19050</xdr:rowOff>
    </xdr:to>
    <xdr:pic>
      <xdr:nvPicPr>
        <xdr:cNvPr id="2049" name="Picture 1" descr="http://s2.boohee.cn/food/star/mantou_junzhi-eebf1a1047a2c77b1611f7fa1530b5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0225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600075</xdr:colOff>
      <xdr:row>15</xdr:row>
      <xdr:rowOff>171450</xdr:rowOff>
    </xdr:to>
    <xdr:pic>
      <xdr:nvPicPr>
        <xdr:cNvPr id="2050" name="Picture 2" descr="http://s2.boohee.cn/food/star/mifen-5417640ffeef94b4890adc8f223575b6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600075</xdr:colOff>
      <xdr:row>17</xdr:row>
      <xdr:rowOff>19050</xdr:rowOff>
    </xdr:to>
    <xdr:pic>
      <xdr:nvPicPr>
        <xdr:cNvPr id="2051" name="Picture 3" descr="http://s2.boohee.cn/food/star/lvdou-abb3662f6104fb8d05203374a6f71125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600075</xdr:colOff>
      <xdr:row>18</xdr:row>
      <xdr:rowOff>0</xdr:rowOff>
    </xdr:to>
    <xdr:pic>
      <xdr:nvPicPr>
        <xdr:cNvPr id="2052" name="Picture 4" descr="http://s2.boohee.cn/food/star/heimizhou-96bc011520f5fa9c449a0c04f462933a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20</xdr:row>
      <xdr:rowOff>133350</xdr:rowOff>
    </xdr:from>
    <xdr:to>
      <xdr:col>1</xdr:col>
      <xdr:colOff>657225</xdr:colOff>
      <xdr:row>22</xdr:row>
      <xdr:rowOff>57150</xdr:rowOff>
    </xdr:to>
    <xdr:pic>
      <xdr:nvPicPr>
        <xdr:cNvPr id="2053" name="Picture 5" descr="http://s2.boohee.cn/food/star/jixiongfurou-838288502b3a279a85e51959b2625cbb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3219450"/>
          <a:ext cx="1285875" cy="285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23</xdr:row>
      <xdr:rowOff>0</xdr:rowOff>
    </xdr:from>
    <xdr:to>
      <xdr:col>1</xdr:col>
      <xdr:colOff>666751</xdr:colOff>
      <xdr:row>23</xdr:row>
      <xdr:rowOff>148167</xdr:rowOff>
    </xdr:to>
    <xdr:pic>
      <xdr:nvPicPr>
        <xdr:cNvPr id="2054" name="Picture 6" descr="http://s2.boohee.cn/food/star/hebaodan_youjian-ecdd3bc2083df7d4f3f16c3f73b46ad1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200025</xdr:colOff>
      <xdr:row>18</xdr:row>
      <xdr:rowOff>9525</xdr:rowOff>
    </xdr:from>
    <xdr:to>
      <xdr:col>1</xdr:col>
      <xdr:colOff>533400</xdr:colOff>
      <xdr:row>19</xdr:row>
      <xdr:rowOff>55033</xdr:rowOff>
    </xdr:to>
    <xdr:pic>
      <xdr:nvPicPr>
        <xdr:cNvPr id="2055" name="Picture 7" descr="http://s2.boohee.cn/food/star/miantiao_fuqiangfen_zhu-f98e799ed60d85715309652831e34fb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0025" y="2733675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25</xdr:row>
      <xdr:rowOff>0</xdr:rowOff>
    </xdr:from>
    <xdr:to>
      <xdr:col>2</xdr:col>
      <xdr:colOff>1</xdr:colOff>
      <xdr:row>25</xdr:row>
      <xdr:rowOff>152400</xdr:rowOff>
    </xdr:to>
    <xdr:pic>
      <xdr:nvPicPr>
        <xdr:cNvPr id="2056" name="Picture 8" descr="http://s2.boohee.cn/food/star/niuru_junzhi-a27fe2d98e468f5174cff506bd4ac30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676275</xdr:colOff>
      <xdr:row>30</xdr:row>
      <xdr:rowOff>150283</xdr:rowOff>
    </xdr:to>
    <xdr:pic>
      <xdr:nvPicPr>
        <xdr:cNvPr id="2057" name="Picture 9" descr="http://s2.boohee.cn/food/star/pingguo_junzhi-8a4b1966ee455751bdabeba92fe6aea7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27</xdr:row>
      <xdr:rowOff>9525</xdr:rowOff>
    </xdr:from>
    <xdr:to>
      <xdr:col>1</xdr:col>
      <xdr:colOff>242889</xdr:colOff>
      <xdr:row>28</xdr:row>
      <xdr:rowOff>28575</xdr:rowOff>
    </xdr:to>
    <xdr:pic>
      <xdr:nvPicPr>
        <xdr:cNvPr id="2058" name="Picture 10" descr="http://s2.boohee.cn/food/star/niurou_shou-35b252e8a7dc82545fd8d0c682ab763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2</xdr:col>
      <xdr:colOff>1</xdr:colOff>
      <xdr:row>34</xdr:row>
      <xdr:rowOff>152400</xdr:rowOff>
    </xdr:to>
    <xdr:pic>
      <xdr:nvPicPr>
        <xdr:cNvPr id="2059" name="Picture 11" descr="http://s2.boohee.cn/food/star/dounai-afbb33b4205be58a6579cef0075cc635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36</xdr:row>
      <xdr:rowOff>0</xdr:rowOff>
    </xdr:from>
    <xdr:to>
      <xdr:col>1</xdr:col>
      <xdr:colOff>666751</xdr:colOff>
      <xdr:row>36</xdr:row>
      <xdr:rowOff>148167</xdr:rowOff>
    </xdr:to>
    <xdr:pic>
      <xdr:nvPicPr>
        <xdr:cNvPr id="2060" name="Picture 12" descr="http://s2.boohee.cn/food/star/kuihuaziren-35ecdeccf4b3ab68b27ed7fa3f370c88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28</xdr:row>
      <xdr:rowOff>47625</xdr:rowOff>
    </xdr:from>
    <xdr:to>
      <xdr:col>1</xdr:col>
      <xdr:colOff>600076</xdr:colOff>
      <xdr:row>28</xdr:row>
      <xdr:rowOff>161925</xdr:rowOff>
    </xdr:to>
    <xdr:pic>
      <xdr:nvPicPr>
        <xdr:cNvPr id="2061" name="Picture 13" descr="http://s2.boohee.cn/food/star/doufu_junzhi-c00d094a7a0e51393cb567814df9792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3</xdr:row>
      <xdr:rowOff>9525</xdr:rowOff>
    </xdr:to>
    <xdr:pic>
      <xdr:nvPicPr>
        <xdr:cNvPr id="2062" name="Picture 14" descr="http://s2.boohee.cn/food/star/lvdouzhou-a25d46fa0205ecd0a0f89b573bfc420d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tabSelected="1" workbookViewId="0">
      <selection activeCell="H10" sqref="H10"/>
    </sheetView>
  </sheetViews>
  <sheetFormatPr defaultRowHeight="16.5"/>
  <cols>
    <col min="1" max="1" width="9" style="5"/>
    <col min="2" max="2" width="13.375" style="5" customWidth="1"/>
    <col min="3" max="3" width="13.625" style="5" customWidth="1"/>
    <col min="4" max="4" width="15.375" style="5" customWidth="1"/>
    <col min="5" max="6" width="9" style="5"/>
    <col min="7" max="7" width="11.5" style="5" customWidth="1"/>
    <col min="8" max="16384" width="9" style="5"/>
  </cols>
  <sheetData>
    <row r="2" spans="1:9" s="4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4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4" t="s">
        <v>19</v>
      </c>
    </row>
    <row r="4" spans="1:9">
      <c r="A4" s="3" t="s">
        <v>8</v>
      </c>
      <c r="B4" s="3">
        <f>0.5*(B3-B7)</f>
        <v>750</v>
      </c>
      <c r="C4" s="3"/>
      <c r="D4" s="3">
        <v>350</v>
      </c>
      <c r="E4" s="3">
        <v>200</v>
      </c>
      <c r="F4" s="3">
        <v>50</v>
      </c>
      <c r="G4" s="3">
        <v>150</v>
      </c>
      <c r="H4" s="3"/>
      <c r="I4" s="5">
        <f>SUM(D4:H4)</f>
        <v>750</v>
      </c>
    </row>
    <row r="5" spans="1:9">
      <c r="A5" s="3" t="s">
        <v>9</v>
      </c>
      <c r="B5" s="3">
        <f>0.3*(B3-B7)</f>
        <v>450</v>
      </c>
      <c r="C5" s="3"/>
      <c r="D5" s="3">
        <v>150</v>
      </c>
      <c r="E5" s="3">
        <v>150</v>
      </c>
      <c r="F5" s="3">
        <v>50</v>
      </c>
      <c r="G5" s="3">
        <v>100</v>
      </c>
      <c r="H5" s="3"/>
      <c r="I5" s="5">
        <f>SUM(D5:H5)</f>
        <v>450</v>
      </c>
    </row>
    <row r="6" spans="1:9">
      <c r="A6" s="3" t="s">
        <v>10</v>
      </c>
      <c r="B6" s="3">
        <f>0.2*(B3-B7)</f>
        <v>300</v>
      </c>
      <c r="C6" s="3"/>
      <c r="D6" s="3">
        <v>100</v>
      </c>
      <c r="E6" s="3">
        <v>100</v>
      </c>
      <c r="F6" s="3"/>
      <c r="G6" s="3">
        <v>100</v>
      </c>
      <c r="H6" s="3"/>
      <c r="I6" s="5">
        <f>SUM(D6:H6)</f>
        <v>300</v>
      </c>
    </row>
    <row r="7" spans="1:9">
      <c r="A7" s="3" t="s">
        <v>11</v>
      </c>
      <c r="B7" s="3">
        <v>200</v>
      </c>
      <c r="C7" s="3" t="s">
        <v>12</v>
      </c>
      <c r="D7" s="3"/>
      <c r="E7" s="3"/>
      <c r="F7" s="3"/>
      <c r="G7" s="3"/>
      <c r="H7" s="3"/>
    </row>
    <row r="11" spans="1:9" s="4" customFormat="1" ht="15"/>
    <row r="12" spans="1:9" s="4" customFormat="1" ht="15"/>
    <row r="13" spans="1:9" s="4" customFormat="1" ht="15"/>
    <row r="14" spans="1:9" s="4" customFormat="1" ht="15.75" thickBot="1"/>
    <row r="15" spans="1:9">
      <c r="B15" s="6"/>
      <c r="C15" s="7" t="s">
        <v>16</v>
      </c>
      <c r="D15" s="7"/>
      <c r="E15" s="7"/>
      <c r="F15" s="7" t="s">
        <v>21</v>
      </c>
      <c r="G15" s="8"/>
    </row>
    <row r="16" spans="1:9">
      <c r="B16" s="9"/>
      <c r="C16" s="10">
        <v>1</v>
      </c>
      <c r="D16" s="10" t="s">
        <v>18</v>
      </c>
      <c r="E16" s="11" t="s">
        <v>20</v>
      </c>
      <c r="F16" s="10">
        <v>4.1859999999999999</v>
      </c>
      <c r="G16" s="12" t="s">
        <v>17</v>
      </c>
    </row>
    <row r="17" spans="2:7">
      <c r="B17" s="9" t="s">
        <v>22</v>
      </c>
      <c r="C17" s="11">
        <v>5</v>
      </c>
      <c r="D17" s="10"/>
      <c r="E17" s="10"/>
      <c r="F17" s="10">
        <f>C17*F16</f>
        <v>20.93</v>
      </c>
      <c r="G17" s="12"/>
    </row>
    <row r="18" spans="2:7" ht="17.25" thickBot="1">
      <c r="B18" s="13" t="s">
        <v>23</v>
      </c>
      <c r="C18" s="14">
        <f>F18/F16</f>
        <v>0.23889154323936934</v>
      </c>
      <c r="D18" s="14"/>
      <c r="E18" s="14"/>
      <c r="F18" s="15">
        <v>1</v>
      </c>
      <c r="G18" s="16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2"/>
  <sheetViews>
    <sheetView topLeftCell="A17" workbookViewId="0">
      <selection activeCell="C26" sqref="C26:J26"/>
    </sheetView>
  </sheetViews>
  <sheetFormatPr defaultRowHeight="14.25"/>
  <cols>
    <col min="7" max="7" width="19.875" customWidth="1"/>
    <col min="9" max="9" width="17.625" customWidth="1"/>
  </cols>
  <sheetData>
    <row r="2" spans="1:10">
      <c r="C2" s="2" t="s">
        <v>13</v>
      </c>
      <c r="D2" s="2" t="s">
        <v>14</v>
      </c>
      <c r="E2" s="2" t="s">
        <v>15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</row>
    <row r="3" spans="1:10" ht="15" thickBot="1">
      <c r="C3" s="18" t="s">
        <v>29</v>
      </c>
      <c r="D3" s="22" t="s">
        <v>78</v>
      </c>
      <c r="E3" s="19" t="s">
        <v>39</v>
      </c>
      <c r="F3" s="19">
        <v>200</v>
      </c>
      <c r="G3" s="19">
        <v>48.29</v>
      </c>
      <c r="H3" s="19">
        <f t="shared" ref="H3" si="0">F3*G3/100</f>
        <v>96.58</v>
      </c>
      <c r="I3" s="19">
        <v>2.0699999999999998</v>
      </c>
      <c r="J3">
        <f t="shared" ref="J3:J19" si="1">F3*I3/100</f>
        <v>4.1399999999999997</v>
      </c>
    </row>
    <row r="4" spans="1:10">
      <c r="C4" s="2" t="s">
        <v>29</v>
      </c>
      <c r="D4" s="2" t="s">
        <v>30</v>
      </c>
      <c r="E4" t="s">
        <v>31</v>
      </c>
      <c r="F4">
        <v>40</v>
      </c>
      <c r="G4">
        <v>76</v>
      </c>
      <c r="H4">
        <f t="shared" ref="H4:H9" si="2">F4*G4/100</f>
        <v>30.4</v>
      </c>
      <c r="J4">
        <f t="shared" si="1"/>
        <v>0</v>
      </c>
    </row>
    <row r="5" spans="1:10">
      <c r="C5" s="2" t="s">
        <v>29</v>
      </c>
      <c r="D5" s="2" t="s">
        <v>81</v>
      </c>
      <c r="E5" t="s">
        <v>82</v>
      </c>
      <c r="F5">
        <v>80</v>
      </c>
      <c r="G5">
        <v>354</v>
      </c>
      <c r="H5">
        <f t="shared" si="2"/>
        <v>283.2</v>
      </c>
      <c r="J5">
        <f t="shared" si="1"/>
        <v>0</v>
      </c>
    </row>
    <row r="6" spans="1:10">
      <c r="C6" s="2" t="s">
        <v>29</v>
      </c>
      <c r="D6" s="2" t="s">
        <v>79</v>
      </c>
      <c r="E6" t="s">
        <v>80</v>
      </c>
      <c r="F6">
        <v>300</v>
      </c>
      <c r="G6">
        <v>121.5</v>
      </c>
      <c r="H6">
        <f t="shared" si="2"/>
        <v>364.5</v>
      </c>
      <c r="I6">
        <v>2.25</v>
      </c>
      <c r="J6">
        <f t="shared" si="1"/>
        <v>6.75</v>
      </c>
    </row>
    <row r="7" spans="1:10">
      <c r="C7" s="2" t="s">
        <v>29</v>
      </c>
      <c r="D7" s="2" t="s">
        <v>32</v>
      </c>
      <c r="E7" t="s">
        <v>33</v>
      </c>
      <c r="F7">
        <v>140</v>
      </c>
      <c r="G7">
        <v>106</v>
      </c>
      <c r="H7">
        <f t="shared" si="2"/>
        <v>148.4</v>
      </c>
      <c r="J7">
        <f t="shared" si="1"/>
        <v>0</v>
      </c>
    </row>
    <row r="8" spans="1:10">
      <c r="C8" s="2" t="s">
        <v>29</v>
      </c>
      <c r="D8" s="2" t="s">
        <v>34</v>
      </c>
      <c r="E8" t="s">
        <v>35</v>
      </c>
      <c r="F8">
        <v>40</v>
      </c>
      <c r="G8">
        <v>361</v>
      </c>
      <c r="H8">
        <f t="shared" si="2"/>
        <v>144.4</v>
      </c>
      <c r="J8">
        <f t="shared" si="1"/>
        <v>0</v>
      </c>
    </row>
    <row r="9" spans="1:10" s="19" customFormat="1">
      <c r="C9" s="18" t="s">
        <v>29</v>
      </c>
      <c r="D9" s="18" t="s">
        <v>36</v>
      </c>
      <c r="E9" s="19" t="s">
        <v>37</v>
      </c>
      <c r="F9" s="19">
        <v>300</v>
      </c>
      <c r="G9" s="19">
        <v>46</v>
      </c>
      <c r="H9" s="19">
        <f t="shared" si="2"/>
        <v>138</v>
      </c>
      <c r="J9">
        <f t="shared" si="1"/>
        <v>0</v>
      </c>
    </row>
    <row r="10" spans="1:10">
      <c r="C10" s="2" t="s">
        <v>29</v>
      </c>
      <c r="D10" s="2" t="s">
        <v>38</v>
      </c>
      <c r="E10" t="s">
        <v>39</v>
      </c>
      <c r="F10">
        <v>150</v>
      </c>
      <c r="G10">
        <v>116</v>
      </c>
      <c r="H10" s="17">
        <f t="shared" ref="H10:H42" si="3">F10*G10/100</f>
        <v>174</v>
      </c>
      <c r="J10">
        <f t="shared" si="1"/>
        <v>0</v>
      </c>
    </row>
    <row r="11" spans="1:10">
      <c r="C11" s="2" t="s">
        <v>29</v>
      </c>
      <c r="D11" s="2" t="s">
        <v>38</v>
      </c>
      <c r="E11" t="s">
        <v>40</v>
      </c>
      <c r="F11">
        <v>280</v>
      </c>
      <c r="G11">
        <v>116</v>
      </c>
      <c r="H11" s="17">
        <f t="shared" si="3"/>
        <v>324.8</v>
      </c>
      <c r="J11">
        <f t="shared" si="1"/>
        <v>0</v>
      </c>
    </row>
    <row r="12" spans="1:10">
      <c r="C12" s="2" t="s">
        <v>29</v>
      </c>
      <c r="D12" s="2" t="s">
        <v>41</v>
      </c>
      <c r="E12" t="s">
        <v>31</v>
      </c>
      <c r="F12">
        <v>100</v>
      </c>
      <c r="G12">
        <v>227</v>
      </c>
      <c r="H12" s="17">
        <f t="shared" si="3"/>
        <v>227</v>
      </c>
      <c r="J12">
        <f t="shared" si="1"/>
        <v>0</v>
      </c>
    </row>
    <row r="13" spans="1:10">
      <c r="C13" s="2" t="s">
        <v>29</v>
      </c>
      <c r="D13" s="2" t="s">
        <v>42</v>
      </c>
      <c r="E13" t="s">
        <v>43</v>
      </c>
      <c r="F13">
        <v>36</v>
      </c>
      <c r="G13">
        <v>246</v>
      </c>
      <c r="H13" s="17">
        <f t="shared" si="3"/>
        <v>88.56</v>
      </c>
      <c r="J13">
        <f t="shared" si="1"/>
        <v>0</v>
      </c>
    </row>
    <row r="14" spans="1:10">
      <c r="C14" s="2" t="s">
        <v>29</v>
      </c>
      <c r="D14" s="2" t="s">
        <v>45</v>
      </c>
      <c r="E14" s="2" t="s">
        <v>44</v>
      </c>
      <c r="F14">
        <v>100</v>
      </c>
      <c r="G14">
        <v>223</v>
      </c>
      <c r="H14" s="17">
        <f t="shared" si="3"/>
        <v>223</v>
      </c>
      <c r="J14">
        <f t="shared" si="1"/>
        <v>0</v>
      </c>
    </row>
    <row r="15" spans="1:10" s="19" customFormat="1">
      <c r="C15" s="18" t="s">
        <v>29</v>
      </c>
      <c r="D15" s="18" t="s">
        <v>46</v>
      </c>
      <c r="E15" s="19" t="s">
        <v>47</v>
      </c>
      <c r="F15" s="19">
        <v>95</v>
      </c>
      <c r="G15" s="19">
        <v>106</v>
      </c>
      <c r="H15" s="19">
        <f t="shared" si="3"/>
        <v>100.7</v>
      </c>
      <c r="J15">
        <f t="shared" si="1"/>
        <v>0</v>
      </c>
    </row>
    <row r="16" spans="1:10" s="21" customFormat="1">
      <c r="A16"/>
      <c r="C16" s="20" t="s">
        <v>29</v>
      </c>
      <c r="D16" s="20" t="s">
        <v>48</v>
      </c>
      <c r="G16" s="21">
        <v>349</v>
      </c>
      <c r="H16" s="21">
        <f t="shared" si="3"/>
        <v>0</v>
      </c>
      <c r="J16">
        <f t="shared" si="1"/>
        <v>0</v>
      </c>
    </row>
    <row r="17" spans="3:10">
      <c r="C17" s="2" t="s">
        <v>29</v>
      </c>
      <c r="D17" s="2" t="s">
        <v>49</v>
      </c>
      <c r="E17" t="s">
        <v>50</v>
      </c>
      <c r="F17">
        <v>20</v>
      </c>
      <c r="G17">
        <v>329</v>
      </c>
      <c r="H17" s="17">
        <f t="shared" si="3"/>
        <v>65.8</v>
      </c>
      <c r="J17">
        <f t="shared" si="1"/>
        <v>0</v>
      </c>
    </row>
    <row r="18" spans="3:10" s="19" customFormat="1" ht="15" thickBot="1">
      <c r="C18" s="18" t="s">
        <v>29</v>
      </c>
      <c r="D18" s="22" t="s">
        <v>51</v>
      </c>
      <c r="E18" s="19" t="s">
        <v>39</v>
      </c>
      <c r="F18" s="19">
        <v>350</v>
      </c>
      <c r="G18" s="19">
        <v>40</v>
      </c>
      <c r="H18" s="19">
        <f t="shared" si="3"/>
        <v>140</v>
      </c>
      <c r="J18">
        <f t="shared" si="1"/>
        <v>0</v>
      </c>
    </row>
    <row r="19" spans="3:10">
      <c r="C19" s="2" t="s">
        <v>29</v>
      </c>
      <c r="D19" s="2" t="s">
        <v>60</v>
      </c>
      <c r="E19" t="s">
        <v>37</v>
      </c>
      <c r="F19">
        <v>350</v>
      </c>
      <c r="G19">
        <v>110</v>
      </c>
      <c r="H19" s="17">
        <f t="shared" si="3"/>
        <v>385</v>
      </c>
      <c r="J19">
        <f t="shared" si="1"/>
        <v>0</v>
      </c>
    </row>
    <row r="20" spans="3:10">
      <c r="C20" s="2" t="s">
        <v>52</v>
      </c>
      <c r="D20" s="2" t="s">
        <v>53</v>
      </c>
      <c r="E20" t="s">
        <v>31</v>
      </c>
      <c r="F20">
        <v>60</v>
      </c>
      <c r="G20">
        <v>151</v>
      </c>
      <c r="H20" s="17">
        <f t="shared" si="3"/>
        <v>90.6</v>
      </c>
      <c r="I20">
        <v>12.1</v>
      </c>
      <c r="J20">
        <f>F20*I20/100</f>
        <v>7.26</v>
      </c>
    </row>
    <row r="21" spans="3:10">
      <c r="C21" s="2" t="s">
        <v>52</v>
      </c>
      <c r="D21" s="2" t="s">
        <v>41</v>
      </c>
      <c r="E21" t="s">
        <v>54</v>
      </c>
      <c r="F21">
        <v>50</v>
      </c>
      <c r="G21">
        <v>143</v>
      </c>
      <c r="H21" s="17">
        <f t="shared" si="3"/>
        <v>71.5</v>
      </c>
      <c r="I21">
        <v>20.3</v>
      </c>
      <c r="J21">
        <f t="shared" ref="J21:J42" si="4">F21*I21/100</f>
        <v>10.15</v>
      </c>
    </row>
    <row r="22" spans="3:10" s="19" customFormat="1">
      <c r="C22" s="2" t="s">
        <v>52</v>
      </c>
      <c r="D22" s="18" t="s">
        <v>55</v>
      </c>
      <c r="E22" s="19" t="s">
        <v>56</v>
      </c>
      <c r="F22" s="19">
        <v>120</v>
      </c>
      <c r="G22" s="19">
        <v>133</v>
      </c>
      <c r="H22" s="19">
        <f t="shared" si="3"/>
        <v>159.6</v>
      </c>
      <c r="I22" s="19">
        <v>19.399999999999999</v>
      </c>
      <c r="J22" s="19">
        <f t="shared" si="4"/>
        <v>23.28</v>
      </c>
    </row>
    <row r="23" spans="3:10">
      <c r="C23" s="2" t="s">
        <v>52</v>
      </c>
      <c r="D23" s="2" t="s">
        <v>57</v>
      </c>
      <c r="E23" t="s">
        <v>58</v>
      </c>
      <c r="F23">
        <v>30</v>
      </c>
      <c r="G23">
        <v>60</v>
      </c>
      <c r="H23" s="17">
        <f t="shared" si="3"/>
        <v>18</v>
      </c>
      <c r="I23">
        <v>11.6</v>
      </c>
      <c r="J23">
        <f t="shared" si="4"/>
        <v>3.48</v>
      </c>
    </row>
    <row r="24" spans="3:10">
      <c r="C24" s="2" t="s">
        <v>52</v>
      </c>
      <c r="D24" s="2" t="s">
        <v>59</v>
      </c>
      <c r="E24" t="s">
        <v>31</v>
      </c>
      <c r="F24">
        <v>60</v>
      </c>
      <c r="G24">
        <v>199</v>
      </c>
      <c r="H24" s="17">
        <f t="shared" si="3"/>
        <v>119.4</v>
      </c>
      <c r="I24">
        <v>13.5</v>
      </c>
      <c r="J24">
        <f t="shared" si="4"/>
        <v>8.1</v>
      </c>
    </row>
    <row r="25" spans="3:10">
      <c r="C25" s="2" t="s">
        <v>52</v>
      </c>
      <c r="D25" s="2" t="s">
        <v>61</v>
      </c>
      <c r="E25" t="s">
        <v>62</v>
      </c>
      <c r="F25">
        <v>100</v>
      </c>
      <c r="G25">
        <v>72</v>
      </c>
      <c r="H25" s="17">
        <f t="shared" si="3"/>
        <v>72</v>
      </c>
      <c r="I25">
        <v>2.5</v>
      </c>
      <c r="J25">
        <f t="shared" si="4"/>
        <v>2.5</v>
      </c>
    </row>
    <row r="26" spans="3:10">
      <c r="C26" s="2" t="s">
        <v>52</v>
      </c>
      <c r="D26" s="2" t="s">
        <v>63</v>
      </c>
      <c r="E26" t="s">
        <v>64</v>
      </c>
      <c r="F26">
        <v>200</v>
      </c>
      <c r="G26">
        <v>54</v>
      </c>
      <c r="H26" s="17">
        <f t="shared" si="3"/>
        <v>108</v>
      </c>
      <c r="I26">
        <v>3</v>
      </c>
      <c r="J26">
        <f t="shared" si="4"/>
        <v>6</v>
      </c>
    </row>
    <row r="27" spans="3:10">
      <c r="C27" s="2" t="s">
        <v>52</v>
      </c>
      <c r="D27" s="2" t="s">
        <v>68</v>
      </c>
      <c r="E27" t="s">
        <v>43</v>
      </c>
      <c r="F27">
        <v>15</v>
      </c>
      <c r="G27">
        <v>246</v>
      </c>
      <c r="H27" s="17">
        <f t="shared" si="3"/>
        <v>36.9</v>
      </c>
      <c r="I27">
        <v>31.4</v>
      </c>
      <c r="J27">
        <f t="shared" si="4"/>
        <v>4.71</v>
      </c>
    </row>
    <row r="28" spans="3:10" s="19" customFormat="1">
      <c r="D28" s="18" t="s">
        <v>69</v>
      </c>
      <c r="E28" s="19" t="s">
        <v>54</v>
      </c>
      <c r="F28" s="19">
        <v>50</v>
      </c>
      <c r="G28" s="19">
        <v>106</v>
      </c>
      <c r="H28" s="19">
        <f t="shared" si="3"/>
        <v>53</v>
      </c>
      <c r="I28" s="19">
        <v>20.2</v>
      </c>
      <c r="J28" s="19">
        <f t="shared" si="4"/>
        <v>10.1</v>
      </c>
    </row>
    <row r="29" spans="3:10" s="19" customFormat="1">
      <c r="D29" s="18" t="s">
        <v>73</v>
      </c>
      <c r="E29" s="19" t="s">
        <v>54</v>
      </c>
      <c r="F29" s="19">
        <v>450</v>
      </c>
      <c r="G29" s="19">
        <v>84</v>
      </c>
      <c r="H29" s="19">
        <f t="shared" si="3"/>
        <v>378</v>
      </c>
      <c r="I29" s="19">
        <v>6.6</v>
      </c>
      <c r="J29" s="19">
        <f t="shared" si="4"/>
        <v>29.7</v>
      </c>
    </row>
    <row r="30" spans="3:10">
      <c r="D30" s="2" t="s">
        <v>72</v>
      </c>
      <c r="E30" t="s">
        <v>31</v>
      </c>
      <c r="F30">
        <v>10</v>
      </c>
      <c r="G30">
        <v>48</v>
      </c>
      <c r="H30" s="17">
        <f t="shared" si="3"/>
        <v>4.8</v>
      </c>
      <c r="I30">
        <v>10.4</v>
      </c>
      <c r="J30">
        <f t="shared" si="4"/>
        <v>1.04</v>
      </c>
    </row>
    <row r="31" spans="3:10" s="19" customFormat="1">
      <c r="C31" s="18" t="s">
        <v>65</v>
      </c>
      <c r="D31" s="18" t="s">
        <v>66</v>
      </c>
      <c r="E31" s="19" t="s">
        <v>31</v>
      </c>
      <c r="F31" s="19">
        <v>106</v>
      </c>
      <c r="G31" s="19">
        <v>53</v>
      </c>
      <c r="H31" s="19">
        <f t="shared" si="3"/>
        <v>56.18</v>
      </c>
      <c r="J31" s="19">
        <f t="shared" si="4"/>
        <v>0</v>
      </c>
    </row>
    <row r="32" spans="3:10">
      <c r="H32" s="17">
        <f t="shared" si="3"/>
        <v>0</v>
      </c>
      <c r="J32" s="19">
        <f t="shared" si="4"/>
        <v>0</v>
      </c>
    </row>
    <row r="33" spans="4:10">
      <c r="H33" s="17">
        <f t="shared" si="3"/>
        <v>0</v>
      </c>
      <c r="J33">
        <f t="shared" si="4"/>
        <v>0</v>
      </c>
    </row>
    <row r="34" spans="4:10">
      <c r="D34" s="2" t="s">
        <v>67</v>
      </c>
      <c r="G34">
        <v>31</v>
      </c>
      <c r="H34" s="17">
        <f t="shared" si="3"/>
        <v>0</v>
      </c>
      <c r="J34">
        <f t="shared" si="4"/>
        <v>0</v>
      </c>
    </row>
    <row r="35" spans="4:10">
      <c r="D35" s="2" t="s">
        <v>70</v>
      </c>
      <c r="E35" t="s">
        <v>64</v>
      </c>
      <c r="F35">
        <v>200</v>
      </c>
      <c r="G35">
        <v>30</v>
      </c>
      <c r="H35" s="17">
        <f t="shared" si="3"/>
        <v>60</v>
      </c>
      <c r="I35">
        <v>2.4</v>
      </c>
      <c r="J35">
        <f t="shared" si="4"/>
        <v>4.8</v>
      </c>
    </row>
    <row r="36" spans="4:10">
      <c r="H36" s="17">
        <f t="shared" si="3"/>
        <v>0</v>
      </c>
      <c r="J36">
        <f t="shared" si="4"/>
        <v>0</v>
      </c>
    </row>
    <row r="37" spans="4:10">
      <c r="D37" s="2" t="s">
        <v>71</v>
      </c>
      <c r="E37" t="s">
        <v>35</v>
      </c>
      <c r="F37">
        <v>30</v>
      </c>
      <c r="G37">
        <v>615</v>
      </c>
      <c r="H37" s="17">
        <f t="shared" si="3"/>
        <v>184.5</v>
      </c>
      <c r="J37">
        <f t="shared" si="4"/>
        <v>0</v>
      </c>
    </row>
    <row r="38" spans="4:10">
      <c r="H38" s="17">
        <f t="shared" si="3"/>
        <v>0</v>
      </c>
      <c r="J38">
        <f t="shared" si="4"/>
        <v>0</v>
      </c>
    </row>
    <row r="39" spans="4:10">
      <c r="H39" s="17">
        <f t="shared" si="3"/>
        <v>0</v>
      </c>
      <c r="J39">
        <f t="shared" si="4"/>
        <v>0</v>
      </c>
    </row>
    <row r="40" spans="4:10">
      <c r="H40" s="17">
        <f t="shared" si="3"/>
        <v>0</v>
      </c>
      <c r="J40">
        <f t="shared" si="4"/>
        <v>0</v>
      </c>
    </row>
    <row r="41" spans="4:10">
      <c r="H41" s="17">
        <f t="shared" si="3"/>
        <v>0</v>
      </c>
      <c r="J41" s="19">
        <f t="shared" si="4"/>
        <v>0</v>
      </c>
    </row>
    <row r="42" spans="4:10">
      <c r="H42" s="17">
        <f t="shared" si="3"/>
        <v>0</v>
      </c>
      <c r="J42">
        <f t="shared" si="4"/>
        <v>0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L11"/>
  <sheetViews>
    <sheetView workbookViewId="0">
      <selection activeCell="G15" sqref="G15"/>
    </sheetView>
  </sheetViews>
  <sheetFormatPr defaultRowHeight="14.25"/>
  <cols>
    <col min="2" max="2" width="10" bestFit="1" customWidth="1"/>
    <col min="7" max="7" width="20" customWidth="1"/>
    <col min="8" max="8" width="15.875" customWidth="1"/>
  </cols>
  <sheetData>
    <row r="3" spans="1:12">
      <c r="C3" s="2" t="s">
        <v>13</v>
      </c>
      <c r="D3" s="2" t="s">
        <v>14</v>
      </c>
      <c r="E3" s="2" t="s">
        <v>15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</row>
    <row r="4" spans="1:12">
      <c r="A4" s="2" t="s">
        <v>74</v>
      </c>
      <c r="B4" s="23">
        <v>43612</v>
      </c>
      <c r="C4" s="2" t="s">
        <v>29</v>
      </c>
      <c r="D4" s="2" t="s">
        <v>60</v>
      </c>
      <c r="E4" t="s">
        <v>77</v>
      </c>
      <c r="F4">
        <f>350*2</f>
        <v>700</v>
      </c>
      <c r="G4">
        <v>110</v>
      </c>
      <c r="H4" s="17">
        <f>F4*G4/100</f>
        <v>770</v>
      </c>
    </row>
    <row r="5" spans="1:12" ht="15" thickBot="1">
      <c r="A5" s="2" t="s">
        <v>75</v>
      </c>
      <c r="B5">
        <f>SUM(H4:H13)</f>
        <v>1656.33</v>
      </c>
      <c r="C5" s="18" t="s">
        <v>29</v>
      </c>
      <c r="D5" s="22" t="s">
        <v>78</v>
      </c>
      <c r="E5" s="19" t="s">
        <v>39</v>
      </c>
      <c r="F5" s="19">
        <v>200</v>
      </c>
      <c r="G5" s="19">
        <v>48.29</v>
      </c>
      <c r="H5" s="19">
        <f t="shared" ref="H5" si="0">F5*G5/100</f>
        <v>96.58</v>
      </c>
      <c r="I5" s="19">
        <v>2.0699999999999998</v>
      </c>
      <c r="J5">
        <f t="shared" ref="J5" si="1">F5*I5/100</f>
        <v>4.1399999999999997</v>
      </c>
    </row>
    <row r="6" spans="1:12">
      <c r="A6" s="2" t="s">
        <v>29</v>
      </c>
      <c r="B6">
        <f>SUM(H4:H7)</f>
        <v>1186.23</v>
      </c>
      <c r="C6" s="2" t="s">
        <v>29</v>
      </c>
      <c r="D6" s="2" t="s">
        <v>81</v>
      </c>
      <c r="E6" t="s">
        <v>83</v>
      </c>
      <c r="F6">
        <v>80</v>
      </c>
      <c r="G6">
        <v>354</v>
      </c>
      <c r="H6">
        <f>F6*G6/100</f>
        <v>283.2</v>
      </c>
    </row>
    <row r="7" spans="1:12">
      <c r="A7" s="2" t="s">
        <v>52</v>
      </c>
      <c r="B7">
        <f>SUM(J4:J18)</f>
        <v>49</v>
      </c>
      <c r="C7" s="2" t="s">
        <v>29</v>
      </c>
      <c r="D7" s="2" t="s">
        <v>79</v>
      </c>
      <c r="E7" t="s">
        <v>84</v>
      </c>
      <c r="F7">
        <f>300*0.1</f>
        <v>30</v>
      </c>
      <c r="G7">
        <v>121.5</v>
      </c>
      <c r="H7">
        <f>F7*G7/100</f>
        <v>36.450000000000003</v>
      </c>
    </row>
    <row r="8" spans="1:12">
      <c r="A8" s="2" t="s">
        <v>76</v>
      </c>
      <c r="C8" s="2" t="s">
        <v>52</v>
      </c>
      <c r="D8" s="2" t="s">
        <v>53</v>
      </c>
      <c r="E8" t="s">
        <v>31</v>
      </c>
      <c r="F8">
        <v>60</v>
      </c>
      <c r="G8">
        <v>151</v>
      </c>
      <c r="H8" s="17">
        <f>F8*G8/100</f>
        <v>90.6</v>
      </c>
      <c r="I8">
        <v>12.1</v>
      </c>
      <c r="J8">
        <f>F8*I8/100</f>
        <v>7.26</v>
      </c>
    </row>
    <row r="9" spans="1:12">
      <c r="C9" s="2" t="s">
        <v>52</v>
      </c>
      <c r="D9" s="2" t="s">
        <v>61</v>
      </c>
      <c r="E9" t="s">
        <v>62</v>
      </c>
      <c r="F9">
        <v>100</v>
      </c>
      <c r="G9">
        <v>72</v>
      </c>
      <c r="H9" s="17">
        <f t="shared" ref="H9:H10" si="2">F9*G9/100</f>
        <v>72</v>
      </c>
      <c r="I9">
        <v>2.5</v>
      </c>
      <c r="J9">
        <f t="shared" ref="J9:J10" si="3">F9*I9/100</f>
        <v>2.5</v>
      </c>
    </row>
    <row r="10" spans="1:12">
      <c r="C10" s="2" t="s">
        <v>52</v>
      </c>
      <c r="D10" s="2" t="s">
        <v>63</v>
      </c>
      <c r="E10" t="s">
        <v>64</v>
      </c>
      <c r="F10">
        <v>200</v>
      </c>
      <c r="G10">
        <v>54</v>
      </c>
      <c r="H10" s="17">
        <f t="shared" si="2"/>
        <v>108</v>
      </c>
      <c r="I10">
        <v>3</v>
      </c>
      <c r="J10">
        <f t="shared" si="3"/>
        <v>6</v>
      </c>
    </row>
    <row r="11" spans="1:12">
      <c r="C11" s="2" t="s">
        <v>52</v>
      </c>
      <c r="D11" s="18" t="s">
        <v>55</v>
      </c>
      <c r="E11" s="19" t="s">
        <v>85</v>
      </c>
      <c r="F11" s="19">
        <v>150</v>
      </c>
      <c r="G11" s="19">
        <v>133</v>
      </c>
      <c r="H11" s="19">
        <f t="shared" ref="H11" si="4">F11*G11/100</f>
        <v>199.5</v>
      </c>
      <c r="I11" s="19">
        <v>19.399999999999999</v>
      </c>
      <c r="J11" s="19">
        <f t="shared" ref="J11" si="5">F11*I11/100</f>
        <v>29.1</v>
      </c>
      <c r="K11" s="19"/>
      <c r="L11" s="19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2019-05-27T14:48:09Z</dcterms:modified>
</cp:coreProperties>
</file>