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ttsutherland/Desktop/python_SOW/"/>
    </mc:Choice>
  </mc:AlternateContent>
  <xr:revisionPtr revIDLastSave="0" documentId="13_ncr:1_{EB944F87-4327-C743-BC45-50E8371C8F20}" xr6:coauthVersionLast="47" xr6:coauthVersionMax="47" xr10:uidLastSave="{00000000-0000-0000-0000-000000000000}"/>
  <bookViews>
    <workbookView xWindow="-51200" yWindow="-28300" windowWidth="51200" windowHeight="27380" activeTab="2" xr2:uid="{839C55B1-BAA9-D146-B37E-8D74C7A01D73}"/>
  </bookViews>
  <sheets>
    <sheet name="ENVISION" sheetId="22" r:id="rId1"/>
    <sheet name="INITIATE" sheetId="2" r:id="rId2"/>
    <sheet name="DEFINE" sheetId="24" r:id="rId3"/>
    <sheet name="DESIGN" sheetId="8" r:id="rId4"/>
    <sheet name="BUILD" sheetId="19" r:id="rId5"/>
    <sheet name="TRANSITION" sheetId="9" r:id="rId6"/>
    <sheet name="CLOSE" sheetId="10" r:id="rId7"/>
    <sheet name="OVERLAY" sheetId="20" r:id="rId8"/>
    <sheet name="PSDS" sheetId="46" r:id="rId9"/>
    <sheet name="PSDS_BUILD" sheetId="45" r:id="rId10"/>
    <sheet name="PF_BUILD" sheetId="31" r:id="rId11"/>
    <sheet name="ITSM_BUILD" sheetId="26" r:id="rId12"/>
    <sheet name="PF" sheetId="30" r:id="rId13"/>
    <sheet name="ITSM" sheetId="25" r:id="rId14"/>
    <sheet name="HRSD" sheetId="15" r:id="rId15"/>
    <sheet name="HRSD_BUILD" sheetId="27" r:id="rId16"/>
    <sheet name="ROLES_RATES" sheetId="11" r:id="rId17"/>
    <sheet name="ASPEN" sheetId="41" r:id="rId18"/>
    <sheet name="ASPEN_NOTES" sheetId="44" r:id="rId19"/>
    <sheet name="ASPEN_OVY" sheetId="42" r:id="rId20"/>
    <sheet name="ASPEN_ROLES_RATES" sheetId="43" r:id="rId21"/>
    <sheet name="notes" sheetId="3" r:id="rId22"/>
    <sheet name="ITSM_2" sheetId="1" r:id="rId23"/>
    <sheet name="Sheet5" sheetId="32" r:id="rId24"/>
  </sheets>
  <definedNames>
    <definedName name="ns_nr" localSheetId="18">ASPEN_NOTES!$A$1:$M$107</definedName>
    <definedName name="ns_nr">ASPEN!$A$1:$M$93</definedName>
    <definedName name="tac_nr">#REF!</definedName>
    <definedName name="tactical_ran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7" i="44" l="1"/>
  <c r="D66" i="44"/>
  <c r="D65" i="44"/>
  <c r="D68" i="44" s="1"/>
  <c r="D61" i="44"/>
  <c r="D60" i="44"/>
  <c r="D59" i="44"/>
  <c r="D58" i="44"/>
  <c r="D55" i="44"/>
  <c r="D50" i="44"/>
  <c r="D52" i="44" s="1"/>
  <c r="E27" i="44"/>
  <c r="E13" i="41"/>
  <c r="D69" i="44" l="1"/>
  <c r="D54" i="44"/>
  <c r="B19" i="42"/>
  <c r="B18" i="42"/>
  <c r="B17" i="42"/>
  <c r="B16" i="42"/>
  <c r="D44" i="41"/>
  <c r="D41" i="41"/>
  <c r="D51" i="41" s="1"/>
  <c r="D36" i="41"/>
  <c r="D38" i="41" s="1"/>
  <c r="D40" i="41" l="1"/>
  <c r="D53" i="41"/>
  <c r="D52" i="41"/>
  <c r="D47" i="41"/>
  <c r="D54" i="41"/>
  <c r="D55" i="41" s="1"/>
  <c r="D45" i="41"/>
  <c r="D46" i="41"/>
</calcChain>
</file>

<file path=xl/sharedStrings.xml><?xml version="1.0" encoding="utf-8"?>
<sst xmlns="http://schemas.openxmlformats.org/spreadsheetml/2006/main" count="2387" uniqueCount="420">
  <si>
    <t>task</t>
  </si>
  <si>
    <t>capability</t>
  </si>
  <si>
    <t>standard</t>
  </si>
  <si>
    <t>pro</t>
  </si>
  <si>
    <t>pro_plus</t>
  </si>
  <si>
    <t>enterprise</t>
  </si>
  <si>
    <t>Incident</t>
  </si>
  <si>
    <t>Change</t>
  </si>
  <si>
    <t>Release</t>
  </si>
  <si>
    <t>Problem</t>
  </si>
  <si>
    <t>Asset</t>
  </si>
  <si>
    <t>Cost</t>
  </si>
  <si>
    <t>Walk-Up Experience</t>
  </si>
  <si>
    <t>Universal Request</t>
  </si>
  <si>
    <t>Digital Portfolio Management</t>
  </si>
  <si>
    <t>App Engine Starter 25</t>
  </si>
  <si>
    <t>Y</t>
  </si>
  <si>
    <t>Continual Improvement</t>
  </si>
  <si>
    <t>DevOps Change Velocity</t>
  </si>
  <si>
    <t>Vendor Manager Workspace</t>
  </si>
  <si>
    <t>Financial Modelling</t>
  </si>
  <si>
    <t>Mobile Publishing</t>
  </si>
  <si>
    <t>Predictive Intelligence</t>
  </si>
  <si>
    <t>Virtual Agent</t>
  </si>
  <si>
    <t>PA for ITSM</t>
  </si>
  <si>
    <t>Universal Request Pro</t>
  </si>
  <si>
    <t>App Engine Starter 50</t>
  </si>
  <si>
    <t>DevOps Config</t>
  </si>
  <si>
    <t>Virtual Agent Optimize</t>
  </si>
  <si>
    <t>Workforce Optimization</t>
  </si>
  <si>
    <t>Process Optimization</t>
  </si>
  <si>
    <t>N</t>
  </si>
  <si>
    <t>stage</t>
  </si>
  <si>
    <t>task_details</t>
  </si>
  <si>
    <t>role</t>
  </si>
  <si>
    <t>hours</t>
  </si>
  <si>
    <t>Project Planning</t>
  </si>
  <si>
    <t>assumptions</t>
  </si>
  <si>
    <t>initiate</t>
  </si>
  <si>
    <t>define</t>
  </si>
  <si>
    <t>design</t>
  </si>
  <si>
    <t>execute</t>
  </si>
  <si>
    <t>transition</t>
  </si>
  <si>
    <t>close</t>
  </si>
  <si>
    <t>&gt; Skipping workshop sessions increases the risk that implementation planning and execution will misalign with the organizations most important business objective.</t>
  </si>
  <si>
    <t>Review and Validate "Envision Phase" Outputs</t>
  </si>
  <si>
    <t>Kick-Off Meetings</t>
  </si>
  <si>
    <t>Set Up Environment</t>
  </si>
  <si>
    <t>Define Change Strategy</t>
  </si>
  <si>
    <t>EM</t>
  </si>
  <si>
    <t>BPC</t>
  </si>
  <si>
    <t>TC</t>
  </si>
  <si>
    <t>Create Development Backlog</t>
  </si>
  <si>
    <t>Load and Define Design</t>
  </si>
  <si>
    <t>Project Sprint Development</t>
  </si>
  <si>
    <t>Document and size all requirements gathered during the workshops into a concise requirements list which will be reviewed and approved prior to creating a detailed design.</t>
  </si>
  <si>
    <t>Transform the Development Backlog into requirement tasks within Advance's development tracker and add specific build details to the requirements selected for implementation.</t>
  </si>
  <si>
    <t>Organize project tasks into a collection of project sprints and stories.
&gt; Perform up to two (2) readbacks with the Client to verify project timeline, key milestones, and task alignment.
&gt; Verify resource plan and the availability Client resources when assistance or co-development efforts are required.</t>
  </si>
  <si>
    <t>pre_sales</t>
  </si>
  <si>
    <t>task details</t>
  </si>
  <si>
    <t>Training Preparation</t>
  </si>
  <si>
    <t>Create Training Materials</t>
  </si>
  <si>
    <t>Training Sessions</t>
  </si>
  <si>
    <t>QAE</t>
  </si>
  <si>
    <t>Conduct System Testing</t>
  </si>
  <si>
    <t>Test Strategy</t>
  </si>
  <si>
    <t>Plan System Testing</t>
  </si>
  <si>
    <t>Plan User Accepted Testing</t>
  </si>
  <si>
    <t>Conduct User Accepted Testing</t>
  </si>
  <si>
    <t>&gt; Create System Test Scenarios &amp; Scripts
&gt; Build System Test Plan</t>
  </si>
  <si>
    <t>&gt; Conduct Testing Workshop
&gt; Document Test Strategy &amp; Data Plan</t>
  </si>
  <si>
    <t>&gt; Create User Acceptance Test Scenarios &amp; Scripts
&gt; Build User Acceptance Test Plan
&gt; UAT Logistics and Preparation Session
&gt; Draft and Issue UAT Training Materials</t>
  </si>
  <si>
    <t>&gt; Data Set-up for UAT
&gt; UAT Training for Testers
&gt; Execute UAT
&gt; UAT Defect Management</t>
  </si>
  <si>
    <t>Review training scope and the final content to be included in training based on the Deploy stage configurations.</t>
  </si>
  <si>
    <t>Deploy Code to Test Environment</t>
  </si>
  <si>
    <t>&gt; Deploy Code to System Test Environment
&gt; Deploy Code to UAT Environment</t>
  </si>
  <si>
    <t>Go-Live Transition</t>
  </si>
  <si>
    <t>&gt; Execute Cut-over Dry Run(s)
&gt; Deploy Code to Production Environment
&gt; Execute Data Cut-over in Production
&gt; Execute Manual Data Entry in Production
&gt; Execute Operational Cut-over (Go-Live)</t>
  </si>
  <si>
    <t>Configurations Documentation</t>
  </si>
  <si>
    <t>IT Knowledge Transfer</t>
  </si>
  <si>
    <t>Generate and deliver a configurations document containing the following information: A robust documentation of code, including code snippets, as well as a list of objects that were created or updated, accompanied with a short description of the modification, as well as all integrations. This excludes user interface changes such as form layout updates.</t>
  </si>
  <si>
    <t>Perform Knowledge Transfer reviewing configurations made by ADVANCE team with Client administrators.</t>
  </si>
  <si>
    <t>Confirm Operational Support</t>
  </si>
  <si>
    <t>Conducte Handover Operations
&gt; Ensure that there is a seamless transition of support activities from the Project implementation team to the Support Organization.</t>
  </si>
  <si>
    <t>Transition to Post-Live Support (Hypercare)</t>
  </si>
  <si>
    <t>Hypercare Post-Go-Live Support
&gt; ADVANCE shall staff one (1) full-time resource to provide up to five (5) consecutive business days of post live support to address any defects that arise in Production.
Identify and Prioritize Production Defects
&gt; Identify and prioritize all defects to be resolved during Hypercare support from the Defect Backlog.
Fix and Test Production Defects
&gt; Fix and test the prioritized defects from the defect backlog documented during Go-Live and Hypercare support activities. 
&gt; The objective is to resolve the priority defects identified and ensure the stabilization of the project implementation.</t>
  </si>
  <si>
    <t>Review the Hypercare support operational stabilization checklist and record status of each stabilization activity.
&gt; The purpose of this activity is to review the Hypercare support operational stabilization checklist and record status of each stabilization activity for reporting and action during Hypercare support.</t>
  </si>
  <si>
    <t>Engagement Manager</t>
  </si>
  <si>
    <t>Business Process Consultant</t>
  </si>
  <si>
    <t>Business Analyst</t>
  </si>
  <si>
    <t>Technical Consultant</t>
  </si>
  <si>
    <t>Technical Consultant (Offshore)</t>
  </si>
  <si>
    <t>Quality Assurance Engineer</t>
  </si>
  <si>
    <t>BA</t>
  </si>
  <si>
    <t>TCO</t>
  </si>
  <si>
    <t>role_description</t>
  </si>
  <si>
    <t>add role desc</t>
  </si>
  <si>
    <t>Case Knowledge Management</t>
  </si>
  <si>
    <t>Employee Center Pro</t>
  </si>
  <si>
    <t>Lifecycle Events</t>
  </si>
  <si>
    <t>PA for HRSD</t>
  </si>
  <si>
    <t>Communities</t>
  </si>
  <si>
    <t>App Egine Starter 15</t>
  </si>
  <si>
    <t>pro_v2</t>
  </si>
  <si>
    <t>ent_v2</t>
  </si>
  <si>
    <t>ec_pro</t>
  </si>
  <si>
    <t>p_opt_hrsd</t>
  </si>
  <si>
    <t>Enterprise Onboarding &amp; Transitions</t>
  </si>
  <si>
    <t>Employee Journey Management</t>
  </si>
  <si>
    <t>Employee Center Professional</t>
  </si>
  <si>
    <t>Process Optimization for HRSD</t>
  </si>
  <si>
    <t>Project Initiation</t>
  </si>
  <si>
    <t>Company Setup &amp; Configuration</t>
  </si>
  <si>
    <t>Connectivity Setup &amp; Configuration</t>
  </si>
  <si>
    <t>Foundational Data Population, Configuration, and Remediation</t>
  </si>
  <si>
    <t>Provision Service Now instances, initial system setup, as well as plugin activation/configuration.
&gt; System Configuration
&gt; Welcome Page</t>
  </si>
  <si>
    <t>Import users, groups, group members, companies, departments, and locations to provide access to the instance and facilitate automated processes, such as auto-assignment of tasks. Assign roles to groups to provide access to all group members or assign roles to individual users.
&gt; Departments
&gt; Locations
&gt; Companies
&gt; Users
&gt; Groups
&gt; Group Members
&gt; Assign Roles
Advance shall load data up to two (2) times, and Client will have an opportunity to review/remediate data after the first load.</t>
  </si>
  <si>
    <t>App Engine Starter 26</t>
  </si>
  <si>
    <t>App Engine Starter 51</t>
  </si>
  <si>
    <t>Configure  Incident Management as defined during workshops, limited to:
&gt; Using the OOTB predefined process and flow of the ServiceNow Incident Management application and modules
&gt; Using the OOTB predefined interoperability and flow of the ServiceNow Incident Management application, interacting with change, problem, knowledge, service level management and portal
&gt;  Updating the Incident Table - up to ten (10) custom fields, up to two (2) business rule, up to two (2) UI actions, up to two (2) client scripts - to support a minimal change to the incident interface and workflow
&gt;  Configure list view of the incident form 
&gt;  Configuration of the OOTB related lists (parent / child), providing visibility to OOTB related lists.</t>
  </si>
  <si>
    <t>Configure Change Management as defined during workshops, limited to:
&gt; Using the OOTB predefined process and flow of the ServiceNow Change Management application and modules
&gt; Using the OOTB predefined interoperability and flow of the ServiceNow Change Management application, interacting with problem, incident, knowledge, service level management and portal
&gt;  Updating the Change Table - up to ten (10) custom fields, up to two (2) business rule, up to two (2) UI actions, up to two (2) client scripts - to support a minimal change to the change interface and workflows for Normal, Emergency and Standard Changes
&gt;  Configure list view of the change form 
&gt;  Configuration of the OOTB related lists (parent / child), providing visibility to OOTB related lists.</t>
  </si>
  <si>
    <t>Configure Problem Management as defined during workshops, limited to:
&gt; Using the OOTB predefined process and flow of the ServiceNow Problem Management application and modules
&gt; Using the OOTB predefined interoperability and flow of the ServiceNow Problem Management application, interacting with change, incident, knowledge, service level management and portal
&gt;  Updating the Problem Table - up to five (5) custom fields, up to one (1) business rule, up to one (1) UI actions, up to one (1) client scripts - to support a minimal change to the problem interface and workflow
&gt;  Configure  list view of the problem form 
&gt;  Configuration of the OOTB related lists (parent / child), providing visibility to OOTB related lists.</t>
  </si>
  <si>
    <t>Request (Low)</t>
  </si>
  <si>
    <t>Service Catalog Item / Request Process Configuration - Low Complexity</t>
  </si>
  <si>
    <t>Service Catalog Item / Request Process Configuration - Moderate Complexity</t>
  </si>
  <si>
    <t>Service Catalog Item / Request Process Configuration - High Complexity</t>
  </si>
  <si>
    <t>Request (Moderate)</t>
  </si>
  <si>
    <t>Request (High)</t>
  </si>
  <si>
    <t>Create up to five (5) moderate complexity unique catalog items with corresponding workflows for Request Management. moderate complexity catalog Items contain up to fifteen (15) variables, have dynamic data-driven menus or dependent values, have up to three (3) workflow approval steps or require scripted approvals, and up to five (5) UI policies or client scripts. Moderate complexity catalog items typically require their own workflow, however still may share workflows depending on the use case. Moderate complexity catalog Items typically have less than 10 total activities as part of their workflow, including up to six (6) tasks to fulfill the request.</t>
  </si>
  <si>
    <t xml:space="preserve">Create up to one (1) High Complexity Unique Catalog Items with corresponding workflows for Request Management. High Complexity Catalog Items contain up to twenty-five (25) variables, have dynamic data-driven menus or dependent values, have up to five (5) Approval Steps or require scripted Approvals, and up to ten (10) UI Policies or Client Scripts.  High Complexity Catalog Items require their own workflow and can have up to twenty (20) total activities, including up to ten (10) tasks as part of their workflow with multiple logic paths, to fulfill the request.
</t>
  </si>
  <si>
    <t>Create up to ten (10)  Low Complexity Unique Catalog Items with corresponding workflows for Request Management. Low Complexity Catalog items contain up to five (5) variables, do not have dynamic menus or dependent values, do not have more than 1 approval task, do not have scripted Approvals, up to two (2) UI Policies or Client Scripts and do not explicitly necessitate their own unique workflow.  Low Complexity Catalog Items typically have less than 5 total activities as part of their workflow, including one (1) task to fulfill the request.</t>
  </si>
  <si>
    <t>Business Process</t>
  </si>
  <si>
    <t>Project Management</t>
  </si>
  <si>
    <t>Solution Architect</t>
  </si>
  <si>
    <t>Business Analysis</t>
  </si>
  <si>
    <t>Business process oversight - responsible for maintaining the technical objectives' alignment with department goals and organizational objectives.</t>
  </si>
  <si>
    <t>Maintain project objectives and timelines by providing oversight throughout the lifecycle of the project.</t>
  </si>
  <si>
    <t>Provide technical guidance and oversight throughout the lifecycle of the project.</t>
  </si>
  <si>
    <t>Responsible for documenting workshop findings. 
&gt; Commonly referred to as workshop "scribe".</t>
  </si>
  <si>
    <t>Facilitates communications, leads and drives workshops, interpret business needs, and defines / solves problems.</t>
  </si>
  <si>
    <t>Data Set-up for System Test
&gt; Ensure all test data is loaded and validated in a testing instance in preparation for System Testing, so that all aspects can be tested with the correct foundational data present.
&gt; Execute System Testing
&gt; System Test Defect Management</t>
  </si>
  <si>
    <t>Create quick reference guide training materials for:
&gt; Deployed ServiceNow capabilities
Training shall be provided in English.</t>
  </si>
  <si>
    <t>Perform training sessions for:
&gt; Deployed ServiceNow capabilities
Training shall be provided in English.</t>
  </si>
  <si>
    <t>Hypercare Post-Live Support</t>
  </si>
  <si>
    <t>role_name</t>
  </si>
  <si>
    <t>std_rate</t>
  </si>
  <si>
    <t>discount</t>
  </si>
  <si>
    <t>discount %</t>
  </si>
  <si>
    <t>rate</t>
  </si>
  <si>
    <t xml:space="preserve">Conduct a "soft launch" initial project planning call with the immediate ServiceNow stakeholders.
</t>
  </si>
  <si>
    <t>Project Pre-Work</t>
  </si>
  <si>
    <t>task_details_simple</t>
  </si>
  <si>
    <t xml:space="preserve">This activity aims to validate business assumptions and ensure alignment between the business owners and the implementation team.
&gt; Business Case Updated Requirements 
&gt; Review of the Recommended Implementation Sequencing 
</t>
  </si>
  <si>
    <t>Create detailed project plan and work breakdown structure.</t>
  </si>
  <si>
    <t>Conduct kick-off meetings to align scope and objectives with project sponsor(s) and the project team.</t>
  </si>
  <si>
    <t>Review current customer environment and operation model.
&gt; Identify any pre-actions to be taken by Client to support the project.</t>
  </si>
  <si>
    <t>Review Pre-Work Responses (BPC)</t>
  </si>
  <si>
    <t>Review Pre-Work Responses (TA)</t>
  </si>
  <si>
    <t>Provision Instance and Activate Plugins</t>
  </si>
  <si>
    <t>Understand stakeholder objectives and create high level Organizational Change Management (OCM) plan (i.e., training).</t>
  </si>
  <si>
    <t xml:space="preserve">Scope Management </t>
  </si>
  <si>
    <t>Establish a project Change Order process.</t>
  </si>
  <si>
    <t>Prepare and deliver "pre-work" materials.
Pre-work may include assets comparable to the following examples:
&gt; Business Case template - Document that provides justification for the ServiceNow implementation.
&gt; Company Vision &amp; Strategy template - Document that describes the company's strategic drivers and their vision for digital transformation.</t>
  </si>
  <si>
    <t>TA</t>
  </si>
  <si>
    <t>Technical Architect</t>
  </si>
  <si>
    <t>Configure the ServiceNow instance to support inbound and outbound email notification. Integrate it with the Client's existing LDAP and single sign-on (SSO) solutions.
&gt; Email Properties - Setup/Configure one (1) Email Mailbox (Assuming ServiceNow Email Addresses).
&gt; LDAP Integration - Active Directory integration for user / group sync using default LDAP transform mappings supplied out of the box ("OOTB").
&gt; Single Sign On (SSO) Integration - Configure SSO in ServiceNow to work with one (1) external tool such as Okta or ADFS. 
Setup/Configure one (1) Email Mailbox (Assuming ServiceNow Email Addresses)</t>
  </si>
  <si>
    <t>Request</t>
  </si>
  <si>
    <t>feature</t>
  </si>
  <si>
    <t>feature_task_details</t>
  </si>
  <si>
    <t>Request &amp; Service Catalog</t>
  </si>
  <si>
    <t>Release Management - Core</t>
  </si>
  <si>
    <t xml:space="preserve">Change Management - Core </t>
  </si>
  <si>
    <t>Incident Management - Core</t>
  </si>
  <si>
    <t>Problem Management - Core</t>
  </si>
  <si>
    <t>*UI - User interface</t>
  </si>
  <si>
    <t>PRESALES PLACEHOLDER</t>
  </si>
  <si>
    <t>ITSM Asset Management</t>
  </si>
  <si>
    <t xml:space="preserve">Configure ITSM Asset Management:
&gt; Identify Assets
&gt; Configure up to four (4) Asset Categories
&gt; Configure the Asset Model hierachy consisting of up to twelve (12) Asset Models
&gt; Configure up to two (2) Product Bundles
&gt; Use ServiceNow OOTB* "asset states" (i.e, in stock, in transit, in use,...retired, missing)
&gt; Asset Inventory - Configure up to two (2) physical stockroom locations in ServiceNow, and up to eight eight (8) virtual stockrooms and up to eight (8) virtual Stockrooms. </t>
  </si>
  <si>
    <t xml:space="preserve">*Low Complexity Catalog items contain up to five (5) variables, do not have dynamic menus or dependent values, do not have more than 1 approval task, do not have scripted Approvals, up to two (2) UI Policies or Client Scripts and do not explicitly necessitate their own unique workflow.  Low Complexity Catalog Items typically have less than 5 total activities as part of their workflow, including one (1) task to fulfill the request. 
&gt; Up to one (1) auto-assignments rules for approval routing and task assignment </t>
  </si>
  <si>
    <t xml:space="preserve">*High Complexity Catalog Items contain up to twenty-five (25) variables, have dynamic data-driven menus or dependent values, have up to five (5) Approval Steps or require scripted Approvals, and up to ten (10) UI Policies or Client Scripts. High Complexity Catalog Items require their own workflow and can have up to twenty (20) total activities, including up to ten (10) tasks as part of their workflow with multiple logic paths, to fulfill the request.
&gt; Up to ten (10) auto-assignments rules for approval routing and task assignment </t>
  </si>
  <si>
    <t xml:space="preserve">Change - Configure up to five (5) custom fields, up to two (2) views (platform &amp; workspace), up to two (2) business rules, up to two (2) UI actions, and up to two (2) client scripts - to support a minimal change to the IT Agent Workspace UI* and workflow. 
&gt; Up to six (6)  auto-assignments rules for approval routing and task assignment </t>
  </si>
  <si>
    <t xml:space="preserve">Incident - Configure up to five (5) custom fields, up to two (2) views (platform &amp; workspace), up to two (2) business rules, up to two (2) UI actions, and up to two (2) client scripts - to support a minimal change to the IT Agent Workspace user interface and workflow. 
&gt; Up to five four (4)  auto-assignments rules for approval routing and task assignment </t>
  </si>
  <si>
    <t xml:space="preserve">Problem - Configure up to five (5) custom fields, up to two (2) views (platform &amp; workspace), up to two (2) business rules, up to two (2) UI actions, and up to two (2) client scripts - to support a minimal change to the IT Agent Workspace UI and workflow. 
&gt; Up to two (2)  auto-assignments rules for approval routing and task assignment </t>
  </si>
  <si>
    <t>*OOTB - Out of the box</t>
  </si>
  <si>
    <t>Consistency &amp; Scalability</t>
  </si>
  <si>
    <t>Productivity</t>
  </si>
  <si>
    <t>Intelligence</t>
  </si>
  <si>
    <t>Engagement</t>
  </si>
  <si>
    <t>Automation</t>
  </si>
  <si>
    <t>Security</t>
  </si>
  <si>
    <t>CMDB</t>
  </si>
  <si>
    <t>CSDM</t>
  </si>
  <si>
    <t>Knowledge Management</t>
  </si>
  <si>
    <t>Service Catalog</t>
  </si>
  <si>
    <t>Skills Management</t>
  </si>
  <si>
    <t>NLP / NLU / NLQ</t>
  </si>
  <si>
    <t>Mobile</t>
  </si>
  <si>
    <t>Employee Center (EC) Service Portal)</t>
  </si>
  <si>
    <t>Playbook Experiences</t>
  </si>
  <si>
    <t>Flow Designer</t>
  </si>
  <si>
    <t>Decision Builder</t>
  </si>
  <si>
    <t>Advanced Work Assignment</t>
  </si>
  <si>
    <t>Automation Engine</t>
  </si>
  <si>
    <t>Platform Encryption</t>
  </si>
  <si>
    <t>Data Anonymization</t>
  </si>
  <si>
    <t>Secrets Management</t>
  </si>
  <si>
    <t>Code Signing</t>
  </si>
  <si>
    <t>u_std</t>
  </si>
  <si>
    <t>u_mod</t>
  </si>
  <si>
    <t>u_cx</t>
  </si>
  <si>
    <t>Process Automation Designer</t>
  </si>
  <si>
    <t>Reports &amp; Dashboards</t>
  </si>
  <si>
    <t>Process Mining</t>
  </si>
  <si>
    <t>Conversational Interfaces</t>
  </si>
  <si>
    <t>Workspace(s)</t>
  </si>
  <si>
    <t>Service Level Management (SLAs)</t>
  </si>
  <si>
    <t>Workforce Optimization (WO)</t>
  </si>
  <si>
    <t>Machine Learning (ML)</t>
  </si>
  <si>
    <t>User Experience (UX) Analytics</t>
  </si>
  <si>
    <t>Performance Analytics (PA)</t>
  </si>
  <si>
    <t xml:space="preserve">Configure up to "n" number of service catalog items and related request workflows:
&gt; Up to five (5) low complexity*
&gt; Up to two (2) moderate complexity*
&gt; Up to 1 (1) high complexity* 
</t>
  </si>
  <si>
    <t>Configure the Service and Product Catalog Taxonomy:
&gt; Define catalog categories in a parent-child hierarchy (i.e. Hardware category can contain subcategories for computers and mobile devices).
&gt; Up to four (4) new unique catalog categories and up to eight (8) new unique subcategories.</t>
  </si>
  <si>
    <t>EC Installation:
&gt; Pre-Work - Before installing Employee Center, ensure an employee-facing service delivery product is installed (i.e., ITSM).
&gt; Verify plugin activation for; Employee Center Core [sn_hr_sp], Employee Experience Taxonomy [sn_ect], and Employee Experience Foundation [sn_ex_emp_fd].
EC Configuration limited to:
&gt; Up to one (1) EC Portal.
&gt; Modifications to the pre-built EC Portal layout.
&gt; Modify UI elements in alignment with the Client's company color scheme, theme, and branding.</t>
  </si>
  <si>
    <t>Configure up to four (4) response driven and up to four (4) resolution driven SLAs - with up to a four (4) tiered priority level - using OOTB status field variables (i.e., start, stop, closed and cancelled) conditions.</t>
  </si>
  <si>
    <t>Create up to two (2) dashboards and six (6) simple reports, utilizing
out of the box joins only for ITSM per the requirements determined in workshops.
&gt; Limited modifications to OOTB dashboards and reports to support user requirements as defined in the project design documentation*.</t>
  </si>
  <si>
    <t>*Project design documentation is created during the workshop and design project phases.</t>
  </si>
  <si>
    <t>Activate the UX analytics PA dashboard plugin.
&gt; Zero (0) or very limited modifications to OOTB components.</t>
  </si>
  <si>
    <t>Configure Knowledge Management limited to:
&gt; up to one (1) Knowledge Base (KB) re-certification process with up to one (1) corresponding workflow.
&gt; Up to two (2) global knowledge bases - end user / customer and fulfiller - with up to two (2) user criteria.
&gt; Setup up to one (1) workflow with up to two (2) approval steps enabling a KB article to move to the "published" state.
&gt; Up to one (1) knowledge homepage in the EC or EC Pro Service Portal.</t>
  </si>
  <si>
    <t>CMDB Normalization &amp; Reconciliation Configuration:
&gt; Develop up to two (2) Normalization mappings and reconciliation rules.
Perform Asset / CMDB Data Load &amp; Remediation:
&gt; Create up to four (4) import sets and transform maps to support a one-time import of configuration items (CI’s) in a supported format (.csv, spreadsheet, etc.).
&gt; Conduct up to two (2) One-Time-Imports into a specific table (i.e. Wireless devices from
Oracle DB)
Configuration Management Database (CMDB) Configuration
&gt; Leverage the OOTB CMDB classes and OOTB Asset Model mappings.
&gt; Mapping up to fifteen (15) fields with like for like data from the source system / file to the fields in ServiceNow - a unique identifier from the source system / file must be available.
&gt; Leverage the OOTB lifecycle and interdependencies from ServiceNow for CI and Asset.
&gt; Configure access controls to CMDB forms and data.</t>
  </si>
  <si>
    <t>CSDM Enablement:
&gt; Migrate life cycle data. This step includes mapping and migrating the legacy life cycle values to the CSDM standard values. 
&gt; Activate the CSDM Activation plugin [com.snc.cmdb.csdm.activation].
&gt; Create a mapping record for lifecycle migration
CSDM Configuration:
&gt; Minor modifications to the pre-built CSDM Data Foundations dashboard (if required).</t>
  </si>
  <si>
    <t>Create / Modify up to two (2) PA dashboards and six (6) PA reports, utilizing
out of the box joins to support user requirements as defined in the project design documentation</t>
  </si>
  <si>
    <t>WORKSHOP</t>
  </si>
  <si>
    <t>b</t>
  </si>
  <si>
    <t>c</t>
  </si>
  <si>
    <t>d</t>
  </si>
  <si>
    <t>Management</t>
  </si>
  <si>
    <t>Enhacements</t>
  </si>
  <si>
    <t>Upgrades</t>
  </si>
  <si>
    <t>Consultancy Services</t>
  </si>
  <si>
    <t>Transition</t>
  </si>
  <si>
    <t>Training</t>
  </si>
  <si>
    <t>Change Management</t>
  </si>
  <si>
    <t>Other</t>
  </si>
  <si>
    <t>NOTES</t>
  </si>
  <si>
    <t>FTE specify</t>
  </si>
  <si>
    <t>Hour burn down process</t>
  </si>
  <si>
    <t>Blended rate</t>
  </si>
  <si>
    <t>DEV</t>
  </si>
  <si>
    <t>Breakdown 12 months into (working) days, weeks, hours. (and holidays)</t>
  </si>
  <si>
    <t>Assumes full resource bench no sick days</t>
  </si>
  <si>
    <t>Then look at it with "thumb in air approach"</t>
  </si>
  <si>
    <t>Math to determine hours dispersment</t>
  </si>
  <si>
    <t>Chart breakdown by team classifcations</t>
  </si>
  <si>
    <t>Chart breakdown by role</t>
  </si>
  <si>
    <t>Sample timeline</t>
  </si>
  <si>
    <t>Step 1 (Upgrade) - Plan</t>
  </si>
  <si>
    <t xml:space="preserve">Assist with up to two (2) ServiceNow instance upgrades.
Step 1 - Read the release notes and plan your upgrade.
&gt; Review the San Diego release notes for the target ServiceNow feature release and patch, in addition to product and release documentation.
&gt; Review the ServiceNow Upgrade Planning Checklist
</t>
  </si>
  <si>
    <t>Step 2 (Upgrade) - Plan</t>
  </si>
  <si>
    <t>Step 3 (Upgrade) - Plan</t>
  </si>
  <si>
    <t>Step 4 (Upgrade) - Plan</t>
  </si>
  <si>
    <t>Step 5 (Upgrade) - Plan</t>
  </si>
  <si>
    <t>Step 2 - Complete planning tasks:
&gt; Confirm which ServiceNow instances are in-scope for upgrade.
&gt; Based on the San Diego release notes and other release materials, determine new functionality or notable changes that need to be validated after the upgrade.
&gt; Create a project plan for cloning, upgrading, and testing.
&gt; Identify the core team of testers, power users, and key stakeholders required to validate functionality in the ServiceNow instances before and after the upgrade.
&gt; Confirm whether there are any change freeze windows impacting the timing for environment clones or upgrades. For example, end quarter.
&gt; Confirm the testing scope and approach.
&gt; Create a comprehensive test plan including test cases for all core instance functionality and integrations.
&gt; Confirm the method for tracking any defects identified during testing.
Create a high-level implementation plan that covers:
&gt; The sequence and timing to upgrade non-production and production instances
&gt; The instances to be cloned
&gt; The instance to be used for integration testing.</t>
  </si>
  <si>
    <t>Step 3 - Verify upgrade configurations and schedule the development instance upgrade in Now Support.
&gt; Check the configuration of the Check distribution for possible upgrade scheduled job to view how often and when it runs.
&gt; Verify that the Check distribution for possible upgrade sys_trigger is set properly for upgrading.
&gt; Verify that the Check database for possible upgrade sys_trigger is set properly for upgrading.
&gt; Schedule the upgrade in Now Support.
&gt; If applicable, request a version entitlement.</t>
  </si>
  <si>
    <t>Step 4 - Upgrade and validate the development instance
&gt; Using the Upgrade Monitor, monitor the upgrade to the Client's instance and validate that the upgrade to the development instance is complete.
&gt; After the upgrade for your development instance is complete, process the skipped records list in the Upgrade Monitor.
&gt; Identify update sets.
&gt; Before and after upgrading, conduct smoke tests on the Client's development instance. Use the comprehensive test plan to perform functional testing.</t>
  </si>
  <si>
    <t>Step 5 - If applicable: Upgrade and validate your other non-production instances, such as the "Test" instance
&gt; On your production instance, create a system clone and select your development instance as the Target instance.
&gt; Schedule the non-production upgrade in Now Support and verify your upgrade configurations.
&gt; Validate that the upgrade to your non-production instance is complete.
&gt; Install any optional plugins that were installed on your development instance.
&gt; Install any custom applications and post-upgrade fix scripts that you need.
&gt; Install update sets.
&gt; Perform functional testing and monitor the performance of your instance.</t>
  </si>
  <si>
    <t>Step 6 - Prepare to upgrade the production instance
&gt; Confirm sign-off from IT and Business stakeholders that all non-production instance defects have been fixed and validated in update sets.
&gt; Confirm the core team of key stakeholders required to validate functionality in the ServiceNow instance after the production upgrade.
&gt; Confirm coverage for Day 1 support post-upgrade.
&gt; Create a Production Upgrade Implementation Plan that includes all upgrade steps, roles and responsibilities, communication plans, key contacts, support coverage for Day 1, and so forth.
&gt; Schedule a walkthrough and sign-off of the Implementation Plan with key stakeholders and the core team.
&gt; Submit and obtain approvals for change records as required by the organization change process.
&gt; Send a communication to key stakeholders and end users with details for the production upgrade outage, new features, and so forth.
&gt; Profile the performance of the Client's "PROD" instance before upgrading.
&gt; Use the ServiceNow Performance homepage to document the performance of your instance before the upgrade.
&gt; During the clone process, perform functional testing and monitor the performance of the Client's "PROD" instance.</t>
  </si>
  <si>
    <t>Step 6 (Upgrade) - Prepare "PROD" Instance Upgrade</t>
  </si>
  <si>
    <t>Step 7 (Upgrade) - Upgrade "PROD" Instance</t>
  </si>
  <si>
    <t>Step 7 - Upgrade the production instance
&gt; Schedule the upgrade in Now Support.
&gt; If applicable, request a version entitlement.
&gt; Monitor the upgrade to your instance and validate that the upgrade to your production instance is complete.
&gt; Apply any update sets and post-upgrade fix scripts that you have.
&gt; Validate and test the Client's "PROD" instance by conducting user acceptance testing (UAT). Verify with all key stakeholders that the system is performing properly after production upgrade, and key functionality is available.</t>
  </si>
  <si>
    <t>aspen</t>
  </si>
  <si>
    <t>Hours for 1 FTE</t>
  </si>
  <si>
    <t>Number of FTEs</t>
  </si>
  <si>
    <t>Billable Hours</t>
  </si>
  <si>
    <t>Blended Rate</t>
  </si>
  <si>
    <t>Grand Total</t>
  </si>
  <si>
    <t>MATH</t>
  </si>
  <si>
    <t>Operational Support  Services (OSS)</t>
  </si>
  <si>
    <t>Regular Maintenance - OSS</t>
  </si>
  <si>
    <t>Issue Resolution - OSS</t>
  </si>
  <si>
    <t>Continuous Improvement - OSS</t>
  </si>
  <si>
    <t>Change Management, Governance &amp; Best Practices - OSS</t>
  </si>
  <si>
    <t>Clones and instance operational support:
&gt; Clone from PROD -&gt;UAT -&gt; DEV for Instance consistency
&gt; Regular Patching
&gt; Maintain Data Consistency
&gt; HealthScan/Annual Upgrades</t>
  </si>
  <si>
    <t>Continuously learn from user feedback and improve via enhancements to existing development.</t>
  </si>
  <si>
    <t>Resolve any defects/issues raised by users.</t>
  </si>
  <si>
    <t>DEV - Enhancements</t>
  </si>
  <si>
    <t>STAGE - Enhancements</t>
  </si>
  <si>
    <t>PROD - Enhancements</t>
  </si>
  <si>
    <t>Enhancement Task Backlog Development:
&gt; Develop as per User Stories
&gt; SME Validation of development
&gt; SME shares feedback
&gt; Developers address feedback
&gt; SME Sign off on development
&gt; Update sets are promoted to TEST
&gt; Change Request is Documented</t>
  </si>
  <si>
    <t>Enhancement Task Backlog Push to PROD:
&gt; SMEs/UAT Validate development.
&gt; Defects are raised if anything not working as expected.
&gt; Defects are developed in Dev instance and follow same cadence as for any new development.
&gt; No net new development in PROD until initiating another release cycle from DEV.</t>
  </si>
  <si>
    <t>Enhancement Task Backlog Staging:
&gt; UAT will begin Testing
&gt; Developers address any defects
&gt; UAT Signs Off
&gt; Update sets are promoted to PROD
&gt; No net new development
&gt; Code Review in TEST
&gt; Change Request is Approved
&gt; Daily Development Cadence</t>
  </si>
  <si>
    <t>Split evenly acrosse tasks (testing not realistic)</t>
  </si>
  <si>
    <t>Scope project normally and look at real actuals, determine approach</t>
  </si>
  <si>
    <t>Scaling out (Add resources to spread workload across more servers) 1-week notice?</t>
  </si>
  <si>
    <t>Scaling up (BPC or Process Consulting) w/ at least 2-weeks notice.</t>
  </si>
  <si>
    <t>Notice = task submission (ideally via an Advance portal - no current capability)
&gt; Discuss w/ Mark L and Parshant for future MS offering approach</t>
  </si>
  <si>
    <t>Overlay EM %</t>
  </si>
  <si>
    <t>Overlay TA %</t>
  </si>
  <si>
    <t>Overlay (60 min code review - WED) * working weeks in year</t>
  </si>
  <si>
    <t>Overlay TAM (15 min daily call) * working days in year (260)</t>
  </si>
  <si>
    <t>Working WEEKS in year</t>
  </si>
  <si>
    <t>Working DAYS in US (same in SA)</t>
  </si>
  <si>
    <t>Overlay (60 min change control - THURS) * working weeks in year</t>
  </si>
  <si>
    <t>Overlay (60 min weekly deployment - FRI) * working weeks in year</t>
  </si>
  <si>
    <t>weeks</t>
  </si>
  <si>
    <t>days</t>
  </si>
  <si>
    <t>team_class</t>
  </si>
  <si>
    <t>TAM</t>
  </si>
  <si>
    <t>Technical Account Management</t>
  </si>
  <si>
    <t>Code Review (WED)</t>
  </si>
  <si>
    <t>Change Control (THURS)</t>
  </si>
  <si>
    <t>Weekly Deployment</t>
  </si>
  <si>
    <t>Daily Standup Call</t>
  </si>
  <si>
    <t>Code Review</t>
  </si>
  <si>
    <t>Change Control</t>
  </si>
  <si>
    <t>Review Update Sets (60 minutes):
&gt; Core Tables are not touched
&gt; Coding per best practices
&gt; Update Set doesn’t have issues</t>
  </si>
  <si>
    <t>Review Development Status (15 minutes):
&gt; Updates/Roadblocks/Issues
&gt; Not for solutioning
&gt; Not for detailed discussion</t>
  </si>
  <si>
    <t>Deploy Update Sets (60 minutes)
&gt; Deploy Update Sets from Stage to PROD
&gt; Validate functionality as per development
&gt; Communicate Deployment</t>
  </si>
  <si>
    <t>Sign Off on Changes (60 minutes):
&gt; Review if process was followed properly
&gt; Change impact/conflicts
&gt; Rollback plan if needed
&gt; Resources for Change Support</t>
  </si>
  <si>
    <t>Weekly Deployment (FRI)</t>
  </si>
  <si>
    <t>Developer</t>
  </si>
  <si>
    <t>Assist and communicate with the TAM, EM, and Client during each steps in the ADVANCE CI/CD pipeline.</t>
  </si>
  <si>
    <t>Instance Clone Back</t>
  </si>
  <si>
    <t xml:space="preserve">Clone back ServiceNow Instance for consistency
&gt; Clone back post go-live
&gt; When: Once a month or after Major Releases
&gt; Why: To keep Sub Instances consistent with PROD
&gt; How: Proper communication and process in place to manage this
&gt; Communicate with developers to save the work in DEV/STAGE
&gt; Communicate with Process Owners to ensure testing/QA is not impacted
&gt; Run Scripts to turn off email notifications/Remove Sensitive data etc. </t>
  </si>
  <si>
    <t>QA</t>
  </si>
  <si>
    <t>UAT</t>
  </si>
  <si>
    <t xml:space="preserve">Test the changes in a pre-prod instance and be available during Client UAT for immediate remediation of any issues. ADVANCE will support UAT by remediating prioritized defects and providing high-level explanations of the applications and associated workflow to individuals tasked to test the system operation. UAT issues will be triaged and assigned one of the following types:
1.	Defect: there is a flaw with the configuration, which ADVANCE will correct
2.	Training: the issue is due to a tester misunderstanding of functionality and will be corrected via training/education
3.	Enhancement: the issue submitted is not functionality that was agreed upon in the FRO and was therefore never configured and is out of scope
All resolved defects would then be retested to ensure completeness of the resolution. Testing will be done on the in-scope ServiceNow applications, processes, workflows, and integrations. </t>
  </si>
  <si>
    <t xml:space="preserve">Subscription Management </t>
  </si>
  <si>
    <t>Portal Security</t>
  </si>
  <si>
    <t>Below are a few example areas that our portal security Technical Consultant can support GTL: 
&gt; Assess all portals and portal pages across both ServiceNow instances.
&gt; Review &amp; assess current LDAP for User Profile Management
&gt; Review &amp; assess current ACL (Access Control List)
&gt; Review &amp; assess current Single Sign-On 
&gt; Define Use Cases based on user personas
&gt; Propose remediations based on assessment
&gt; Implement remediations
&gt; Provide detailed documentation for any configuration
&gt; Provide training &amp; guidance for any new configuration</t>
  </si>
  <si>
    <t>Maintain or configure the Service Graph connector for one (1) instance of Microsoft SCCM.
&gt; Setup instance and authentication.
&gt; Data Mapping four up to two (2) Asset classes (Hardware, Software).
&gt; Configure the synch schedule.
&gt; Other required enhancements as they arise.</t>
  </si>
  <si>
    <t>Request and Service Catalog</t>
  </si>
  <si>
    <t>Configure up to "n" number of service catalog items and related request workflows:
&gt; Low complexity
&gt; Moderate complexity
&gt; High complexity</t>
  </si>
  <si>
    <t>Microsoft SCCM (or similar) Service Graph Connector Integration Maintenance</t>
  </si>
  <si>
    <t>Assist the Client with installing the Subscription Management ServiceNow portal.
&gt; Assist with license optimization and license forecasting.</t>
  </si>
  <si>
    <t>Backlog</t>
  </si>
  <si>
    <t>Event Management Configuration
&gt; Event collection and correlation configuration
&gt; Event processing configuration
&gt; Service Impact configuration
&gt; Alert intelligence configuration
&gt; Alert automation configuration
&gt; Anomoly detection configuration</t>
  </si>
  <si>
    <t>Trainign prepartion
&gt; Create training materials 
&gt; Training sessions
Training shall be performed in English</t>
  </si>
  <si>
    <t>Foundational Data / Location Onboarding</t>
  </si>
  <si>
    <t>Foundational Data Configuration; Departments, Locations, Companies, Users, Groups, Group Members, Assign Roles.
&gt; Upload data from an external data source into an import set. You can use a CSV, XLS, or XML file as the external data source.
&gt; Create a transform map, that is, a field mapping between the columns of the import set and the columns of the target table Department [cmn_department].
&gt; Perform the data transfer from the import set table to the target table by executing the transform map.
&gt; Verify that the data records are imported into the target table.
&gt; Onboard other business locations.</t>
  </si>
  <si>
    <t>Total Hours</t>
  </si>
  <si>
    <t>All working hours outside of WED-FRI are dev hours</t>
  </si>
  <si>
    <t>2.5 days dev</t>
  </si>
  <si>
    <t>1.5 days stage</t>
  </si>
  <si>
    <t>1 day deploy</t>
  </si>
  <si>
    <t>FTE BACKLOG (always 2 - "queing theory"</t>
  </si>
  <si>
    <t>total backlog work</t>
  </si>
  <si>
    <t xml:space="preserve">delta </t>
  </si>
  <si>
    <t>minus overlay</t>
  </si>
  <si>
    <t>Technical Account Manager</t>
  </si>
  <si>
    <t xml:space="preserve">Assist with up to two (2) ServiceNow instance upgrades:
&gt; Step 1 - Read the release notes and plan your upgrade.
&gt; Step 2 - Complete planning tasks.
&gt; Step 3 - Verify upgrade configurations and schedule the development instance upgrade in Now Support.
&gt; Step 4 - Upgrade and validate the development instance.
&gt; Step 5 - If applicable: Upgrade and validate your other non-production. instances, such as the "Test" instance.
&gt; Step 6 - Prepare to upgrade the production instance.
&gt; Step 7 - Upgrade the production instance.
</t>
  </si>
  <si>
    <t>managed services role</t>
  </si>
  <si>
    <t>TAM (MS)</t>
  </si>
  <si>
    <t>Application scoping template (idea)</t>
  </si>
  <si>
    <t>&gt; Create up to two (2) list views - classic (1 view) and workspace (1 view)
&gt; Add up to four (4) fields to classic and workspace views
&gt; Add category and reference values
&gt; Enable auto assignment of incidents</t>
  </si>
  <si>
    <t>*Moderate Complexity Catalog Items contain up to fifteen (15) variables, have dynamic data-driven menus or dependent values, have up to three (3)  Approval Steps or require scripted Approvals, and up to five (5) UI Policies or Client Scripts. Moderate Complexity Catalog items typically require their own workflow, however still may share workflows depending on the use case. Moderate Complexity Catalog Items typically have less than 10 total activities as part of their workflow, including up to six (6) tasks to fulfill the request.
&gt; Up to five (5) auto-assignments rules for approval routing and task assignment [Book30]Sheet1!$C$31:$D$196</t>
  </si>
  <si>
    <t>workshop</t>
  </si>
  <si>
    <t>ent</t>
  </si>
  <si>
    <t>Customer Service Management</t>
  </si>
  <si>
    <t>Incident Management</t>
  </si>
  <si>
    <t>Problem Management</t>
  </si>
  <si>
    <t>Release Management</t>
  </si>
  <si>
    <t>Cost Management</t>
  </si>
  <si>
    <t>Asset Management</t>
  </si>
  <si>
    <t>Request Management</t>
  </si>
  <si>
    <t>Engagement Messenger</t>
  </si>
  <si>
    <t>Unversal Request</t>
  </si>
  <si>
    <t>Outsourced Customer Service</t>
  </si>
  <si>
    <t>Proactive Customer Service Operations</t>
  </si>
  <si>
    <t>Continual Improvement Management</t>
  </si>
  <si>
    <t>App Engine Custom Tables (Standard)</t>
  </si>
  <si>
    <t>App Engine Custom Tables (Pro)</t>
  </si>
  <si>
    <t>App Engine Custom Tables (Enterprise)</t>
  </si>
  <si>
    <t>App Engine Studio</t>
  </si>
  <si>
    <t>Public Sector Digital Services Core</t>
  </si>
  <si>
    <t>Performance Analytics</t>
  </si>
  <si>
    <t>Portal  Visits per month (per Fulfiller/Unrestricted User) (Standard)</t>
  </si>
  <si>
    <t>Portal  Visits per month (per Fulfiller/Unrestricted User) (Pro)</t>
  </si>
  <si>
    <t>Portal  Visits per month (per Fulfiller/Unrestricted User) (Enterprise)</t>
  </si>
  <si>
    <t>25 Tables</t>
  </si>
  <si>
    <t>100 Tables</t>
  </si>
  <si>
    <t>1000 Tables</t>
  </si>
  <si>
    <t>1000/200 Portal visits</t>
  </si>
  <si>
    <t>2000/400 Portal visits</t>
  </si>
  <si>
    <t>PSDS Licensing</t>
  </si>
  <si>
    <t>https://www.servicenow.com/content/dam/servicenow-assets/public/en-us/doc-type/other-document/entitlements/sn-public-sector-digital-services.pdf</t>
  </si>
  <si>
    <t>Add ons use '$' to specify -&gt; need to figure out how to filter</t>
  </si>
  <si>
    <t xml:space="preserve">Configure up to "n" number of service catalog items and related request workflows:
&gt; Up to five (5) low complexity*
&gt; Up to two (2) moderate complexity*
&gt; Up to 1 (1) high complexity* </t>
  </si>
  <si>
    <t>Configure virtual agent branding/setup.
Configure Virtual Agent for chat with up to 5 topics of small complexity.
&gt; 1 layer of questions
&gt; Initial question with 0 – 10 choices, each with an informational response
&gt; No follow up questions, OR one generic follow up question shown after each response (i.e., would you like to create a incident, do you still need assistance, do you want to contact a live agent, search knowledge base, etc.)
[OR]
&gt; 1 - 2 layers of questions
&gt; Initial question with 0 – 5 choices, each with an informational response or a follow up question
&gt; Follow up question with 0 – 2 choices, each with an informational response
&gt; No further follow up questions, OR one generic follow up question shown at the end of the conversational path (i.e., would you like to create a case, do you still need assistance, do you want to contact a live agent, search knowledge base, etc.)</t>
  </si>
  <si>
    <t>Configure CSM as defined in workshops, limited to:
&gt; Using the OOTB predefined process and flow of the ServiceNow CSM application and modules
&gt; Using the OOTB predefined interoperability and flow of the ServiceNow  CSM application, interacting with incident, change, problem, knowledge, service level management and portal
&gt;  Updating the  Customer Service Case Table - up to ten (10) custom fields, up to two (2) business rule, up to two (2) UI actions, up to two (2) client scripts - to support a minimal change to the case  interface and workflow
&gt;  Configure list view of the case form 
&gt;  Configuration of the OOTB related lists (parent / child), providing visibility to OOTB related lists.</t>
  </si>
  <si>
    <t>Install and Setup Public Sector Digital Services
&gt; Create up to two (2) new case types to manage public service requests.
&gt; Create up to twent-four (24) service catalog item record producers for constituents to submit service requests.
&gt; Create up to two (2) new case playbooks to automate the service request workflow.</t>
  </si>
  <si>
    <t>Configure CSM/FSM Configurable Workspace view(s) as defined during workshops, limited to:
&gt; Setup branding and theming 
&gt; Limited modifications to OOTB components in support of in scope applications (i.e., Incident Management, Problem Management, etc.).</t>
  </si>
  <si>
    <t>Employee Center (EC) Service Portal</t>
  </si>
  <si>
    <t xml:space="preserve">Notifications </t>
  </si>
  <si>
    <t>Reporting</t>
  </si>
  <si>
    <t>Surveys &amp; Assessments</t>
  </si>
  <si>
    <t>Authentication</t>
  </si>
  <si>
    <t>Instance Security Center</t>
  </si>
  <si>
    <t>Subscription Management</t>
  </si>
  <si>
    <t>platform</t>
  </si>
  <si>
    <t>Create / Modify up to two (2) PA dashboards and six (6) PA reports, utilizing
out of the box joins only for PSDS per the requirements discussed during workshop sessions and as defined in the design documentation.</t>
  </si>
  <si>
    <t>Create / Modify up to two (2) standard dashboards and six (6) standard reports, utilizing
out of the box joins only for PSDS per the requirements discussed during workshop sessions and as defined in the design documentation.</t>
  </si>
  <si>
    <t>Enable/Disable OOTB Notifications for the in-scope applications based on workshop results. Modify content variables and conditions, and create up to two (2) branding templates.</t>
  </si>
  <si>
    <t>PLATFORM INTERFACE</t>
  </si>
  <si>
    <t>PLATFORM CORE</t>
  </si>
  <si>
    <t>PLATFORM SECURITY &amp; ADMIN</t>
  </si>
  <si>
    <t>Conversational</t>
  </si>
  <si>
    <t xml:space="preserve">Government Service Management (GSM) Portal </t>
  </si>
  <si>
    <t>Workspaces</t>
  </si>
  <si>
    <t>Web Service (API)</t>
  </si>
  <si>
    <t>EC Installation:
&gt; Pre-Work - Before installing the GSM Portal, ensure an Public Sector Digital Services Core is activated and install any remaining dependent plugins.
GSM Configuration limited to:
&gt; Up to one (1) GSM Portal.
&gt; Modifications to the pre-built GSM Portal layout.
&gt; Modify UI elements in alignment with the Client's company color scheme, theme, and branding.</t>
  </si>
  <si>
    <t xml:space="preserve">Configure CSM/FSM Configurable Workspace view(s) as defined during workshops, limited to:
&gt; Setup branding and theming.
&gt; Additional modification to views as required within the time alloted for this task.
</t>
  </si>
  <si>
    <t>Instance Security Center (ISC)</t>
  </si>
  <si>
    <t>Instance Security Center (ISC) Dashboard Activation / Configuration limited to:
&gt; Minor modifications to the ISC Dashboard (i.e., Event Ribbon and Top Recommendations)
&gt; Layout and branding configurations</t>
  </si>
  <si>
    <t>Review and configure the most important methods dor controlling acces to the ServiceNow instance; user authentication, identity verification, and authorztion to control access levels and permissins.
&gt; Authentication
&gt; Authorization
&gt; File attachments
&gt; Access by ServiceNow employees (ServieNow support)
&gt; Auditing access permissions 
&gt; Instance identification</t>
  </si>
  <si>
    <t>Configure Survey Management as discussed during the workshop sessions and defined in the design documentation.
&gt; Up to two (2) survey definitions.</t>
  </si>
  <si>
    <t>Set up Subscription Management for managing ServiceNow license entitlements and license usage.
&gt; Assign the usage admins
&gt; Configure the color-code threshold
&gt; Map up to four (4) custom applications
&gt; Map custom tables
&gt; Verify ability to monitor and manage ServiceNow subscriptions</t>
  </si>
  <si>
    <t>WIP</t>
  </si>
  <si>
    <t>Company Setup &amp; Configuration (workshop)</t>
  </si>
  <si>
    <t>Connectivity Setup &amp; Configuration (workshop)</t>
  </si>
  <si>
    <t>Foundational Data Population, Configuration, and Remediation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</si>
</sst>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2" x14ac:knownFonts="1">
    <font>
      <sz val="12"/>
      <color theme="1"/>
      <name val="Calibri"/>
      <family val="2"/>
      <scheme val="minor"/>
    </font>
    <font>
      <b/>
      <sz val="12"/>
      <color theme="1"/>
      <name val="Calibri"/>
      <family val="2"/>
      <scheme val="minor"/>
    </font>
    <font>
      <sz val="12"/>
      <color rgb="FF7030A0"/>
      <name val="Calibri"/>
      <family val="2"/>
      <scheme val="minor"/>
    </font>
    <font>
      <sz val="12"/>
      <color rgb="FFC00000"/>
      <name val="Calibri"/>
      <family val="2"/>
      <scheme val="minor"/>
    </font>
    <font>
      <sz val="8"/>
      <name val="Calibri"/>
      <family val="2"/>
      <scheme val="minor"/>
    </font>
    <font>
      <sz val="12"/>
      <color rgb="FF00B0F0"/>
      <name val="Calibri"/>
      <family val="2"/>
      <scheme val="minor"/>
    </font>
    <font>
      <b/>
      <sz val="12"/>
      <color rgb="FFFF0000"/>
      <name val="Calibri"/>
      <family val="2"/>
      <scheme val="minor"/>
    </font>
    <font>
      <b/>
      <sz val="12"/>
      <color rgb="FF000000"/>
      <name val="Calibri"/>
      <family val="2"/>
      <scheme val="minor"/>
    </font>
    <font>
      <u/>
      <sz val="12"/>
      <color theme="10"/>
      <name val="Calibri"/>
      <family val="2"/>
      <scheme val="minor"/>
    </font>
    <font>
      <sz val="12"/>
      <color rgb="FFFF0000"/>
      <name val="Calibri"/>
      <family val="2"/>
      <scheme val="minor"/>
    </font>
    <font>
      <sz val="12"/>
      <color rgb="FF00B050"/>
      <name val="Calibri (Body)"/>
    </font>
    <font>
      <sz val="12"/>
      <color rgb="FF00B05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3" borderId="0" xfId="0" applyFill="1"/>
    <xf numFmtId="0" fontId="1" fillId="0" borderId="0" xfId="0" applyFont="1" applyAlignment="1">
      <alignment vertical="top" wrapText="1"/>
    </xf>
    <xf numFmtId="0" fontId="0" fillId="0" borderId="0" xfId="0" applyAlignment="1">
      <alignment vertical="top" wrapText="1"/>
    </xf>
    <xf numFmtId="0" fontId="5" fillId="0" borderId="0" xfId="0" applyFont="1"/>
    <xf numFmtId="0" fontId="6" fillId="0" borderId="0" xfId="0" applyFont="1" applyAlignment="1">
      <alignment vertical="top" wrapText="1"/>
    </xf>
    <xf numFmtId="0" fontId="6"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0" fillId="4" borderId="0" xfId="0" applyFill="1" applyAlignment="1">
      <alignment vertical="top" wrapText="1"/>
    </xf>
    <xf numFmtId="0" fontId="7" fillId="0" borderId="0" xfId="0" applyFont="1"/>
    <xf numFmtId="0" fontId="7" fillId="0" borderId="0" xfId="0" applyFont="1" applyAlignment="1">
      <alignment wrapText="1"/>
    </xf>
    <xf numFmtId="0" fontId="0" fillId="2" borderId="0" xfId="0" applyFill="1" applyAlignment="1">
      <alignment wrapText="1"/>
    </xf>
    <xf numFmtId="8" fontId="0" fillId="0" borderId="0" xfId="0" applyNumberFormat="1" applyAlignment="1">
      <alignment wrapText="1"/>
    </xf>
    <xf numFmtId="0" fontId="8" fillId="0" borderId="0" xfId="1" applyAlignment="1">
      <alignment vertical="top" wrapText="1"/>
    </xf>
    <xf numFmtId="0" fontId="9" fillId="0" borderId="0" xfId="0" applyFont="1" applyAlignment="1">
      <alignment wrapText="1"/>
    </xf>
    <xf numFmtId="0" fontId="0" fillId="5" borderId="0" xfId="0" applyFill="1" applyAlignment="1">
      <alignment wrapText="1"/>
    </xf>
    <xf numFmtId="0" fontId="5" fillId="5" borderId="0" xfId="0" applyFont="1" applyFill="1" applyAlignment="1">
      <alignment wrapText="1"/>
    </xf>
    <xf numFmtId="0" fontId="0" fillId="5" borderId="0" xfId="0" applyFill="1" applyAlignment="1">
      <alignment vertical="top" wrapText="1"/>
    </xf>
    <xf numFmtId="0" fontId="0" fillId="5" borderId="0" xfId="0" applyFill="1"/>
    <xf numFmtId="0" fontId="10" fillId="0" borderId="0" xfId="0" applyFont="1" applyAlignment="1">
      <alignment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www.servicenow.com/content/dam/servicenow-assets/public/en-us/doc-type/other-document/entitlements/sn-public-sector-digital-serv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81F2-8CE1-6E46-8248-5A16B7797D9C}">
  <dimension ref="A1:D3"/>
  <sheetViews>
    <sheetView zoomScale="190" zoomScaleNormal="190" workbookViewId="0">
      <selection activeCell="B18" sqref="B18"/>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6" t="s">
        <v>0</v>
      </c>
      <c r="B1" s="6" t="s">
        <v>33</v>
      </c>
      <c r="C1" s="1" t="s">
        <v>34</v>
      </c>
      <c r="D1" s="1" t="s">
        <v>35</v>
      </c>
    </row>
    <row r="2" spans="1:4" ht="56" customHeight="1" x14ac:dyDescent="0.2">
      <c r="A2" s="7" t="s">
        <v>111</v>
      </c>
      <c r="B2" s="7" t="s">
        <v>149</v>
      </c>
      <c r="C2" t="s">
        <v>49</v>
      </c>
      <c r="D2">
        <v>4</v>
      </c>
    </row>
    <row r="3" spans="1:4" ht="165" customHeight="1" x14ac:dyDescent="0.2">
      <c r="A3" s="7" t="s">
        <v>150</v>
      </c>
      <c r="B3" s="7" t="s">
        <v>162</v>
      </c>
      <c r="C3" t="s">
        <v>50</v>
      </c>
      <c r="D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4615F-6013-AF48-98BB-3F0A377DAF03}">
  <dimension ref="A1:D9"/>
  <sheetViews>
    <sheetView zoomScale="160" zoomScaleNormal="160" workbookViewId="0">
      <selection activeCell="E3" sqref="E3"/>
    </sheetView>
  </sheetViews>
  <sheetFormatPr baseColWidth="10" defaultRowHeight="16" x14ac:dyDescent="0.2"/>
  <cols>
    <col min="1" max="1" width="26.5" style="7" customWidth="1"/>
    <col min="2" max="2" width="73" style="7" customWidth="1"/>
    <col min="3" max="3" width="22.33203125" customWidth="1"/>
    <col min="4" max="4" width="17.83203125" customWidth="1"/>
  </cols>
  <sheetData>
    <row r="1" spans="1:4" s="1" customFormat="1" ht="17" x14ac:dyDescent="0.2">
      <c r="A1" s="6" t="s">
        <v>0</v>
      </c>
      <c r="B1" s="6" t="s">
        <v>151</v>
      </c>
      <c r="C1" s="1" t="s">
        <v>34</v>
      </c>
      <c r="D1" s="1" t="s">
        <v>35</v>
      </c>
    </row>
    <row r="2" spans="1:4" s="1" customFormat="1" ht="72" customHeight="1" x14ac:dyDescent="0.2">
      <c r="A2" s="7" t="s">
        <v>45</v>
      </c>
      <c r="B2" s="7" t="s">
        <v>152</v>
      </c>
      <c r="C2" t="s">
        <v>50</v>
      </c>
      <c r="D2">
        <v>4</v>
      </c>
    </row>
    <row r="3" spans="1:4" ht="17" x14ac:dyDescent="0.2">
      <c r="A3" s="7" t="s">
        <v>36</v>
      </c>
      <c r="B3" s="7" t="s">
        <v>153</v>
      </c>
      <c r="C3" t="s">
        <v>49</v>
      </c>
      <c r="D3">
        <v>12</v>
      </c>
    </row>
    <row r="4" spans="1:4" ht="34" x14ac:dyDescent="0.2">
      <c r="A4" s="7" t="s">
        <v>46</v>
      </c>
      <c r="B4" s="7" t="s">
        <v>154</v>
      </c>
      <c r="C4" t="s">
        <v>49</v>
      </c>
      <c r="D4">
        <v>4</v>
      </c>
    </row>
    <row r="5" spans="1:4" ht="34" x14ac:dyDescent="0.2">
      <c r="A5" s="7" t="s">
        <v>156</v>
      </c>
      <c r="B5" s="7" t="s">
        <v>155</v>
      </c>
      <c r="C5" t="s">
        <v>50</v>
      </c>
      <c r="D5">
        <v>8</v>
      </c>
    </row>
    <row r="6" spans="1:4" ht="34" x14ac:dyDescent="0.2">
      <c r="A6" s="7" t="s">
        <v>157</v>
      </c>
      <c r="B6" s="7" t="s">
        <v>155</v>
      </c>
      <c r="C6" t="s">
        <v>163</v>
      </c>
      <c r="D6">
        <v>4</v>
      </c>
    </row>
    <row r="7" spans="1:4" ht="17" x14ac:dyDescent="0.2">
      <c r="A7" s="7" t="s">
        <v>47</v>
      </c>
      <c r="B7" s="7" t="s">
        <v>158</v>
      </c>
      <c r="C7" t="s">
        <v>51</v>
      </c>
      <c r="D7">
        <v>4</v>
      </c>
    </row>
    <row r="8" spans="1:4" ht="34" x14ac:dyDescent="0.2">
      <c r="A8" s="7" t="s">
        <v>48</v>
      </c>
      <c r="B8" s="7" t="s">
        <v>159</v>
      </c>
      <c r="C8" t="s">
        <v>50</v>
      </c>
      <c r="D8">
        <v>2</v>
      </c>
    </row>
    <row r="9" spans="1:4" ht="17" x14ac:dyDescent="0.2">
      <c r="A9" s="7" t="s">
        <v>160</v>
      </c>
      <c r="B9" s="7" t="s">
        <v>161</v>
      </c>
      <c r="C9" t="s">
        <v>49</v>
      </c>
      <c r="D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5235-2702-0742-BEFF-D7CFB2BEFA67}">
  <dimension ref="A1:D4"/>
  <sheetViews>
    <sheetView tabSelected="1" zoomScale="190" zoomScaleNormal="190" workbookViewId="0">
      <selection activeCell="B8" sqref="B8"/>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9" t="s">
        <v>0</v>
      </c>
      <c r="B1" s="9" t="s">
        <v>33</v>
      </c>
      <c r="C1" s="10" t="s">
        <v>34</v>
      </c>
      <c r="D1" s="10" t="s">
        <v>35</v>
      </c>
    </row>
    <row r="2" spans="1:4" ht="37" customHeight="1" x14ac:dyDescent="0.2">
      <c r="A2" s="7" t="s">
        <v>417</v>
      </c>
      <c r="B2" s="7" t="s">
        <v>355</v>
      </c>
      <c r="C2" t="s">
        <v>51</v>
      </c>
      <c r="D2">
        <v>2</v>
      </c>
    </row>
    <row r="3" spans="1:4" ht="39" customHeight="1" x14ac:dyDescent="0.2">
      <c r="A3" s="7" t="s">
        <v>418</v>
      </c>
      <c r="B3" s="7" t="s">
        <v>355</v>
      </c>
      <c r="C3" t="s">
        <v>51</v>
      </c>
      <c r="D3">
        <v>4</v>
      </c>
    </row>
    <row r="4" spans="1:4" ht="64" customHeight="1" x14ac:dyDescent="0.2">
      <c r="A4" s="7" t="s">
        <v>419</v>
      </c>
      <c r="B4" s="7" t="s">
        <v>355</v>
      </c>
      <c r="C4" t="s">
        <v>51</v>
      </c>
      <c r="D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01EBD-19CF-7140-9437-B210A3231E1B}">
  <dimension ref="A1:D4"/>
  <sheetViews>
    <sheetView zoomScale="150" zoomScaleNormal="150" workbookViewId="0">
      <selection activeCell="E11" sqref="E11"/>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6" t="s">
        <v>0</v>
      </c>
      <c r="B1" s="6" t="s">
        <v>33</v>
      </c>
      <c r="C1" s="1" t="s">
        <v>34</v>
      </c>
      <c r="D1" s="1" t="s">
        <v>35</v>
      </c>
    </row>
    <row r="2" spans="1:4" ht="34" x14ac:dyDescent="0.2">
      <c r="A2" s="7" t="s">
        <v>52</v>
      </c>
      <c r="B2" s="7" t="s">
        <v>55</v>
      </c>
      <c r="C2" t="s">
        <v>50</v>
      </c>
      <c r="D2">
        <v>12</v>
      </c>
    </row>
    <row r="3" spans="1:4" ht="34" x14ac:dyDescent="0.2">
      <c r="A3" s="7" t="s">
        <v>53</v>
      </c>
      <c r="B3" s="7" t="s">
        <v>56</v>
      </c>
      <c r="C3" t="s">
        <v>163</v>
      </c>
      <c r="D3">
        <v>16</v>
      </c>
    </row>
    <row r="4" spans="1:4" ht="85" x14ac:dyDescent="0.2">
      <c r="A4" s="7" t="s">
        <v>54</v>
      </c>
      <c r="B4" s="7" t="s">
        <v>57</v>
      </c>
      <c r="C4" t="s">
        <v>163</v>
      </c>
      <c r="D4">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7637-B104-8545-8499-7BD8D9343A23}">
  <dimension ref="A1:D4"/>
  <sheetViews>
    <sheetView zoomScale="190" zoomScaleNormal="190" workbookViewId="0">
      <selection activeCell="F4" sqref="F4"/>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9" t="s">
        <v>0</v>
      </c>
      <c r="B1" s="9" t="s">
        <v>33</v>
      </c>
      <c r="C1" s="10" t="s">
        <v>34</v>
      </c>
      <c r="D1" s="10" t="s">
        <v>35</v>
      </c>
    </row>
    <row r="2" spans="1:4" ht="68" x14ac:dyDescent="0.2">
      <c r="A2" s="7" t="s">
        <v>112</v>
      </c>
      <c r="B2" s="7" t="s">
        <v>115</v>
      </c>
      <c r="C2" t="s">
        <v>51</v>
      </c>
      <c r="D2">
        <v>4</v>
      </c>
    </row>
    <row r="3" spans="1:4" ht="170" x14ac:dyDescent="0.2">
      <c r="A3" s="7" t="s">
        <v>113</v>
      </c>
      <c r="B3" s="7" t="s">
        <v>165</v>
      </c>
      <c r="C3" t="s">
        <v>51</v>
      </c>
      <c r="D3">
        <v>12</v>
      </c>
    </row>
    <row r="4" spans="1:4" ht="238" x14ac:dyDescent="0.2">
      <c r="A4" s="7" t="s">
        <v>114</v>
      </c>
      <c r="B4" s="7" t="s">
        <v>116</v>
      </c>
      <c r="C4" t="s">
        <v>51</v>
      </c>
      <c r="D4">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81C-DB52-834F-B2DF-FE0F3E968B8E}">
  <dimension ref="A1:D11"/>
  <sheetViews>
    <sheetView zoomScale="160" zoomScaleNormal="160" workbookViewId="0">
      <selection activeCell="B6" sqref="B6"/>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6" t="s">
        <v>0</v>
      </c>
      <c r="B1" s="6" t="s">
        <v>33</v>
      </c>
      <c r="C1" s="1" t="s">
        <v>34</v>
      </c>
      <c r="D1" s="1" t="s">
        <v>35</v>
      </c>
    </row>
    <row r="2" spans="1:4" s="1" customFormat="1" ht="34" x14ac:dyDescent="0.2">
      <c r="A2" s="7" t="s">
        <v>74</v>
      </c>
      <c r="B2" s="7" t="s">
        <v>75</v>
      </c>
      <c r="C2" t="s">
        <v>63</v>
      </c>
      <c r="D2" s="1">
        <v>4</v>
      </c>
    </row>
    <row r="3" spans="1:4" s="1" customFormat="1" ht="34" x14ac:dyDescent="0.2">
      <c r="A3" s="7" t="s">
        <v>65</v>
      </c>
      <c r="B3" s="7" t="s">
        <v>70</v>
      </c>
      <c r="C3" t="s">
        <v>50</v>
      </c>
      <c r="D3" s="1">
        <v>8</v>
      </c>
    </row>
    <row r="4" spans="1:4" s="1" customFormat="1" ht="68" x14ac:dyDescent="0.2">
      <c r="A4" s="7" t="s">
        <v>67</v>
      </c>
      <c r="B4" s="7" t="s">
        <v>71</v>
      </c>
      <c r="C4" t="s">
        <v>50</v>
      </c>
      <c r="D4" s="1">
        <v>8</v>
      </c>
    </row>
    <row r="5" spans="1:4" s="1" customFormat="1" ht="34" x14ac:dyDescent="0.2">
      <c r="A5" s="7" t="s">
        <v>66</v>
      </c>
      <c r="B5" s="7" t="s">
        <v>69</v>
      </c>
      <c r="C5" t="s">
        <v>50</v>
      </c>
      <c r="D5" s="1">
        <v>8</v>
      </c>
    </row>
    <row r="6" spans="1:4" s="1" customFormat="1" ht="68" x14ac:dyDescent="0.2">
      <c r="A6" s="7" t="s">
        <v>68</v>
      </c>
      <c r="B6" s="7" t="s">
        <v>72</v>
      </c>
      <c r="C6" t="s">
        <v>63</v>
      </c>
      <c r="D6" s="1">
        <v>8</v>
      </c>
    </row>
    <row r="7" spans="1:4" ht="85" x14ac:dyDescent="0.2">
      <c r="A7" s="7" t="s">
        <v>64</v>
      </c>
      <c r="B7" s="7" t="s">
        <v>140</v>
      </c>
      <c r="C7" t="s">
        <v>63</v>
      </c>
      <c r="D7">
        <v>8</v>
      </c>
    </row>
    <row r="8" spans="1:4" ht="34" x14ac:dyDescent="0.2">
      <c r="A8" s="7" t="s">
        <v>60</v>
      </c>
      <c r="B8" s="7" t="s">
        <v>73</v>
      </c>
      <c r="C8" t="s">
        <v>50</v>
      </c>
      <c r="D8" s="1">
        <v>2</v>
      </c>
    </row>
    <row r="9" spans="1:4" ht="68" x14ac:dyDescent="0.2">
      <c r="A9" s="7" t="s">
        <v>61</v>
      </c>
      <c r="B9" s="7" t="s">
        <v>141</v>
      </c>
      <c r="C9" t="s">
        <v>50</v>
      </c>
      <c r="D9" s="1">
        <v>4</v>
      </c>
    </row>
    <row r="10" spans="1:4" ht="68" x14ac:dyDescent="0.2">
      <c r="A10" s="7" t="s">
        <v>62</v>
      </c>
      <c r="B10" s="7" t="s">
        <v>142</v>
      </c>
      <c r="C10" t="s">
        <v>50</v>
      </c>
      <c r="D10" s="1">
        <v>8</v>
      </c>
    </row>
    <row r="11" spans="1:4" ht="85" x14ac:dyDescent="0.2">
      <c r="A11" s="7" t="s">
        <v>76</v>
      </c>
      <c r="B11" s="7" t="s">
        <v>77</v>
      </c>
      <c r="C11" t="s">
        <v>163</v>
      </c>
      <c r="D11" s="1">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4D1B-4D12-F343-B74C-80C2DC441FDE}">
  <dimension ref="A1:D6"/>
  <sheetViews>
    <sheetView zoomScale="160" zoomScaleNormal="160" workbookViewId="0">
      <selection activeCell="C10" sqref="C10"/>
    </sheetView>
  </sheetViews>
  <sheetFormatPr baseColWidth="10" defaultRowHeight="16" x14ac:dyDescent="0.2"/>
  <cols>
    <col min="1" max="1" width="26.5" style="7" customWidth="1"/>
    <col min="2" max="2" width="81.5" style="7" customWidth="1"/>
    <col min="3" max="3" width="22.33203125" customWidth="1"/>
    <col min="4" max="4" width="17.83203125" customWidth="1"/>
  </cols>
  <sheetData>
    <row r="1" spans="1:4" s="1" customFormat="1" ht="17" x14ac:dyDescent="0.2">
      <c r="A1" s="6" t="s">
        <v>0</v>
      </c>
      <c r="B1" s="6" t="s">
        <v>33</v>
      </c>
      <c r="C1" s="1" t="s">
        <v>34</v>
      </c>
      <c r="D1" s="1" t="s">
        <v>35</v>
      </c>
    </row>
    <row r="2" spans="1:4" ht="68" x14ac:dyDescent="0.2">
      <c r="A2" s="7" t="s">
        <v>78</v>
      </c>
      <c r="B2" s="7" t="s">
        <v>80</v>
      </c>
      <c r="C2" t="s">
        <v>163</v>
      </c>
      <c r="D2">
        <v>16</v>
      </c>
    </row>
    <row r="3" spans="1:4" ht="34" x14ac:dyDescent="0.2">
      <c r="A3" s="7" t="s">
        <v>79</v>
      </c>
      <c r="B3" s="7" t="s">
        <v>81</v>
      </c>
      <c r="C3" t="s">
        <v>163</v>
      </c>
      <c r="D3">
        <v>8</v>
      </c>
    </row>
    <row r="4" spans="1:4" ht="51" x14ac:dyDescent="0.2">
      <c r="A4" s="7" t="s">
        <v>84</v>
      </c>
      <c r="B4" s="7" t="s">
        <v>83</v>
      </c>
      <c r="C4" t="s">
        <v>163</v>
      </c>
      <c r="D4">
        <v>4</v>
      </c>
    </row>
    <row r="5" spans="1:4" ht="221" x14ac:dyDescent="0.2">
      <c r="A5" s="7" t="s">
        <v>143</v>
      </c>
      <c r="B5" s="7" t="s">
        <v>85</v>
      </c>
      <c r="C5" t="s">
        <v>51</v>
      </c>
      <c r="D5">
        <v>40</v>
      </c>
    </row>
    <row r="6" spans="1:4" ht="85" x14ac:dyDescent="0.2">
      <c r="A6" s="7" t="s">
        <v>82</v>
      </c>
      <c r="B6" s="7" t="s">
        <v>86</v>
      </c>
      <c r="C6" t="s">
        <v>163</v>
      </c>
      <c r="D6">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FD6C1-DD8D-954B-A5B7-B2FC4BDC3D06}">
  <dimension ref="A1:E6"/>
  <sheetViews>
    <sheetView zoomScale="270" zoomScaleNormal="270" workbookViewId="0">
      <selection activeCell="B11" sqref="B11"/>
    </sheetView>
  </sheetViews>
  <sheetFormatPr baseColWidth="10" defaultRowHeight="16" x14ac:dyDescent="0.2"/>
  <cols>
    <col min="1" max="2" width="19.1640625" style="11" customWidth="1"/>
    <col min="3" max="3" width="95" style="11" customWidth="1"/>
    <col min="4" max="4" width="10.83203125" style="11"/>
  </cols>
  <sheetData>
    <row r="1" spans="1:5" ht="34" x14ac:dyDescent="0.2">
      <c r="A1" s="12" t="s">
        <v>1</v>
      </c>
      <c r="B1" s="12" t="s">
        <v>0</v>
      </c>
      <c r="C1" s="12" t="s">
        <v>33</v>
      </c>
      <c r="D1" s="12" t="s">
        <v>34</v>
      </c>
      <c r="E1" s="1" t="s">
        <v>35</v>
      </c>
    </row>
    <row r="2" spans="1:5" ht="34" x14ac:dyDescent="0.2">
      <c r="A2" s="11" t="s">
        <v>134</v>
      </c>
      <c r="B2" s="11" t="s">
        <v>134</v>
      </c>
      <c r="C2" s="11" t="s">
        <v>138</v>
      </c>
      <c r="D2" s="11" t="s">
        <v>93</v>
      </c>
      <c r="E2">
        <v>0</v>
      </c>
    </row>
    <row r="3" spans="1:5" ht="34" x14ac:dyDescent="0.2">
      <c r="A3" s="11" t="s">
        <v>131</v>
      </c>
      <c r="B3" s="11" t="s">
        <v>131</v>
      </c>
      <c r="C3" s="11" t="s">
        <v>139</v>
      </c>
      <c r="D3" s="11" t="s">
        <v>50</v>
      </c>
      <c r="E3">
        <v>0</v>
      </c>
    </row>
    <row r="4" spans="1:5" ht="17" x14ac:dyDescent="0.2">
      <c r="A4" s="11" t="s">
        <v>132</v>
      </c>
      <c r="B4" s="11" t="s">
        <v>132</v>
      </c>
      <c r="C4" s="11" t="s">
        <v>136</v>
      </c>
      <c r="D4" s="11" t="s">
        <v>49</v>
      </c>
      <c r="E4">
        <v>0</v>
      </c>
    </row>
    <row r="5" spans="1:5" ht="17" x14ac:dyDescent="0.2">
      <c r="A5" s="11" t="s">
        <v>133</v>
      </c>
      <c r="B5" s="11" t="s">
        <v>164</v>
      </c>
      <c r="C5" s="11" t="s">
        <v>137</v>
      </c>
      <c r="D5" s="11" t="s">
        <v>163</v>
      </c>
      <c r="E5">
        <v>0</v>
      </c>
    </row>
    <row r="6" spans="1:5" ht="34" x14ac:dyDescent="0.2">
      <c r="A6" s="11" t="s">
        <v>88</v>
      </c>
      <c r="B6" s="11" t="s">
        <v>88</v>
      </c>
      <c r="C6" s="11" t="s">
        <v>135</v>
      </c>
      <c r="D6" s="11" t="s">
        <v>50</v>
      </c>
      <c r="E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D130-5B29-4342-8E43-A1DC46581DC7}">
  <dimension ref="A1:I26"/>
  <sheetViews>
    <sheetView zoomScale="110" zoomScaleNormal="110" workbookViewId="0">
      <selection activeCell="C32" sqref="C32"/>
    </sheetView>
  </sheetViews>
  <sheetFormatPr baseColWidth="10" defaultRowHeight="16" x14ac:dyDescent="0.2"/>
  <cols>
    <col min="1" max="1" width="32" customWidth="1"/>
    <col min="2" max="2" width="32" style="11" customWidth="1"/>
    <col min="3" max="3" width="79.6640625" customWidth="1"/>
    <col min="4" max="4" width="14.6640625" customWidth="1"/>
    <col min="5" max="5" width="16.1640625" customWidth="1"/>
    <col min="6" max="6" width="8.1640625" customWidth="1"/>
    <col min="7" max="7" width="8" customWidth="1"/>
    <col min="8" max="8" width="8.6640625" customWidth="1"/>
    <col min="9" max="9" width="9.33203125" customWidth="1"/>
  </cols>
  <sheetData>
    <row r="1" spans="1:9" ht="17" x14ac:dyDescent="0.2">
      <c r="A1" s="1" t="s">
        <v>1</v>
      </c>
      <c r="B1" s="12" t="s">
        <v>0</v>
      </c>
      <c r="C1" s="1" t="s">
        <v>33</v>
      </c>
      <c r="D1" s="1" t="s">
        <v>34</v>
      </c>
      <c r="E1" s="1" t="s">
        <v>35</v>
      </c>
      <c r="F1" s="1" t="s">
        <v>2</v>
      </c>
      <c r="G1" s="1" t="s">
        <v>3</v>
      </c>
      <c r="H1" s="1" t="s">
        <v>4</v>
      </c>
      <c r="I1" s="1" t="s">
        <v>5</v>
      </c>
    </row>
    <row r="2" spans="1:9" ht="24" customHeight="1" x14ac:dyDescent="0.2">
      <c r="B2"/>
      <c r="D2" t="s">
        <v>50</v>
      </c>
      <c r="E2">
        <v>4</v>
      </c>
      <c r="F2" s="4" t="s">
        <v>16</v>
      </c>
      <c r="G2" s="4" t="s">
        <v>16</v>
      </c>
      <c r="H2" s="4" t="s">
        <v>16</v>
      </c>
      <c r="I2" s="4" t="s">
        <v>16</v>
      </c>
    </row>
    <row r="3" spans="1:9" x14ac:dyDescent="0.2">
      <c r="B3"/>
      <c r="D3" t="s">
        <v>50</v>
      </c>
      <c r="E3">
        <v>4</v>
      </c>
      <c r="F3" s="4" t="s">
        <v>16</v>
      </c>
      <c r="G3" s="4" t="s">
        <v>16</v>
      </c>
      <c r="H3" s="4" t="s">
        <v>16</v>
      </c>
      <c r="I3" s="4" t="s">
        <v>16</v>
      </c>
    </row>
    <row r="4" spans="1:9" x14ac:dyDescent="0.2">
      <c r="B4"/>
      <c r="D4" t="s">
        <v>50</v>
      </c>
      <c r="E4">
        <v>4</v>
      </c>
      <c r="F4" s="4" t="s">
        <v>16</v>
      </c>
      <c r="G4" s="4" t="s">
        <v>16</v>
      </c>
      <c r="H4" s="4" t="s">
        <v>16</v>
      </c>
      <c r="I4" s="4" t="s">
        <v>16</v>
      </c>
    </row>
    <row r="5" spans="1:9" x14ac:dyDescent="0.2">
      <c r="B5"/>
      <c r="D5" t="s">
        <v>50</v>
      </c>
      <c r="E5">
        <v>4</v>
      </c>
      <c r="F5" s="4" t="s">
        <v>16</v>
      </c>
      <c r="G5" s="4" t="s">
        <v>16</v>
      </c>
      <c r="H5" s="4" t="s">
        <v>16</v>
      </c>
      <c r="I5" s="4" t="s">
        <v>16</v>
      </c>
    </row>
    <row r="6" spans="1:9" x14ac:dyDescent="0.2">
      <c r="B6"/>
      <c r="D6" t="s">
        <v>50</v>
      </c>
      <c r="E6">
        <v>4</v>
      </c>
      <c r="F6" s="4" t="s">
        <v>16</v>
      </c>
      <c r="G6" s="4" t="s">
        <v>16</v>
      </c>
      <c r="H6" s="4" t="s">
        <v>16</v>
      </c>
      <c r="I6" s="4" t="s">
        <v>16</v>
      </c>
    </row>
    <row r="7" spans="1:9" x14ac:dyDescent="0.2">
      <c r="B7"/>
      <c r="D7" t="s">
        <v>50</v>
      </c>
      <c r="E7">
        <v>4</v>
      </c>
      <c r="F7" s="4" t="s">
        <v>16</v>
      </c>
      <c r="G7" s="4" t="s">
        <v>16</v>
      </c>
      <c r="H7" s="4" t="s">
        <v>16</v>
      </c>
      <c r="I7" s="4" t="s">
        <v>16</v>
      </c>
    </row>
    <row r="8" spans="1:9" x14ac:dyDescent="0.2">
      <c r="B8"/>
      <c r="D8" t="s">
        <v>50</v>
      </c>
      <c r="E8">
        <v>4</v>
      </c>
      <c r="F8" s="4" t="s">
        <v>16</v>
      </c>
      <c r="G8" s="4" t="s">
        <v>16</v>
      </c>
      <c r="H8" s="4" t="s">
        <v>16</v>
      </c>
      <c r="I8" s="4" t="s">
        <v>16</v>
      </c>
    </row>
    <row r="9" spans="1:9" x14ac:dyDescent="0.2">
      <c r="B9"/>
      <c r="D9" t="s">
        <v>50</v>
      </c>
      <c r="E9">
        <v>4</v>
      </c>
      <c r="F9" s="4" t="s">
        <v>16</v>
      </c>
      <c r="G9" s="4" t="s">
        <v>16</v>
      </c>
      <c r="H9" s="4" t="s">
        <v>16</v>
      </c>
      <c r="I9" s="4" t="s">
        <v>16</v>
      </c>
    </row>
    <row r="10" spans="1:9" x14ac:dyDescent="0.2">
      <c r="B10"/>
      <c r="D10" t="s">
        <v>50</v>
      </c>
      <c r="E10">
        <v>4</v>
      </c>
      <c r="F10" s="4" t="s">
        <v>16</v>
      </c>
      <c r="G10" s="4" t="s">
        <v>16</v>
      </c>
      <c r="H10" s="4" t="s">
        <v>16</v>
      </c>
      <c r="I10" s="4" t="s">
        <v>16</v>
      </c>
    </row>
    <row r="11" spans="1:9" x14ac:dyDescent="0.2">
      <c r="B11"/>
      <c r="D11" t="s">
        <v>50</v>
      </c>
      <c r="E11">
        <v>4</v>
      </c>
      <c r="F11" s="4" t="s">
        <v>16</v>
      </c>
      <c r="G11" s="4" t="s">
        <v>16</v>
      </c>
      <c r="H11" s="4" t="s">
        <v>16</v>
      </c>
      <c r="I11" s="4" t="s">
        <v>16</v>
      </c>
    </row>
    <row r="12" spans="1:9" x14ac:dyDescent="0.2">
      <c r="B12"/>
      <c r="D12" t="s">
        <v>50</v>
      </c>
      <c r="E12">
        <v>4</v>
      </c>
      <c r="F12" s="4" t="s">
        <v>16</v>
      </c>
      <c r="G12" s="4" t="s">
        <v>16</v>
      </c>
      <c r="H12" s="4" t="s">
        <v>16</v>
      </c>
      <c r="I12" s="4" t="s">
        <v>16</v>
      </c>
    </row>
    <row r="13" spans="1:9" x14ac:dyDescent="0.2">
      <c r="B13"/>
      <c r="D13" t="s">
        <v>50</v>
      </c>
      <c r="E13">
        <v>4</v>
      </c>
      <c r="F13" s="5" t="s">
        <v>31</v>
      </c>
      <c r="G13" s="4" t="s">
        <v>16</v>
      </c>
      <c r="H13" s="4" t="s">
        <v>16</v>
      </c>
      <c r="I13" s="4" t="s">
        <v>16</v>
      </c>
    </row>
    <row r="14" spans="1:9" x14ac:dyDescent="0.2">
      <c r="B14"/>
      <c r="D14" t="s">
        <v>50</v>
      </c>
      <c r="E14">
        <v>4</v>
      </c>
      <c r="F14" s="5" t="s">
        <v>31</v>
      </c>
      <c r="G14" s="4" t="s">
        <v>16</v>
      </c>
      <c r="H14" s="4" t="s">
        <v>16</v>
      </c>
      <c r="I14" s="4" t="s">
        <v>16</v>
      </c>
    </row>
    <row r="15" spans="1:9" x14ac:dyDescent="0.2">
      <c r="B15"/>
      <c r="D15" t="s">
        <v>50</v>
      </c>
      <c r="E15">
        <v>4</v>
      </c>
      <c r="F15" s="5" t="s">
        <v>31</v>
      </c>
      <c r="G15" s="4" t="s">
        <v>16</v>
      </c>
      <c r="H15" s="4" t="s">
        <v>16</v>
      </c>
      <c r="I15" s="4" t="s">
        <v>16</v>
      </c>
    </row>
    <row r="16" spans="1:9" x14ac:dyDescent="0.2">
      <c r="B16"/>
      <c r="D16" t="s">
        <v>50</v>
      </c>
      <c r="E16">
        <v>4</v>
      </c>
      <c r="F16" s="5" t="s">
        <v>31</v>
      </c>
      <c r="G16" s="4" t="s">
        <v>16</v>
      </c>
      <c r="H16" s="4" t="s">
        <v>16</v>
      </c>
      <c r="I16" s="4" t="s">
        <v>16</v>
      </c>
    </row>
    <row r="17" spans="2:9" x14ac:dyDescent="0.2">
      <c r="B17"/>
      <c r="D17" t="s">
        <v>50</v>
      </c>
      <c r="E17">
        <v>4</v>
      </c>
      <c r="F17" s="5" t="s">
        <v>31</v>
      </c>
      <c r="G17" s="4" t="s">
        <v>16</v>
      </c>
      <c r="H17" s="4" t="s">
        <v>16</v>
      </c>
      <c r="I17" s="4" t="s">
        <v>16</v>
      </c>
    </row>
    <row r="18" spans="2:9" x14ac:dyDescent="0.2">
      <c r="B18"/>
      <c r="D18" t="s">
        <v>50</v>
      </c>
      <c r="E18">
        <v>4</v>
      </c>
      <c r="F18" s="5" t="s">
        <v>31</v>
      </c>
      <c r="G18" s="4" t="s">
        <v>16</v>
      </c>
      <c r="H18" s="4" t="s">
        <v>16</v>
      </c>
      <c r="I18" s="4" t="s">
        <v>16</v>
      </c>
    </row>
    <row r="19" spans="2:9" x14ac:dyDescent="0.2">
      <c r="B19"/>
      <c r="D19" t="s">
        <v>50</v>
      </c>
      <c r="E19">
        <v>4</v>
      </c>
      <c r="F19" s="5" t="s">
        <v>31</v>
      </c>
      <c r="G19" s="4" t="s">
        <v>16</v>
      </c>
      <c r="H19" s="4" t="s">
        <v>16</v>
      </c>
      <c r="I19" s="4" t="s">
        <v>16</v>
      </c>
    </row>
    <row r="20" spans="2:9" x14ac:dyDescent="0.2">
      <c r="B20"/>
      <c r="D20" t="s">
        <v>50</v>
      </c>
      <c r="E20">
        <v>4</v>
      </c>
      <c r="F20" s="5" t="s">
        <v>31</v>
      </c>
      <c r="G20" s="4" t="s">
        <v>16</v>
      </c>
      <c r="H20" s="4" t="s">
        <v>16</v>
      </c>
      <c r="I20" s="4" t="s">
        <v>16</v>
      </c>
    </row>
    <row r="21" spans="2:9" x14ac:dyDescent="0.2">
      <c r="B21"/>
      <c r="D21" t="s">
        <v>50</v>
      </c>
      <c r="E21">
        <v>4</v>
      </c>
      <c r="F21" s="5" t="s">
        <v>31</v>
      </c>
      <c r="G21" s="4" t="s">
        <v>16</v>
      </c>
      <c r="H21" s="4" t="s">
        <v>16</v>
      </c>
      <c r="I21" s="4" t="s">
        <v>16</v>
      </c>
    </row>
    <row r="22" spans="2:9" x14ac:dyDescent="0.2">
      <c r="B22"/>
      <c r="D22" t="s">
        <v>50</v>
      </c>
      <c r="E22">
        <v>4</v>
      </c>
      <c r="F22" s="5" t="s">
        <v>31</v>
      </c>
      <c r="G22" s="4" t="s">
        <v>16</v>
      </c>
      <c r="H22" s="4" t="s">
        <v>16</v>
      </c>
      <c r="I22" s="4" t="s">
        <v>16</v>
      </c>
    </row>
    <row r="23" spans="2:9" x14ac:dyDescent="0.2">
      <c r="B23"/>
      <c r="D23" t="s">
        <v>50</v>
      </c>
      <c r="E23">
        <v>4</v>
      </c>
      <c r="F23" s="5" t="s">
        <v>31</v>
      </c>
      <c r="G23" s="4" t="s">
        <v>16</v>
      </c>
      <c r="H23" s="4" t="s">
        <v>16</v>
      </c>
      <c r="I23" s="4" t="s">
        <v>16</v>
      </c>
    </row>
    <row r="24" spans="2:9" x14ac:dyDescent="0.2">
      <c r="B24"/>
      <c r="D24" t="s">
        <v>50</v>
      </c>
      <c r="E24">
        <v>4</v>
      </c>
      <c r="F24" s="5" t="s">
        <v>31</v>
      </c>
      <c r="G24" s="5" t="s">
        <v>31</v>
      </c>
      <c r="H24" s="4" t="s">
        <v>16</v>
      </c>
      <c r="I24" s="4" t="s">
        <v>16</v>
      </c>
    </row>
    <row r="25" spans="2:9" x14ac:dyDescent="0.2">
      <c r="B25"/>
      <c r="D25" t="s">
        <v>50</v>
      </c>
      <c r="E25">
        <v>4</v>
      </c>
      <c r="F25" s="5" t="s">
        <v>31</v>
      </c>
      <c r="G25" s="5" t="s">
        <v>31</v>
      </c>
      <c r="H25" s="5" t="s">
        <v>31</v>
      </c>
      <c r="I25" s="4" t="s">
        <v>16</v>
      </c>
    </row>
    <row r="26" spans="2:9" x14ac:dyDescent="0.2">
      <c r="B26"/>
      <c r="D26" t="s">
        <v>50</v>
      </c>
      <c r="E26">
        <v>4</v>
      </c>
      <c r="F26" s="5" t="s">
        <v>31</v>
      </c>
      <c r="G26" s="5" t="s">
        <v>31</v>
      </c>
      <c r="H26" s="5" t="s">
        <v>31</v>
      </c>
      <c r="I26" s="4"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155E-A6C8-C844-8C20-EF2DDAEC034B}">
  <dimension ref="A1:J69"/>
  <sheetViews>
    <sheetView topLeftCell="A26" zoomScale="160" zoomScaleNormal="160" workbookViewId="0">
      <selection activeCell="E50" sqref="E50"/>
    </sheetView>
  </sheetViews>
  <sheetFormatPr baseColWidth="10" defaultRowHeight="16" x14ac:dyDescent="0.2"/>
  <cols>
    <col min="1" max="2" width="32" style="11" customWidth="1"/>
    <col min="3" max="3" width="79.6640625" style="7" customWidth="1"/>
    <col min="4" max="4" width="14.6640625" customWidth="1"/>
    <col min="5" max="5" width="16.1640625" customWidth="1"/>
    <col min="6" max="6" width="8.1640625" customWidth="1"/>
    <col min="7" max="7" width="8" customWidth="1"/>
    <col min="8" max="8" width="8.6640625" customWidth="1"/>
    <col min="9" max="9" width="9.33203125" customWidth="1"/>
    <col min="10" max="10" width="29.33203125" customWidth="1"/>
  </cols>
  <sheetData>
    <row r="1" spans="1:9" ht="17" x14ac:dyDescent="0.2">
      <c r="A1" s="12" t="s">
        <v>1</v>
      </c>
      <c r="B1" s="12" t="s">
        <v>167</v>
      </c>
      <c r="C1" s="6" t="s">
        <v>168</v>
      </c>
      <c r="D1" s="1" t="s">
        <v>34</v>
      </c>
      <c r="E1" s="1" t="s">
        <v>35</v>
      </c>
      <c r="F1" s="1" t="s">
        <v>2</v>
      </c>
      <c r="G1" s="1" t="s">
        <v>3</v>
      </c>
      <c r="H1" s="1" t="s">
        <v>356</v>
      </c>
      <c r="I1" s="1" t="s">
        <v>398</v>
      </c>
    </row>
    <row r="2" spans="1:9" ht="187" x14ac:dyDescent="0.2">
      <c r="A2" s="11" t="s">
        <v>357</v>
      </c>
      <c r="B2" s="11" t="s">
        <v>357</v>
      </c>
      <c r="C2" s="7" t="s">
        <v>388</v>
      </c>
      <c r="D2" t="s">
        <v>51</v>
      </c>
      <c r="E2">
        <v>60</v>
      </c>
      <c r="F2" s="4" t="s">
        <v>16</v>
      </c>
      <c r="G2" s="4" t="s">
        <v>16</v>
      </c>
      <c r="H2" s="4" t="s">
        <v>16</v>
      </c>
      <c r="I2" s="5" t="s">
        <v>31</v>
      </c>
    </row>
    <row r="3" spans="1:9" ht="68" x14ac:dyDescent="0.2">
      <c r="A3" s="11" t="s">
        <v>358</v>
      </c>
      <c r="B3" s="11" t="s">
        <v>358</v>
      </c>
      <c r="C3" s="11" t="s">
        <v>181</v>
      </c>
      <c r="D3" t="s">
        <v>51</v>
      </c>
      <c r="E3">
        <v>24</v>
      </c>
      <c r="F3" s="4" t="s">
        <v>16</v>
      </c>
      <c r="G3" s="4" t="s">
        <v>16</v>
      </c>
      <c r="H3" s="4" t="s">
        <v>16</v>
      </c>
      <c r="I3" s="5" t="s">
        <v>31</v>
      </c>
    </row>
    <row r="4" spans="1:9" ht="68" x14ac:dyDescent="0.2">
      <c r="A4" s="11" t="s">
        <v>359</v>
      </c>
      <c r="B4" s="11" t="s">
        <v>359</v>
      </c>
      <c r="C4" s="11" t="s">
        <v>182</v>
      </c>
      <c r="D4" t="s">
        <v>51</v>
      </c>
      <c r="E4">
        <v>24</v>
      </c>
      <c r="F4" s="4" t="s">
        <v>16</v>
      </c>
      <c r="G4" s="4" t="s">
        <v>16</v>
      </c>
      <c r="H4" s="4" t="s">
        <v>16</v>
      </c>
      <c r="I4" s="5" t="s">
        <v>31</v>
      </c>
    </row>
    <row r="5" spans="1:9" ht="68" x14ac:dyDescent="0.2">
      <c r="A5" s="11" t="s">
        <v>241</v>
      </c>
      <c r="B5" s="11" t="s">
        <v>241</v>
      </c>
      <c r="C5" s="11" t="s">
        <v>180</v>
      </c>
      <c r="D5" t="s">
        <v>51</v>
      </c>
      <c r="E5">
        <v>24</v>
      </c>
      <c r="F5" s="4" t="s">
        <v>16</v>
      </c>
      <c r="G5" s="4" t="s">
        <v>16</v>
      </c>
      <c r="H5" s="4" t="s">
        <v>16</v>
      </c>
      <c r="I5" s="5" t="s">
        <v>31</v>
      </c>
    </row>
    <row r="6" spans="1:9" ht="17" x14ac:dyDescent="0.2">
      <c r="A6" s="11" t="s">
        <v>360</v>
      </c>
      <c r="B6" s="11" t="s">
        <v>360</v>
      </c>
      <c r="C6"/>
      <c r="D6" t="s">
        <v>51</v>
      </c>
      <c r="E6">
        <v>4</v>
      </c>
      <c r="F6" s="4" t="s">
        <v>16</v>
      </c>
      <c r="G6" s="4" t="s">
        <v>16</v>
      </c>
      <c r="H6" s="4" t="s">
        <v>16</v>
      </c>
      <c r="I6" s="5" t="s">
        <v>31</v>
      </c>
    </row>
    <row r="7" spans="1:9" ht="17" x14ac:dyDescent="0.2">
      <c r="A7" s="11" t="s">
        <v>361</v>
      </c>
      <c r="B7" s="11" t="s">
        <v>361</v>
      </c>
      <c r="C7"/>
      <c r="D7" t="s">
        <v>51</v>
      </c>
      <c r="E7">
        <v>4</v>
      </c>
      <c r="F7" s="4" t="s">
        <v>16</v>
      </c>
      <c r="G7" s="4" t="s">
        <v>16</v>
      </c>
      <c r="H7" s="4" t="s">
        <v>16</v>
      </c>
      <c r="I7" s="5" t="s">
        <v>31</v>
      </c>
    </row>
    <row r="8" spans="1:9" ht="136" x14ac:dyDescent="0.2">
      <c r="A8" s="11" t="s">
        <v>362</v>
      </c>
      <c r="B8" s="11" t="s">
        <v>362</v>
      </c>
      <c r="C8" s="11" t="s">
        <v>177</v>
      </c>
      <c r="D8" t="s">
        <v>51</v>
      </c>
      <c r="E8">
        <v>24</v>
      </c>
      <c r="F8" s="4" t="s">
        <v>16</v>
      </c>
      <c r="G8" s="4" t="s">
        <v>16</v>
      </c>
      <c r="H8" s="4" t="s">
        <v>16</v>
      </c>
      <c r="I8" s="5" t="s">
        <v>31</v>
      </c>
    </row>
    <row r="9" spans="1:9" ht="68" x14ac:dyDescent="0.2">
      <c r="A9" s="11" t="s">
        <v>363</v>
      </c>
      <c r="B9" s="11" t="s">
        <v>363</v>
      </c>
      <c r="C9" s="11" t="s">
        <v>386</v>
      </c>
      <c r="D9" t="s">
        <v>51</v>
      </c>
      <c r="E9">
        <v>60</v>
      </c>
      <c r="F9" s="4" t="s">
        <v>16</v>
      </c>
      <c r="G9" s="4" t="s">
        <v>16</v>
      </c>
      <c r="H9" s="4" t="s">
        <v>16</v>
      </c>
      <c r="I9" s="5" t="s">
        <v>31</v>
      </c>
    </row>
    <row r="10" spans="1:9" ht="17" x14ac:dyDescent="0.2">
      <c r="A10" s="11" t="s">
        <v>101</v>
      </c>
      <c r="B10" s="11" t="s">
        <v>101</v>
      </c>
      <c r="C10" s="11" t="s">
        <v>416</v>
      </c>
      <c r="D10" t="s">
        <v>51</v>
      </c>
      <c r="E10">
        <v>40</v>
      </c>
      <c r="F10" s="4" t="s">
        <v>16</v>
      </c>
      <c r="G10" s="4" t="s">
        <v>16</v>
      </c>
      <c r="H10" s="4" t="s">
        <v>16</v>
      </c>
      <c r="I10" s="5" t="s">
        <v>31</v>
      </c>
    </row>
    <row r="11" spans="1:9" ht="17" x14ac:dyDescent="0.2">
      <c r="A11" s="11" t="s">
        <v>12</v>
      </c>
      <c r="B11" s="11" t="s">
        <v>12</v>
      </c>
      <c r="C11" s="11" t="s">
        <v>416</v>
      </c>
      <c r="D11" t="s">
        <v>51</v>
      </c>
      <c r="E11">
        <v>32</v>
      </c>
      <c r="F11" s="4" t="s">
        <v>16</v>
      </c>
      <c r="G11" s="4" t="s">
        <v>16</v>
      </c>
      <c r="H11" s="4" t="s">
        <v>16</v>
      </c>
      <c r="I11" s="5" t="s">
        <v>31</v>
      </c>
    </row>
    <row r="12" spans="1:9" ht="17" x14ac:dyDescent="0.2">
      <c r="A12" s="11" t="s">
        <v>364</v>
      </c>
      <c r="B12" s="11" t="s">
        <v>364</v>
      </c>
      <c r="C12" s="11" t="s">
        <v>416</v>
      </c>
      <c r="D12" t="s">
        <v>51</v>
      </c>
      <c r="E12">
        <v>40</v>
      </c>
      <c r="F12" s="4" t="s">
        <v>16</v>
      </c>
      <c r="G12" s="4" t="s">
        <v>16</v>
      </c>
      <c r="H12" s="4" t="s">
        <v>16</v>
      </c>
      <c r="I12" s="5" t="s">
        <v>31</v>
      </c>
    </row>
    <row r="13" spans="1:9" ht="17" x14ac:dyDescent="0.2">
      <c r="A13" s="11" t="s">
        <v>14</v>
      </c>
      <c r="B13" s="11" t="s">
        <v>14</v>
      </c>
      <c r="C13"/>
      <c r="D13" t="s">
        <v>51</v>
      </c>
      <c r="E13">
        <v>4</v>
      </c>
      <c r="F13" s="4" t="s">
        <v>16</v>
      </c>
      <c r="G13" s="4" t="s">
        <v>16</v>
      </c>
      <c r="H13" s="4" t="s">
        <v>16</v>
      </c>
      <c r="I13" s="5" t="s">
        <v>31</v>
      </c>
    </row>
    <row r="14" spans="1:9" ht="85" x14ac:dyDescent="0.2">
      <c r="A14" s="22" t="s">
        <v>373</v>
      </c>
      <c r="B14" s="22" t="s">
        <v>373</v>
      </c>
      <c r="C14" s="11" t="s">
        <v>389</v>
      </c>
      <c r="D14" t="s">
        <v>51</v>
      </c>
      <c r="E14">
        <v>80</v>
      </c>
      <c r="F14" s="4" t="s">
        <v>16</v>
      </c>
      <c r="G14" s="4" t="s">
        <v>16</v>
      </c>
      <c r="H14" s="4" t="s">
        <v>16</v>
      </c>
      <c r="I14" s="5" t="s">
        <v>31</v>
      </c>
    </row>
    <row r="15" spans="1:9" ht="17" x14ac:dyDescent="0.2">
      <c r="A15" s="11" t="s">
        <v>365</v>
      </c>
      <c r="B15" s="11" t="s">
        <v>365</v>
      </c>
      <c r="C15"/>
      <c r="D15" t="s">
        <v>51</v>
      </c>
      <c r="E15">
        <v>4</v>
      </c>
      <c r="F15" s="4" t="s">
        <v>16</v>
      </c>
      <c r="G15" s="4" t="s">
        <v>16</v>
      </c>
      <c r="H15" s="4" t="s">
        <v>16</v>
      </c>
      <c r="I15" s="5" t="s">
        <v>31</v>
      </c>
    </row>
    <row r="16" spans="1:9" ht="17" x14ac:dyDescent="0.2">
      <c r="A16" s="11" t="s">
        <v>25</v>
      </c>
      <c r="B16" s="11" t="s">
        <v>25</v>
      </c>
      <c r="C16" s="11" t="s">
        <v>416</v>
      </c>
      <c r="D16" t="s">
        <v>51</v>
      </c>
      <c r="E16">
        <v>16</v>
      </c>
      <c r="F16" s="5" t="s">
        <v>31</v>
      </c>
      <c r="G16" s="4" t="s">
        <v>16</v>
      </c>
      <c r="H16" s="4" t="s">
        <v>16</v>
      </c>
      <c r="I16" s="5" t="s">
        <v>31</v>
      </c>
    </row>
    <row r="17" spans="1:9" ht="17" x14ac:dyDescent="0.2">
      <c r="A17" s="11" t="s">
        <v>366</v>
      </c>
      <c r="B17" s="11" t="s">
        <v>366</v>
      </c>
      <c r="C17"/>
      <c r="D17" t="s">
        <v>51</v>
      </c>
      <c r="E17">
        <v>4</v>
      </c>
      <c r="F17" s="5" t="s">
        <v>31</v>
      </c>
      <c r="G17" s="4" t="s">
        <v>16</v>
      </c>
      <c r="H17" s="4" t="s">
        <v>16</v>
      </c>
      <c r="I17" s="5" t="s">
        <v>31</v>
      </c>
    </row>
    <row r="18" spans="1:9" ht="34" x14ac:dyDescent="0.2">
      <c r="A18" s="11" t="s">
        <v>367</v>
      </c>
      <c r="B18" s="11" t="s">
        <v>367</v>
      </c>
      <c r="C18"/>
      <c r="D18" t="s">
        <v>51</v>
      </c>
      <c r="E18">
        <v>4</v>
      </c>
      <c r="F18" s="5" t="s">
        <v>31</v>
      </c>
      <c r="G18" s="4" t="s">
        <v>16</v>
      </c>
      <c r="H18" s="4" t="s">
        <v>16</v>
      </c>
      <c r="I18" s="5" t="s">
        <v>31</v>
      </c>
    </row>
    <row r="19" spans="1:9" ht="34" x14ac:dyDescent="0.2">
      <c r="A19" s="11" t="s">
        <v>368</v>
      </c>
      <c r="B19" s="11" t="s">
        <v>368</v>
      </c>
      <c r="C19"/>
      <c r="D19" t="s">
        <v>51</v>
      </c>
      <c r="E19">
        <v>4</v>
      </c>
      <c r="F19" s="5" t="s">
        <v>31</v>
      </c>
      <c r="G19" s="4" t="s">
        <v>16</v>
      </c>
      <c r="H19" s="4" t="s">
        <v>16</v>
      </c>
      <c r="I19" s="5" t="s">
        <v>31</v>
      </c>
    </row>
    <row r="20" spans="1:9" ht="17" x14ac:dyDescent="0.2">
      <c r="A20" s="11" t="s">
        <v>19</v>
      </c>
      <c r="B20" s="11" t="s">
        <v>19</v>
      </c>
      <c r="C20"/>
      <c r="D20" t="s">
        <v>51</v>
      </c>
      <c r="E20">
        <v>4</v>
      </c>
      <c r="F20" s="5" t="s">
        <v>31</v>
      </c>
      <c r="G20" s="4" t="s">
        <v>16</v>
      </c>
      <c r="H20" s="4" t="s">
        <v>16</v>
      </c>
      <c r="I20" s="5" t="s">
        <v>31</v>
      </c>
    </row>
    <row r="21" spans="1:9" ht="17" x14ac:dyDescent="0.2">
      <c r="A21" s="11" t="s">
        <v>21</v>
      </c>
      <c r="B21" s="11" t="s">
        <v>21</v>
      </c>
      <c r="C21"/>
      <c r="D21" t="s">
        <v>51</v>
      </c>
      <c r="E21">
        <v>4</v>
      </c>
      <c r="F21" s="5" t="s">
        <v>31</v>
      </c>
      <c r="G21" s="4" t="s">
        <v>16</v>
      </c>
      <c r="H21" s="4" t="s">
        <v>16</v>
      </c>
      <c r="I21" s="5" t="s">
        <v>31</v>
      </c>
    </row>
    <row r="22" spans="1:9" ht="17" x14ac:dyDescent="0.2">
      <c r="A22" s="11" t="s">
        <v>18</v>
      </c>
      <c r="B22" s="11" t="s">
        <v>18</v>
      </c>
      <c r="C22"/>
      <c r="D22" t="s">
        <v>51</v>
      </c>
      <c r="E22">
        <v>4</v>
      </c>
      <c r="F22" s="5" t="s">
        <v>31</v>
      </c>
      <c r="G22" s="4" t="s">
        <v>16</v>
      </c>
      <c r="H22" s="4" t="s">
        <v>16</v>
      </c>
      <c r="I22" s="5" t="s">
        <v>31</v>
      </c>
    </row>
    <row r="23" spans="1:9" ht="17" x14ac:dyDescent="0.2">
      <c r="A23" s="22" t="s">
        <v>372</v>
      </c>
      <c r="B23" s="22" t="s">
        <v>372</v>
      </c>
      <c r="C23" t="s">
        <v>416</v>
      </c>
      <c r="D23" t="s">
        <v>51</v>
      </c>
      <c r="E23">
        <v>4</v>
      </c>
      <c r="F23" s="5" t="s">
        <v>31</v>
      </c>
      <c r="G23" s="4" t="s">
        <v>16</v>
      </c>
      <c r="H23" s="4" t="s">
        <v>16</v>
      </c>
      <c r="I23" s="5" t="s">
        <v>31</v>
      </c>
    </row>
    <row r="24" spans="1:9" ht="51" x14ac:dyDescent="0.2">
      <c r="A24" s="22" t="s">
        <v>374</v>
      </c>
      <c r="B24" s="22" t="s">
        <v>374</v>
      </c>
      <c r="C24" s="11" t="s">
        <v>399</v>
      </c>
      <c r="D24" t="s">
        <v>51</v>
      </c>
      <c r="E24">
        <v>24</v>
      </c>
      <c r="F24" s="5" t="s">
        <v>31</v>
      </c>
      <c r="G24" s="4" t="s">
        <v>16</v>
      </c>
      <c r="H24" s="4" t="s">
        <v>16</v>
      </c>
      <c r="I24" s="5" t="s">
        <v>31</v>
      </c>
    </row>
    <row r="25" spans="1:9" ht="17" x14ac:dyDescent="0.2">
      <c r="A25" s="11" t="s">
        <v>22</v>
      </c>
      <c r="B25" s="11" t="s">
        <v>22</v>
      </c>
      <c r="C25"/>
      <c r="D25" t="s">
        <v>51</v>
      </c>
      <c r="E25">
        <v>4</v>
      </c>
      <c r="F25" s="5" t="s">
        <v>31</v>
      </c>
      <c r="G25" s="4" t="s">
        <v>16</v>
      </c>
      <c r="H25" s="4" t="s">
        <v>16</v>
      </c>
      <c r="I25" s="5" t="s">
        <v>31</v>
      </c>
    </row>
    <row r="26" spans="1:9" ht="306" x14ac:dyDescent="0.2">
      <c r="A26" s="11" t="s">
        <v>23</v>
      </c>
      <c r="B26" s="11" t="s">
        <v>23</v>
      </c>
      <c r="C26" s="11" t="s">
        <v>387</v>
      </c>
      <c r="D26" t="s">
        <v>51</v>
      </c>
      <c r="E26">
        <v>32</v>
      </c>
      <c r="F26" s="5" t="s">
        <v>31</v>
      </c>
      <c r="G26" s="4" t="s">
        <v>16</v>
      </c>
      <c r="H26" s="4" t="s">
        <v>16</v>
      </c>
      <c r="I26" s="5" t="s">
        <v>31</v>
      </c>
    </row>
    <row r="27" spans="1:9" ht="17" x14ac:dyDescent="0.2">
      <c r="A27" s="11" t="s">
        <v>27</v>
      </c>
      <c r="B27" s="11" t="s">
        <v>27</v>
      </c>
      <c r="C27"/>
      <c r="D27" t="s">
        <v>51</v>
      </c>
      <c r="E27">
        <v>4</v>
      </c>
      <c r="F27" s="5" t="s">
        <v>31</v>
      </c>
      <c r="G27" s="4" t="s">
        <v>16</v>
      </c>
      <c r="H27" s="4" t="s">
        <v>16</v>
      </c>
      <c r="I27" s="5" t="s">
        <v>31</v>
      </c>
    </row>
    <row r="28" spans="1:9" ht="17" x14ac:dyDescent="0.2">
      <c r="A28" s="11" t="s">
        <v>29</v>
      </c>
      <c r="B28" s="11" t="s">
        <v>29</v>
      </c>
      <c r="C28"/>
      <c r="D28" t="s">
        <v>51</v>
      </c>
      <c r="E28">
        <v>4</v>
      </c>
      <c r="F28" s="5" t="s">
        <v>31</v>
      </c>
      <c r="G28" s="5" t="s">
        <v>31</v>
      </c>
      <c r="H28" s="4" t="s">
        <v>16</v>
      </c>
      <c r="I28" s="5" t="s">
        <v>31</v>
      </c>
    </row>
    <row r="29" spans="1:9" ht="17" x14ac:dyDescent="0.2">
      <c r="A29" s="11" t="s">
        <v>30</v>
      </c>
      <c r="B29" s="11" t="s">
        <v>30</v>
      </c>
      <c r="C29" s="11"/>
      <c r="D29" t="s">
        <v>51</v>
      </c>
      <c r="E29">
        <v>4</v>
      </c>
      <c r="F29" s="5" t="s">
        <v>31</v>
      </c>
      <c r="G29" s="5" t="s">
        <v>31</v>
      </c>
      <c r="H29" s="4" t="s">
        <v>16</v>
      </c>
      <c r="I29" s="5" t="s">
        <v>31</v>
      </c>
    </row>
    <row r="30" spans="1:9" ht="51" x14ac:dyDescent="0.2">
      <c r="A30" s="13" t="s">
        <v>375</v>
      </c>
      <c r="B30" s="11" t="s">
        <v>375</v>
      </c>
      <c r="C30" t="s">
        <v>381</v>
      </c>
      <c r="D30" t="s">
        <v>51</v>
      </c>
      <c r="E30">
        <v>4</v>
      </c>
      <c r="F30" s="4" t="s">
        <v>16</v>
      </c>
      <c r="G30" s="5" t="s">
        <v>31</v>
      </c>
      <c r="H30" s="5" t="s">
        <v>31</v>
      </c>
      <c r="I30" s="5" t="s">
        <v>31</v>
      </c>
    </row>
    <row r="31" spans="1:9" ht="34" x14ac:dyDescent="0.2">
      <c r="A31" s="13" t="s">
        <v>376</v>
      </c>
      <c r="B31" s="11" t="s">
        <v>376</v>
      </c>
      <c r="C31" t="s">
        <v>382</v>
      </c>
      <c r="D31" t="s">
        <v>51</v>
      </c>
      <c r="E31">
        <v>4</v>
      </c>
      <c r="F31" s="5" t="s">
        <v>31</v>
      </c>
      <c r="G31" s="4" t="s">
        <v>16</v>
      </c>
      <c r="H31" s="5" t="s">
        <v>31</v>
      </c>
      <c r="I31" s="5" t="s">
        <v>31</v>
      </c>
    </row>
    <row r="32" spans="1:9" ht="51" x14ac:dyDescent="0.2">
      <c r="A32" s="13" t="s">
        <v>377</v>
      </c>
      <c r="B32" s="11" t="s">
        <v>377</v>
      </c>
      <c r="C32" t="s">
        <v>382</v>
      </c>
      <c r="D32" t="s">
        <v>51</v>
      </c>
      <c r="E32">
        <v>4</v>
      </c>
      <c r="F32" s="5" t="s">
        <v>31</v>
      </c>
      <c r="G32" s="5" t="s">
        <v>31</v>
      </c>
      <c r="H32" s="4" t="s">
        <v>16</v>
      </c>
      <c r="I32" s="5" t="s">
        <v>31</v>
      </c>
    </row>
    <row r="33" spans="1:10" ht="34" x14ac:dyDescent="0.2">
      <c r="A33" s="13" t="s">
        <v>369</v>
      </c>
      <c r="B33" s="11" t="s">
        <v>369</v>
      </c>
      <c r="C33" t="s">
        <v>378</v>
      </c>
      <c r="D33" t="s">
        <v>51</v>
      </c>
      <c r="E33">
        <v>4</v>
      </c>
      <c r="F33" s="4" t="s">
        <v>16</v>
      </c>
      <c r="G33" s="5" t="s">
        <v>31</v>
      </c>
      <c r="H33" s="5" t="s">
        <v>31</v>
      </c>
      <c r="I33" s="5" t="s">
        <v>31</v>
      </c>
    </row>
    <row r="34" spans="1:10" ht="17" x14ac:dyDescent="0.2">
      <c r="A34" s="13" t="s">
        <v>370</v>
      </c>
      <c r="B34" s="11" t="s">
        <v>370</v>
      </c>
      <c r="C34" t="s">
        <v>379</v>
      </c>
      <c r="D34" t="s">
        <v>51</v>
      </c>
      <c r="E34">
        <v>4</v>
      </c>
      <c r="F34" s="5" t="s">
        <v>31</v>
      </c>
      <c r="G34" s="4" t="s">
        <v>16</v>
      </c>
      <c r="H34" s="5" t="s">
        <v>31</v>
      </c>
      <c r="I34" s="5" t="s">
        <v>31</v>
      </c>
    </row>
    <row r="35" spans="1:10" ht="34" x14ac:dyDescent="0.2">
      <c r="A35" s="13" t="s">
        <v>371</v>
      </c>
      <c r="B35" s="11" t="s">
        <v>371</v>
      </c>
      <c r="C35" s="7" t="s">
        <v>380</v>
      </c>
      <c r="D35" t="s">
        <v>51</v>
      </c>
      <c r="E35">
        <v>4</v>
      </c>
      <c r="F35" s="5" t="s">
        <v>31</v>
      </c>
      <c r="G35" s="5" t="s">
        <v>31</v>
      </c>
      <c r="H35" s="4" t="s">
        <v>16</v>
      </c>
      <c r="I35" s="5" t="s">
        <v>31</v>
      </c>
    </row>
    <row r="36" spans="1:10" ht="17" x14ac:dyDescent="0.2">
      <c r="A36" s="28" t="s">
        <v>405</v>
      </c>
      <c r="B36" s="28" t="s">
        <v>405</v>
      </c>
      <c r="D36" t="s">
        <v>51</v>
      </c>
      <c r="F36" s="5" t="s">
        <v>31</v>
      </c>
      <c r="G36" s="5" t="s">
        <v>31</v>
      </c>
      <c r="H36" s="5" t="s">
        <v>31</v>
      </c>
      <c r="I36" s="4" t="s">
        <v>16</v>
      </c>
      <c r="J36" t="s">
        <v>402</v>
      </c>
    </row>
    <row r="37" spans="1:10" ht="17" x14ac:dyDescent="0.2">
      <c r="A37" s="28" t="s">
        <v>196</v>
      </c>
      <c r="B37" s="28" t="s">
        <v>196</v>
      </c>
      <c r="D37" t="s">
        <v>51</v>
      </c>
      <c r="F37" s="5" t="s">
        <v>31</v>
      </c>
      <c r="G37" s="5" t="s">
        <v>31</v>
      </c>
      <c r="H37" s="5" t="s">
        <v>31</v>
      </c>
      <c r="I37" s="4" t="s">
        <v>16</v>
      </c>
      <c r="J37" t="s">
        <v>402</v>
      </c>
    </row>
    <row r="38" spans="1:10" ht="153" x14ac:dyDescent="0.2">
      <c r="A38" s="28" t="s">
        <v>406</v>
      </c>
      <c r="B38" s="28" t="s">
        <v>406</v>
      </c>
      <c r="C38" s="7" t="s">
        <v>409</v>
      </c>
      <c r="D38" t="s">
        <v>51</v>
      </c>
      <c r="E38">
        <v>40</v>
      </c>
      <c r="F38" s="5" t="s">
        <v>31</v>
      </c>
      <c r="G38" s="5" t="s">
        <v>31</v>
      </c>
      <c r="H38" s="5" t="s">
        <v>31</v>
      </c>
      <c r="I38" s="4" t="s">
        <v>16</v>
      </c>
      <c r="J38" t="s">
        <v>402</v>
      </c>
    </row>
    <row r="39" spans="1:10" ht="85" x14ac:dyDescent="0.2">
      <c r="A39" s="28" t="s">
        <v>407</v>
      </c>
      <c r="B39" s="28" t="s">
        <v>407</v>
      </c>
      <c r="C39" s="7" t="s">
        <v>410</v>
      </c>
      <c r="D39" t="s">
        <v>51</v>
      </c>
      <c r="E39">
        <v>24</v>
      </c>
      <c r="F39" s="5" t="s">
        <v>31</v>
      </c>
      <c r="G39" s="5" t="s">
        <v>31</v>
      </c>
      <c r="H39" s="5" t="s">
        <v>31</v>
      </c>
      <c r="I39" s="4" t="s">
        <v>16</v>
      </c>
      <c r="J39" t="s">
        <v>402</v>
      </c>
    </row>
    <row r="40" spans="1:10" ht="17" x14ac:dyDescent="0.2">
      <c r="A40" s="28" t="s">
        <v>408</v>
      </c>
      <c r="B40" s="28" t="s">
        <v>408</v>
      </c>
      <c r="D40" t="s">
        <v>51</v>
      </c>
      <c r="F40" s="5" t="s">
        <v>31</v>
      </c>
      <c r="G40" s="5" t="s">
        <v>31</v>
      </c>
      <c r="H40" s="5" t="s">
        <v>31</v>
      </c>
      <c r="I40" s="4" t="s">
        <v>16</v>
      </c>
      <c r="J40" t="s">
        <v>402</v>
      </c>
    </row>
    <row r="41" spans="1:10" ht="255" x14ac:dyDescent="0.2">
      <c r="A41" s="27" t="s">
        <v>190</v>
      </c>
      <c r="B41" s="27" t="s">
        <v>190</v>
      </c>
      <c r="C41" s="7" t="s">
        <v>228</v>
      </c>
      <c r="D41" t="s">
        <v>51</v>
      </c>
      <c r="E41">
        <v>24</v>
      </c>
      <c r="F41" s="5" t="s">
        <v>31</v>
      </c>
      <c r="G41" s="5" t="s">
        <v>31</v>
      </c>
      <c r="H41" s="5" t="s">
        <v>31</v>
      </c>
      <c r="I41" s="4" t="s">
        <v>16</v>
      </c>
      <c r="J41" t="s">
        <v>403</v>
      </c>
    </row>
    <row r="42" spans="1:10" ht="136" x14ac:dyDescent="0.2">
      <c r="A42" s="28" t="s">
        <v>191</v>
      </c>
      <c r="B42" s="28" t="s">
        <v>191</v>
      </c>
      <c r="C42" s="7" t="s">
        <v>229</v>
      </c>
      <c r="D42" t="s">
        <v>51</v>
      </c>
      <c r="E42">
        <v>24</v>
      </c>
      <c r="F42" s="5" t="s">
        <v>31</v>
      </c>
      <c r="G42" s="5" t="s">
        <v>31</v>
      </c>
      <c r="H42" s="5" t="s">
        <v>31</v>
      </c>
      <c r="I42" s="4" t="s">
        <v>16</v>
      </c>
      <c r="J42" t="s">
        <v>403</v>
      </c>
    </row>
    <row r="43" spans="1:10" ht="136" x14ac:dyDescent="0.2">
      <c r="A43" s="28" t="s">
        <v>192</v>
      </c>
      <c r="B43" s="28" t="s">
        <v>192</v>
      </c>
      <c r="C43" s="7" t="s">
        <v>227</v>
      </c>
      <c r="D43" t="s">
        <v>51</v>
      </c>
      <c r="E43">
        <v>20</v>
      </c>
      <c r="F43" s="5" t="s">
        <v>31</v>
      </c>
      <c r="G43" s="5" t="s">
        <v>31</v>
      </c>
      <c r="H43" s="5" t="s">
        <v>31</v>
      </c>
      <c r="I43" s="4" t="s">
        <v>16</v>
      </c>
      <c r="J43" t="s">
        <v>403</v>
      </c>
    </row>
    <row r="44" spans="1:10" ht="68" x14ac:dyDescent="0.2">
      <c r="A44" s="28" t="s">
        <v>193</v>
      </c>
      <c r="B44" s="28" t="s">
        <v>193</v>
      </c>
      <c r="C44" s="7" t="s">
        <v>221</v>
      </c>
      <c r="D44" t="s">
        <v>51</v>
      </c>
      <c r="E44">
        <v>12</v>
      </c>
      <c r="F44" s="5" t="s">
        <v>31</v>
      </c>
      <c r="G44" s="5" t="s">
        <v>31</v>
      </c>
      <c r="H44" s="5" t="s">
        <v>31</v>
      </c>
      <c r="I44" s="4" t="s">
        <v>16</v>
      </c>
      <c r="J44" t="s">
        <v>403</v>
      </c>
    </row>
    <row r="45" spans="1:10" ht="51" x14ac:dyDescent="0.2">
      <c r="A45" s="28" t="s">
        <v>215</v>
      </c>
      <c r="B45" s="28" t="s">
        <v>215</v>
      </c>
      <c r="C45" s="7" t="s">
        <v>223</v>
      </c>
      <c r="D45" t="s">
        <v>51</v>
      </c>
      <c r="E45">
        <v>12</v>
      </c>
      <c r="F45" s="5" t="s">
        <v>31</v>
      </c>
      <c r="G45" s="5" t="s">
        <v>31</v>
      </c>
      <c r="H45" s="5" t="s">
        <v>31</v>
      </c>
      <c r="I45" s="4" t="s">
        <v>16</v>
      </c>
      <c r="J45" t="s">
        <v>403</v>
      </c>
    </row>
    <row r="46" spans="1:10" ht="34" x14ac:dyDescent="0.2">
      <c r="A46" s="28" t="s">
        <v>392</v>
      </c>
      <c r="B46" s="28" t="s">
        <v>392</v>
      </c>
      <c r="C46" s="7" t="s">
        <v>401</v>
      </c>
      <c r="D46" t="s">
        <v>51</v>
      </c>
      <c r="E46">
        <v>16</v>
      </c>
      <c r="F46" s="5" t="s">
        <v>31</v>
      </c>
      <c r="G46" s="5" t="s">
        <v>31</v>
      </c>
      <c r="H46" s="5" t="s">
        <v>31</v>
      </c>
      <c r="I46" s="4" t="s">
        <v>16</v>
      </c>
      <c r="J46" t="s">
        <v>403</v>
      </c>
    </row>
    <row r="47" spans="1:10" ht="51" x14ac:dyDescent="0.2">
      <c r="A47" s="28" t="s">
        <v>393</v>
      </c>
      <c r="B47" s="28" t="s">
        <v>393</v>
      </c>
      <c r="C47" s="7" t="s">
        <v>400</v>
      </c>
      <c r="D47" t="s">
        <v>51</v>
      </c>
      <c r="E47">
        <v>10</v>
      </c>
      <c r="F47" s="5" t="s">
        <v>31</v>
      </c>
      <c r="G47" s="5" t="s">
        <v>31</v>
      </c>
      <c r="H47" s="5" t="s">
        <v>31</v>
      </c>
      <c r="I47" s="4" t="s">
        <v>16</v>
      </c>
      <c r="J47" t="s">
        <v>403</v>
      </c>
    </row>
    <row r="48" spans="1:10" ht="51" x14ac:dyDescent="0.2">
      <c r="A48" s="28" t="s">
        <v>394</v>
      </c>
      <c r="B48" s="28" t="s">
        <v>394</v>
      </c>
      <c r="C48" s="7" t="s">
        <v>414</v>
      </c>
      <c r="D48" t="s">
        <v>51</v>
      </c>
      <c r="E48">
        <v>8</v>
      </c>
      <c r="F48" s="5" t="s">
        <v>31</v>
      </c>
      <c r="G48" s="5" t="s">
        <v>31</v>
      </c>
      <c r="H48" s="5" t="s">
        <v>31</v>
      </c>
      <c r="I48" s="4" t="s">
        <v>16</v>
      </c>
      <c r="J48" t="s">
        <v>403</v>
      </c>
    </row>
    <row r="49" spans="1:10" ht="153" x14ac:dyDescent="0.2">
      <c r="A49" s="28" t="s">
        <v>395</v>
      </c>
      <c r="B49" s="28" t="s">
        <v>395</v>
      </c>
      <c r="C49" s="7" t="s">
        <v>413</v>
      </c>
      <c r="D49" t="s">
        <v>51</v>
      </c>
      <c r="E49">
        <v>12</v>
      </c>
      <c r="F49" s="5" t="s">
        <v>31</v>
      </c>
      <c r="G49" s="5" t="s">
        <v>31</v>
      </c>
      <c r="H49" s="5" t="s">
        <v>31</v>
      </c>
      <c r="I49" s="4" t="s">
        <v>16</v>
      </c>
      <c r="J49" t="s">
        <v>404</v>
      </c>
    </row>
    <row r="50" spans="1:10" ht="51" x14ac:dyDescent="0.2">
      <c r="A50" s="28" t="s">
        <v>396</v>
      </c>
      <c r="B50" s="28" t="s">
        <v>411</v>
      </c>
      <c r="C50" s="7" t="s">
        <v>412</v>
      </c>
      <c r="D50" t="s">
        <v>51</v>
      </c>
      <c r="E50">
        <v>5</v>
      </c>
      <c r="F50" s="5" t="s">
        <v>31</v>
      </c>
      <c r="G50" s="5" t="s">
        <v>31</v>
      </c>
      <c r="H50" s="5" t="s">
        <v>31</v>
      </c>
      <c r="I50" s="4" t="s">
        <v>16</v>
      </c>
      <c r="J50" t="s">
        <v>404</v>
      </c>
    </row>
    <row r="51" spans="1:10" ht="119" x14ac:dyDescent="0.2">
      <c r="A51" s="28" t="s">
        <v>397</v>
      </c>
      <c r="B51" s="28" t="s">
        <v>397</v>
      </c>
      <c r="C51" s="7" t="s">
        <v>415</v>
      </c>
      <c r="D51" t="s">
        <v>51</v>
      </c>
      <c r="E51">
        <v>5</v>
      </c>
      <c r="F51" s="5" t="s">
        <v>31</v>
      </c>
      <c r="G51" s="5" t="s">
        <v>31</v>
      </c>
      <c r="H51" s="5" t="s">
        <v>31</v>
      </c>
      <c r="I51" s="4" t="s">
        <v>16</v>
      </c>
      <c r="J51" t="s">
        <v>404</v>
      </c>
    </row>
    <row r="52" spans="1:10" x14ac:dyDescent="0.2">
      <c r="A52" s="23"/>
      <c r="B52" s="24"/>
      <c r="C52" s="25"/>
      <c r="D52" s="26"/>
      <c r="E52" s="26"/>
      <c r="F52" s="26"/>
      <c r="G52" s="26"/>
      <c r="H52" s="26"/>
      <c r="I52" s="26"/>
    </row>
    <row r="53" spans="1:10" x14ac:dyDescent="0.2">
      <c r="A53" s="23"/>
      <c r="B53" s="24"/>
      <c r="C53" s="25"/>
      <c r="D53" s="26"/>
      <c r="E53" s="26"/>
      <c r="F53" s="26"/>
      <c r="G53" s="26"/>
      <c r="H53" s="26"/>
      <c r="I53" s="26"/>
    </row>
    <row r="54" spans="1:10" ht="17" customHeight="1" x14ac:dyDescent="0.2">
      <c r="C54" s="7" t="s">
        <v>183</v>
      </c>
    </row>
    <row r="55" spans="1:10" ht="17" customHeight="1" x14ac:dyDescent="0.2">
      <c r="C55" s="7" t="s">
        <v>174</v>
      </c>
    </row>
    <row r="56" spans="1:10" ht="102" x14ac:dyDescent="0.2">
      <c r="C56" s="7" t="s">
        <v>178</v>
      </c>
    </row>
    <row r="57" spans="1:10" ht="136" x14ac:dyDescent="0.2">
      <c r="C57" s="7" t="s">
        <v>354</v>
      </c>
    </row>
    <row r="58" spans="1:10" ht="102" x14ac:dyDescent="0.2">
      <c r="C58" s="7" t="s">
        <v>179</v>
      </c>
    </row>
    <row r="60" spans="1:10" ht="17" x14ac:dyDescent="0.2">
      <c r="C60" s="6" t="s">
        <v>352</v>
      </c>
    </row>
    <row r="61" spans="1:10" ht="68" x14ac:dyDescent="0.2">
      <c r="C61" s="7" t="s">
        <v>353</v>
      </c>
    </row>
    <row r="63" spans="1:10" ht="17" x14ac:dyDescent="0.2">
      <c r="C63" s="7" t="s">
        <v>383</v>
      </c>
    </row>
    <row r="64" spans="1:10" ht="34" x14ac:dyDescent="0.2">
      <c r="C64" s="21" t="s">
        <v>384</v>
      </c>
    </row>
    <row r="65" spans="1:9" ht="17" x14ac:dyDescent="0.2">
      <c r="C65" s="7" t="s">
        <v>385</v>
      </c>
    </row>
    <row r="68" spans="1:9" x14ac:dyDescent="0.2">
      <c r="A68" s="23"/>
      <c r="B68" s="23"/>
      <c r="C68" s="25"/>
      <c r="D68" s="26"/>
      <c r="E68" s="26"/>
      <c r="F68" s="26"/>
      <c r="G68" s="26"/>
      <c r="H68" s="26"/>
      <c r="I68" s="26"/>
    </row>
    <row r="69" spans="1:9" x14ac:dyDescent="0.2">
      <c r="A69" s="23"/>
      <c r="B69" s="23"/>
      <c r="C69" s="25"/>
      <c r="D69" s="26"/>
      <c r="E69" s="26"/>
      <c r="F69" s="26"/>
      <c r="G69" s="26"/>
      <c r="H69" s="26"/>
      <c r="I69" s="26"/>
    </row>
  </sheetData>
  <phoneticPr fontId="4" type="noConversion"/>
  <hyperlinks>
    <hyperlink ref="C64" r:id="rId1" xr:uid="{5FC62530-ADD0-5940-A118-1490574593F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61017-2F87-D648-B10A-7164FC3DE74F}">
  <dimension ref="A1:H31"/>
  <sheetViews>
    <sheetView topLeftCell="A4" zoomScale="160" zoomScaleNormal="160" workbookViewId="0">
      <selection activeCell="C6" sqref="C6"/>
    </sheetView>
  </sheetViews>
  <sheetFormatPr baseColWidth="10" defaultRowHeight="16" x14ac:dyDescent="0.2"/>
  <cols>
    <col min="1" max="1" width="32" customWidth="1"/>
    <col min="2" max="2" width="32" style="11" customWidth="1"/>
    <col min="3" max="3" width="61.5" style="11" customWidth="1"/>
    <col min="4" max="4" width="14.6640625" customWidth="1"/>
    <col min="5" max="5" width="16.1640625" customWidth="1"/>
    <col min="6" max="6" width="8.1640625" customWidth="1"/>
    <col min="7" max="7" width="8" customWidth="1"/>
    <col min="8" max="8" width="8.6640625" customWidth="1"/>
  </cols>
  <sheetData>
    <row r="1" spans="1:8" ht="17" x14ac:dyDescent="0.2">
      <c r="A1" s="1" t="s">
        <v>1</v>
      </c>
      <c r="B1" s="12" t="s">
        <v>167</v>
      </c>
      <c r="C1" s="12" t="s">
        <v>168</v>
      </c>
      <c r="D1" s="1" t="s">
        <v>34</v>
      </c>
      <c r="E1" s="1" t="s">
        <v>35</v>
      </c>
      <c r="F1" s="1" t="s">
        <v>207</v>
      </c>
      <c r="G1" s="1" t="s">
        <v>208</v>
      </c>
      <c r="H1" s="1" t="s">
        <v>209</v>
      </c>
    </row>
    <row r="2" spans="1:8" ht="312" customHeight="1" x14ac:dyDescent="0.2">
      <c r="A2" t="s">
        <v>184</v>
      </c>
      <c r="B2" s="11" t="s">
        <v>190</v>
      </c>
      <c r="C2" s="11" t="s">
        <v>228</v>
      </c>
      <c r="D2" t="s">
        <v>51</v>
      </c>
      <c r="E2">
        <v>24</v>
      </c>
      <c r="F2" s="4" t="s">
        <v>16</v>
      </c>
      <c r="G2" s="4" t="s">
        <v>16</v>
      </c>
      <c r="H2" s="4" t="s">
        <v>16</v>
      </c>
    </row>
    <row r="3" spans="1:8" ht="150" customHeight="1" x14ac:dyDescent="0.2">
      <c r="A3" t="s">
        <v>184</v>
      </c>
      <c r="B3" s="11" t="s">
        <v>191</v>
      </c>
      <c r="C3" s="11" t="s">
        <v>229</v>
      </c>
      <c r="D3" t="s">
        <v>51</v>
      </c>
      <c r="E3">
        <v>24</v>
      </c>
      <c r="F3" s="5" t="s">
        <v>31</v>
      </c>
      <c r="G3" s="4"/>
      <c r="H3" s="4"/>
    </row>
    <row r="4" spans="1:8" ht="157" customHeight="1" x14ac:dyDescent="0.2">
      <c r="A4" t="s">
        <v>184</v>
      </c>
      <c r="B4" s="11" t="s">
        <v>192</v>
      </c>
      <c r="C4" s="11" t="s">
        <v>227</v>
      </c>
      <c r="D4" t="s">
        <v>51</v>
      </c>
      <c r="E4">
        <v>20</v>
      </c>
      <c r="F4" s="4" t="s">
        <v>16</v>
      </c>
      <c r="G4" s="4"/>
      <c r="H4" s="4"/>
    </row>
    <row r="5" spans="1:8" ht="98" customHeight="1" x14ac:dyDescent="0.2">
      <c r="A5" t="s">
        <v>184</v>
      </c>
      <c r="B5" s="11" t="s">
        <v>193</v>
      </c>
      <c r="C5" s="11" t="s">
        <v>221</v>
      </c>
      <c r="D5" t="s">
        <v>51</v>
      </c>
      <c r="E5">
        <v>12</v>
      </c>
      <c r="F5" s="4" t="s">
        <v>16</v>
      </c>
      <c r="G5" s="4"/>
      <c r="H5" s="4"/>
    </row>
    <row r="6" spans="1:8" ht="85" x14ac:dyDescent="0.2">
      <c r="A6" t="s">
        <v>185</v>
      </c>
      <c r="B6" s="11" t="s">
        <v>214</v>
      </c>
      <c r="C6" s="11" t="s">
        <v>390</v>
      </c>
      <c r="D6" t="s">
        <v>51</v>
      </c>
      <c r="E6">
        <v>24</v>
      </c>
      <c r="F6" s="4" t="s">
        <v>16</v>
      </c>
      <c r="G6" s="4" t="s">
        <v>16</v>
      </c>
      <c r="H6" s="4" t="s">
        <v>16</v>
      </c>
    </row>
    <row r="7" spans="1:8" ht="85" x14ac:dyDescent="0.2">
      <c r="A7" t="s">
        <v>185</v>
      </c>
      <c r="B7" s="11" t="s">
        <v>393</v>
      </c>
      <c r="C7" s="11" t="s">
        <v>224</v>
      </c>
      <c r="D7" t="s">
        <v>51</v>
      </c>
      <c r="E7">
        <v>16</v>
      </c>
      <c r="F7" s="4" t="s">
        <v>16</v>
      </c>
      <c r="G7" s="4" t="s">
        <v>16</v>
      </c>
      <c r="H7" s="4" t="s">
        <v>16</v>
      </c>
    </row>
    <row r="8" spans="1:8" ht="51" x14ac:dyDescent="0.2">
      <c r="A8" t="s">
        <v>185</v>
      </c>
      <c r="B8" s="11" t="s">
        <v>215</v>
      </c>
      <c r="C8" s="11" t="s">
        <v>223</v>
      </c>
      <c r="D8" t="s">
        <v>51</v>
      </c>
      <c r="E8">
        <v>12</v>
      </c>
      <c r="F8" s="4" t="s">
        <v>16</v>
      </c>
      <c r="G8" s="4" t="s">
        <v>16</v>
      </c>
      <c r="H8" s="4" t="s">
        <v>16</v>
      </c>
    </row>
    <row r="9" spans="1:8" ht="17" x14ac:dyDescent="0.2">
      <c r="A9" t="s">
        <v>185</v>
      </c>
      <c r="B9" s="11" t="s">
        <v>194</v>
      </c>
      <c r="D9" t="s">
        <v>51</v>
      </c>
      <c r="E9">
        <v>4</v>
      </c>
      <c r="F9" s="5" t="s">
        <v>31</v>
      </c>
      <c r="G9" s="4" t="s">
        <v>16</v>
      </c>
      <c r="H9" s="4" t="s">
        <v>16</v>
      </c>
    </row>
    <row r="10" spans="1:8" ht="17" x14ac:dyDescent="0.2">
      <c r="A10" t="s">
        <v>185</v>
      </c>
      <c r="B10" s="11" t="s">
        <v>216</v>
      </c>
      <c r="D10" t="s">
        <v>51</v>
      </c>
      <c r="E10">
        <v>4</v>
      </c>
      <c r="F10" s="5" t="s">
        <v>31</v>
      </c>
      <c r="G10" s="4" t="s">
        <v>16</v>
      </c>
      <c r="H10" s="4" t="s">
        <v>16</v>
      </c>
    </row>
    <row r="11" spans="1:8" ht="17" x14ac:dyDescent="0.2">
      <c r="A11" t="s">
        <v>186</v>
      </c>
      <c r="B11" s="11" t="s">
        <v>217</v>
      </c>
      <c r="D11" t="s">
        <v>51</v>
      </c>
      <c r="E11">
        <v>4</v>
      </c>
      <c r="F11" s="5" t="s">
        <v>31</v>
      </c>
      <c r="G11" s="4" t="s">
        <v>16</v>
      </c>
      <c r="H11" s="4" t="s">
        <v>16</v>
      </c>
    </row>
    <row r="12" spans="1:8" ht="17" x14ac:dyDescent="0.2">
      <c r="A12" t="s">
        <v>186</v>
      </c>
      <c r="B12" s="11" t="s">
        <v>195</v>
      </c>
      <c r="D12" t="s">
        <v>51</v>
      </c>
      <c r="E12">
        <v>4</v>
      </c>
      <c r="F12" s="5" t="s">
        <v>31</v>
      </c>
      <c r="G12" s="4" t="s">
        <v>16</v>
      </c>
      <c r="H12" s="4" t="s">
        <v>16</v>
      </c>
    </row>
    <row r="13" spans="1:8" ht="34" x14ac:dyDescent="0.2">
      <c r="A13" t="s">
        <v>186</v>
      </c>
      <c r="B13" s="11" t="s">
        <v>218</v>
      </c>
      <c r="C13" s="11" t="s">
        <v>226</v>
      </c>
      <c r="D13" t="s">
        <v>51</v>
      </c>
      <c r="E13">
        <v>4</v>
      </c>
      <c r="F13" s="4" t="s">
        <v>16</v>
      </c>
      <c r="G13" s="4" t="s">
        <v>16</v>
      </c>
      <c r="H13" s="4" t="s">
        <v>16</v>
      </c>
    </row>
    <row r="14" spans="1:8" ht="68" x14ac:dyDescent="0.2">
      <c r="A14" t="s">
        <v>186</v>
      </c>
      <c r="B14" s="11" t="s">
        <v>219</v>
      </c>
      <c r="C14" s="11" t="s">
        <v>230</v>
      </c>
      <c r="D14" t="s">
        <v>51</v>
      </c>
      <c r="E14">
        <v>4</v>
      </c>
      <c r="F14" s="4" t="s">
        <v>16</v>
      </c>
      <c r="G14" s="4" t="s">
        <v>16</v>
      </c>
      <c r="H14" s="4" t="s">
        <v>16</v>
      </c>
    </row>
    <row r="15" spans="1:8" ht="17" x14ac:dyDescent="0.2">
      <c r="A15" t="s">
        <v>186</v>
      </c>
      <c r="B15" s="11" t="s">
        <v>212</v>
      </c>
      <c r="D15" t="s">
        <v>51</v>
      </c>
      <c r="E15">
        <v>4</v>
      </c>
      <c r="F15" s="5" t="s">
        <v>31</v>
      </c>
      <c r="G15" s="4" t="s">
        <v>16</v>
      </c>
      <c r="H15" s="4" t="s">
        <v>16</v>
      </c>
    </row>
    <row r="16" spans="1:8" ht="17" x14ac:dyDescent="0.2">
      <c r="A16" t="s">
        <v>187</v>
      </c>
      <c r="B16" s="11" t="s">
        <v>213</v>
      </c>
      <c r="D16" t="s">
        <v>51</v>
      </c>
      <c r="E16">
        <v>4</v>
      </c>
      <c r="F16" s="5" t="s">
        <v>31</v>
      </c>
      <c r="G16" s="4" t="s">
        <v>16</v>
      </c>
      <c r="H16" s="4" t="s">
        <v>16</v>
      </c>
    </row>
    <row r="17" spans="1:8" ht="204" x14ac:dyDescent="0.2">
      <c r="A17" t="s">
        <v>187</v>
      </c>
      <c r="B17" s="11" t="s">
        <v>391</v>
      </c>
      <c r="C17" s="11" t="s">
        <v>222</v>
      </c>
      <c r="D17" t="s">
        <v>51</v>
      </c>
      <c r="E17">
        <v>24</v>
      </c>
      <c r="F17" s="4" t="s">
        <v>16</v>
      </c>
      <c r="G17" s="4" t="s">
        <v>16</v>
      </c>
      <c r="H17" s="4" t="s">
        <v>16</v>
      </c>
    </row>
    <row r="18" spans="1:8" ht="17" x14ac:dyDescent="0.2">
      <c r="A18" t="s">
        <v>187</v>
      </c>
      <c r="B18" s="11" t="s">
        <v>196</v>
      </c>
      <c r="D18" t="s">
        <v>51</v>
      </c>
      <c r="E18">
        <v>4</v>
      </c>
      <c r="F18" s="5" t="s">
        <v>31</v>
      </c>
      <c r="G18" s="4" t="s">
        <v>16</v>
      </c>
      <c r="H18" s="4" t="s">
        <v>16</v>
      </c>
    </row>
    <row r="19" spans="1:8" ht="17" x14ac:dyDescent="0.2">
      <c r="A19" t="s">
        <v>187</v>
      </c>
      <c r="B19" s="11" t="s">
        <v>198</v>
      </c>
      <c r="D19" t="s">
        <v>51</v>
      </c>
      <c r="E19">
        <v>4</v>
      </c>
      <c r="F19" s="5" t="s">
        <v>31</v>
      </c>
      <c r="G19" s="4" t="s">
        <v>16</v>
      </c>
      <c r="H19" s="4" t="s">
        <v>16</v>
      </c>
    </row>
    <row r="20" spans="1:8" ht="17" x14ac:dyDescent="0.2">
      <c r="A20" t="s">
        <v>188</v>
      </c>
      <c r="B20" s="11" t="s">
        <v>199</v>
      </c>
      <c r="D20" t="s">
        <v>51</v>
      </c>
      <c r="E20">
        <v>4</v>
      </c>
      <c r="F20" s="5" t="s">
        <v>31</v>
      </c>
      <c r="G20" s="4" t="s">
        <v>16</v>
      </c>
      <c r="H20" s="4" t="s">
        <v>16</v>
      </c>
    </row>
    <row r="21" spans="1:8" ht="17" x14ac:dyDescent="0.2">
      <c r="A21" t="s">
        <v>188</v>
      </c>
      <c r="B21" s="11" t="s">
        <v>210</v>
      </c>
      <c r="D21" t="s">
        <v>51</v>
      </c>
      <c r="E21">
        <v>4</v>
      </c>
      <c r="F21" s="5" t="s">
        <v>31</v>
      </c>
      <c r="G21" s="4" t="s">
        <v>16</v>
      </c>
      <c r="H21" s="4" t="s">
        <v>16</v>
      </c>
    </row>
    <row r="22" spans="1:8" ht="17" x14ac:dyDescent="0.2">
      <c r="A22" t="s">
        <v>188</v>
      </c>
      <c r="B22" s="11" t="s">
        <v>200</v>
      </c>
      <c r="D22" t="s">
        <v>51</v>
      </c>
      <c r="E22">
        <v>4</v>
      </c>
      <c r="F22" s="5" t="s">
        <v>31</v>
      </c>
      <c r="G22" s="4" t="s">
        <v>16</v>
      </c>
      <c r="H22" s="4" t="s">
        <v>16</v>
      </c>
    </row>
    <row r="23" spans="1:8" ht="17" x14ac:dyDescent="0.2">
      <c r="A23" t="s">
        <v>188</v>
      </c>
      <c r="B23" s="11" t="s">
        <v>201</v>
      </c>
      <c r="D23" t="s">
        <v>51</v>
      </c>
      <c r="E23">
        <v>4</v>
      </c>
      <c r="F23" s="5" t="s">
        <v>31</v>
      </c>
      <c r="G23" s="4" t="s">
        <v>16</v>
      </c>
      <c r="H23" s="4" t="s">
        <v>16</v>
      </c>
    </row>
    <row r="24" spans="1:8" ht="17" x14ac:dyDescent="0.2">
      <c r="A24" t="s">
        <v>188</v>
      </c>
      <c r="B24" s="11" t="s">
        <v>202</v>
      </c>
      <c r="D24" t="s">
        <v>51</v>
      </c>
      <c r="E24">
        <v>4</v>
      </c>
      <c r="F24" s="5" t="s">
        <v>31</v>
      </c>
      <c r="G24" s="4" t="s">
        <v>16</v>
      </c>
      <c r="H24" s="4" t="s">
        <v>16</v>
      </c>
    </row>
    <row r="25" spans="1:8" ht="17" x14ac:dyDescent="0.2">
      <c r="A25" t="s">
        <v>189</v>
      </c>
      <c r="B25" s="11" t="s">
        <v>203</v>
      </c>
      <c r="D25" t="s">
        <v>51</v>
      </c>
      <c r="E25">
        <v>4</v>
      </c>
      <c r="F25" s="5" t="s">
        <v>31</v>
      </c>
      <c r="G25" s="4" t="s">
        <v>16</v>
      </c>
      <c r="H25" s="4" t="s">
        <v>16</v>
      </c>
    </row>
    <row r="26" spans="1:8" ht="17" x14ac:dyDescent="0.2">
      <c r="A26" t="s">
        <v>189</v>
      </c>
      <c r="B26" s="11" t="s">
        <v>204</v>
      </c>
      <c r="D26" t="s">
        <v>51</v>
      </c>
      <c r="E26">
        <v>4</v>
      </c>
      <c r="F26" s="5" t="s">
        <v>31</v>
      </c>
      <c r="G26" s="4" t="s">
        <v>16</v>
      </c>
      <c r="H26" s="4" t="s">
        <v>16</v>
      </c>
    </row>
    <row r="27" spans="1:8" ht="17" x14ac:dyDescent="0.2">
      <c r="A27" t="s">
        <v>189</v>
      </c>
      <c r="B27" s="11" t="s">
        <v>205</v>
      </c>
      <c r="D27" t="s">
        <v>51</v>
      </c>
      <c r="E27">
        <v>4</v>
      </c>
      <c r="F27" s="5" t="s">
        <v>31</v>
      </c>
      <c r="G27" s="4" t="s">
        <v>16</v>
      </c>
      <c r="H27" s="4" t="s">
        <v>16</v>
      </c>
    </row>
    <row r="28" spans="1:8" ht="17" x14ac:dyDescent="0.2">
      <c r="A28" t="s">
        <v>189</v>
      </c>
      <c r="B28" s="11" t="s">
        <v>206</v>
      </c>
      <c r="D28" t="s">
        <v>51</v>
      </c>
      <c r="E28">
        <v>4</v>
      </c>
      <c r="F28" s="5" t="s">
        <v>31</v>
      </c>
      <c r="G28" s="4" t="s">
        <v>16</v>
      </c>
      <c r="H28" s="4" t="s">
        <v>16</v>
      </c>
    </row>
    <row r="31" spans="1:8" ht="34" x14ac:dyDescent="0.2">
      <c r="C31" s="11" t="s">
        <v>225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3575-55D9-1E4D-8020-D18025852398}">
  <dimension ref="A1:I35"/>
  <sheetViews>
    <sheetView topLeftCell="A6" zoomScale="160" zoomScaleNormal="160" workbookViewId="0">
      <selection activeCell="C6" sqref="C6"/>
    </sheetView>
  </sheetViews>
  <sheetFormatPr baseColWidth="10" defaultRowHeight="16" x14ac:dyDescent="0.2"/>
  <cols>
    <col min="1" max="1" width="32" customWidth="1"/>
    <col min="2" max="2" width="32" style="11" customWidth="1"/>
    <col min="3" max="3" width="79.6640625" style="7" customWidth="1"/>
    <col min="4" max="4" width="14.6640625" customWidth="1"/>
    <col min="5" max="5" width="16.1640625" customWidth="1"/>
    <col min="6" max="6" width="8.1640625" customWidth="1"/>
    <col min="7" max="7" width="8" customWidth="1"/>
    <col min="8" max="8" width="8.6640625" customWidth="1"/>
    <col min="9" max="9" width="9.33203125" customWidth="1"/>
  </cols>
  <sheetData>
    <row r="1" spans="1:9" ht="17" x14ac:dyDescent="0.2">
      <c r="A1" s="1" t="s">
        <v>1</v>
      </c>
      <c r="B1" s="12" t="s">
        <v>167</v>
      </c>
      <c r="C1" s="6" t="s">
        <v>168</v>
      </c>
      <c r="D1" s="1" t="s">
        <v>34</v>
      </c>
      <c r="E1" s="1" t="s">
        <v>35</v>
      </c>
      <c r="F1" s="1" t="s">
        <v>2</v>
      </c>
      <c r="G1" s="1" t="s">
        <v>3</v>
      </c>
      <c r="H1" s="1" t="s">
        <v>4</v>
      </c>
      <c r="I1" s="1" t="s">
        <v>5</v>
      </c>
    </row>
    <row r="2" spans="1:9" ht="78" customHeight="1" x14ac:dyDescent="0.2">
      <c r="A2" t="s">
        <v>6</v>
      </c>
      <c r="B2" s="11" t="s">
        <v>172</v>
      </c>
      <c r="C2" s="7" t="s">
        <v>181</v>
      </c>
      <c r="D2" t="s">
        <v>51</v>
      </c>
      <c r="E2">
        <v>4</v>
      </c>
      <c r="F2" s="4" t="s">
        <v>16</v>
      </c>
      <c r="G2" s="4" t="s">
        <v>16</v>
      </c>
      <c r="H2" s="4" t="s">
        <v>16</v>
      </c>
      <c r="I2" s="4" t="s">
        <v>16</v>
      </c>
    </row>
    <row r="3" spans="1:9" ht="68" x14ac:dyDescent="0.2">
      <c r="A3" t="s">
        <v>7</v>
      </c>
      <c r="B3" s="11" t="s">
        <v>171</v>
      </c>
      <c r="C3" s="7" t="s">
        <v>180</v>
      </c>
      <c r="D3" t="s">
        <v>51</v>
      </c>
      <c r="E3">
        <v>4</v>
      </c>
      <c r="F3" s="4" t="s">
        <v>16</v>
      </c>
      <c r="G3" s="4" t="s">
        <v>16</v>
      </c>
      <c r="H3" s="4" t="s">
        <v>16</v>
      </c>
      <c r="I3" s="4" t="s">
        <v>16</v>
      </c>
    </row>
    <row r="4" spans="1:9" ht="17" x14ac:dyDescent="0.2">
      <c r="A4" t="s">
        <v>8</v>
      </c>
      <c r="B4" s="11" t="s">
        <v>170</v>
      </c>
      <c r="C4" s="16" t="s">
        <v>175</v>
      </c>
      <c r="D4" t="s">
        <v>51</v>
      </c>
      <c r="E4">
        <v>4</v>
      </c>
      <c r="F4" s="4" t="s">
        <v>16</v>
      </c>
      <c r="G4" s="4" t="s">
        <v>16</v>
      </c>
      <c r="H4" s="4" t="s">
        <v>16</v>
      </c>
      <c r="I4" s="4" t="s">
        <v>16</v>
      </c>
    </row>
    <row r="5" spans="1:9" ht="68" x14ac:dyDescent="0.2">
      <c r="A5" t="s">
        <v>9</v>
      </c>
      <c r="B5" s="11" t="s">
        <v>173</v>
      </c>
      <c r="C5" s="7" t="s">
        <v>182</v>
      </c>
      <c r="D5" t="s">
        <v>51</v>
      </c>
      <c r="E5">
        <v>4</v>
      </c>
      <c r="F5" s="4" t="s">
        <v>16</v>
      </c>
      <c r="G5" s="4" t="s">
        <v>16</v>
      </c>
      <c r="H5" s="4" t="s">
        <v>16</v>
      </c>
      <c r="I5" s="4" t="s">
        <v>16</v>
      </c>
    </row>
    <row r="6" spans="1:9" ht="135" customHeight="1" x14ac:dyDescent="0.2">
      <c r="A6" t="s">
        <v>166</v>
      </c>
      <c r="B6" t="s">
        <v>169</v>
      </c>
      <c r="C6" s="7" t="s">
        <v>220</v>
      </c>
      <c r="D6" t="s">
        <v>51</v>
      </c>
      <c r="E6">
        <v>4</v>
      </c>
      <c r="F6" s="4" t="s">
        <v>16</v>
      </c>
      <c r="G6" s="4" t="s">
        <v>16</v>
      </c>
      <c r="H6" s="4" t="s">
        <v>16</v>
      </c>
      <c r="I6" s="4" t="s">
        <v>16</v>
      </c>
    </row>
    <row r="7" spans="1:9" ht="136" x14ac:dyDescent="0.2">
      <c r="A7" t="s">
        <v>10</v>
      </c>
      <c r="B7" t="s">
        <v>176</v>
      </c>
      <c r="C7" s="7" t="s">
        <v>177</v>
      </c>
      <c r="D7" t="s">
        <v>51</v>
      </c>
      <c r="E7">
        <v>4</v>
      </c>
      <c r="F7" s="4" t="s">
        <v>16</v>
      </c>
      <c r="G7" s="4" t="s">
        <v>16</v>
      </c>
      <c r="H7" s="4" t="s">
        <v>16</v>
      </c>
      <c r="I7" s="4" t="s">
        <v>16</v>
      </c>
    </row>
    <row r="8" spans="1:9" x14ac:dyDescent="0.2">
      <c r="A8" t="s">
        <v>11</v>
      </c>
      <c r="B8" t="s">
        <v>11</v>
      </c>
      <c r="D8" t="s">
        <v>51</v>
      </c>
      <c r="E8">
        <v>4</v>
      </c>
      <c r="F8" s="4" t="s">
        <v>16</v>
      </c>
      <c r="G8" s="4" t="s">
        <v>16</v>
      </c>
      <c r="H8" s="4" t="s">
        <v>16</v>
      </c>
      <c r="I8" s="4" t="s">
        <v>16</v>
      </c>
    </row>
    <row r="9" spans="1:9" ht="17" x14ac:dyDescent="0.2">
      <c r="A9" t="s">
        <v>12</v>
      </c>
      <c r="B9" t="s">
        <v>12</v>
      </c>
      <c r="C9" s="16" t="s">
        <v>175</v>
      </c>
      <c r="D9" t="s">
        <v>51</v>
      </c>
      <c r="E9">
        <v>4</v>
      </c>
      <c r="F9" s="4" t="s">
        <v>16</v>
      </c>
      <c r="G9" s="4" t="s">
        <v>16</v>
      </c>
      <c r="H9" s="4" t="s">
        <v>16</v>
      </c>
      <c r="I9" s="4" t="s">
        <v>16</v>
      </c>
    </row>
    <row r="10" spans="1:9" x14ac:dyDescent="0.2">
      <c r="A10" t="s">
        <v>13</v>
      </c>
      <c r="B10" t="s">
        <v>13</v>
      </c>
      <c r="D10" t="s">
        <v>51</v>
      </c>
      <c r="E10">
        <v>4</v>
      </c>
      <c r="F10" s="4" t="s">
        <v>16</v>
      </c>
      <c r="G10" s="4" t="s">
        <v>16</v>
      </c>
      <c r="H10" s="4" t="s">
        <v>16</v>
      </c>
      <c r="I10" s="4" t="s">
        <v>16</v>
      </c>
    </row>
    <row r="11" spans="1:9" x14ac:dyDescent="0.2">
      <c r="A11" t="s">
        <v>14</v>
      </c>
      <c r="B11" t="s">
        <v>14</v>
      </c>
      <c r="D11" t="s">
        <v>51</v>
      </c>
      <c r="E11">
        <v>4</v>
      </c>
      <c r="F11" s="4" t="s">
        <v>16</v>
      </c>
      <c r="G11" s="4" t="s">
        <v>16</v>
      </c>
      <c r="H11" s="4" t="s">
        <v>16</v>
      </c>
      <c r="I11" s="4" t="s">
        <v>16</v>
      </c>
    </row>
    <row r="12" spans="1:9" x14ac:dyDescent="0.2">
      <c r="A12" t="s">
        <v>15</v>
      </c>
      <c r="B12" t="s">
        <v>15</v>
      </c>
      <c r="D12" t="s">
        <v>51</v>
      </c>
      <c r="E12">
        <v>4</v>
      </c>
      <c r="F12" s="4" t="s">
        <v>16</v>
      </c>
      <c r="G12" s="4" t="s">
        <v>16</v>
      </c>
      <c r="H12" s="4" t="s">
        <v>16</v>
      </c>
      <c r="I12" s="4" t="s">
        <v>16</v>
      </c>
    </row>
    <row r="13" spans="1:9" ht="17" x14ac:dyDescent="0.2">
      <c r="A13" s="3" t="s">
        <v>17</v>
      </c>
      <c r="B13" s="13" t="s">
        <v>17</v>
      </c>
      <c r="C13" s="7" t="s">
        <v>59</v>
      </c>
      <c r="D13" t="s">
        <v>51</v>
      </c>
      <c r="E13">
        <v>4</v>
      </c>
      <c r="F13" s="5" t="s">
        <v>31</v>
      </c>
      <c r="G13" s="4" t="s">
        <v>16</v>
      </c>
      <c r="H13" s="4" t="s">
        <v>16</v>
      </c>
      <c r="I13" s="4" t="s">
        <v>16</v>
      </c>
    </row>
    <row r="14" spans="1:9" ht="17" x14ac:dyDescent="0.2">
      <c r="A14" s="3" t="s">
        <v>18</v>
      </c>
      <c r="B14" s="13" t="s">
        <v>18</v>
      </c>
      <c r="C14" s="7" t="s">
        <v>59</v>
      </c>
      <c r="D14" t="s">
        <v>51</v>
      </c>
      <c r="E14">
        <v>4</v>
      </c>
      <c r="F14" s="5" t="s">
        <v>31</v>
      </c>
      <c r="G14" s="4" t="s">
        <v>16</v>
      </c>
      <c r="H14" s="4" t="s">
        <v>16</v>
      </c>
      <c r="I14" s="4" t="s">
        <v>16</v>
      </c>
    </row>
    <row r="15" spans="1:9" ht="17" x14ac:dyDescent="0.2">
      <c r="A15" s="3" t="s">
        <v>19</v>
      </c>
      <c r="B15" s="13" t="s">
        <v>19</v>
      </c>
      <c r="C15" s="7" t="s">
        <v>59</v>
      </c>
      <c r="D15" t="s">
        <v>51</v>
      </c>
      <c r="E15">
        <v>4</v>
      </c>
      <c r="F15" s="5" t="s">
        <v>31</v>
      </c>
      <c r="G15" s="4" t="s">
        <v>16</v>
      </c>
      <c r="H15" s="4" t="s">
        <v>16</v>
      </c>
      <c r="I15" s="4" t="s">
        <v>16</v>
      </c>
    </row>
    <row r="16" spans="1:9" ht="17" x14ac:dyDescent="0.2">
      <c r="A16" s="3" t="s">
        <v>20</v>
      </c>
      <c r="B16" s="13" t="s">
        <v>20</v>
      </c>
      <c r="C16" s="7" t="s">
        <v>59</v>
      </c>
      <c r="D16" t="s">
        <v>51</v>
      </c>
      <c r="E16">
        <v>4</v>
      </c>
      <c r="F16" s="5" t="s">
        <v>31</v>
      </c>
      <c r="G16" s="4" t="s">
        <v>16</v>
      </c>
      <c r="H16" s="4" t="s">
        <v>16</v>
      </c>
      <c r="I16" s="4" t="s">
        <v>16</v>
      </c>
    </row>
    <row r="17" spans="1:9" ht="17" x14ac:dyDescent="0.2">
      <c r="A17" s="3" t="s">
        <v>21</v>
      </c>
      <c r="B17" s="13" t="s">
        <v>21</v>
      </c>
      <c r="C17" s="7" t="s">
        <v>59</v>
      </c>
      <c r="D17" t="s">
        <v>51</v>
      </c>
      <c r="E17">
        <v>4</v>
      </c>
      <c r="F17" s="5" t="s">
        <v>31</v>
      </c>
      <c r="G17" s="4" t="s">
        <v>16</v>
      </c>
      <c r="H17" s="4" t="s">
        <v>16</v>
      </c>
      <c r="I17" s="4" t="s">
        <v>16</v>
      </c>
    </row>
    <row r="18" spans="1:9" ht="17" x14ac:dyDescent="0.2">
      <c r="A18" s="3" t="s">
        <v>22</v>
      </c>
      <c r="B18" s="13" t="s">
        <v>22</v>
      </c>
      <c r="C18" s="7" t="s">
        <v>59</v>
      </c>
      <c r="D18" t="s">
        <v>51</v>
      </c>
      <c r="E18">
        <v>4</v>
      </c>
      <c r="F18" s="5" t="s">
        <v>31</v>
      </c>
      <c r="G18" s="4" t="s">
        <v>16</v>
      </c>
      <c r="H18" s="4" t="s">
        <v>16</v>
      </c>
      <c r="I18" s="4" t="s">
        <v>16</v>
      </c>
    </row>
    <row r="19" spans="1:9" ht="17" x14ac:dyDescent="0.2">
      <c r="A19" s="3" t="s">
        <v>23</v>
      </c>
      <c r="B19" s="13" t="s">
        <v>23</v>
      </c>
      <c r="C19" s="7" t="s">
        <v>59</v>
      </c>
      <c r="D19" t="s">
        <v>51</v>
      </c>
      <c r="E19">
        <v>4</v>
      </c>
      <c r="F19" s="5" t="s">
        <v>31</v>
      </c>
      <c r="G19" s="4" t="s">
        <v>16</v>
      </c>
      <c r="H19" s="4" t="s">
        <v>16</v>
      </c>
      <c r="I19" s="4" t="s">
        <v>16</v>
      </c>
    </row>
    <row r="20" spans="1:9" ht="17" x14ac:dyDescent="0.2">
      <c r="A20" s="3" t="s">
        <v>24</v>
      </c>
      <c r="B20" s="13" t="s">
        <v>24</v>
      </c>
      <c r="C20" s="7" t="s">
        <v>59</v>
      </c>
      <c r="D20" t="s">
        <v>51</v>
      </c>
      <c r="E20">
        <v>4</v>
      </c>
      <c r="F20" s="5" t="s">
        <v>31</v>
      </c>
      <c r="G20" s="4" t="s">
        <v>16</v>
      </c>
      <c r="H20" s="4" t="s">
        <v>16</v>
      </c>
      <c r="I20" s="4" t="s">
        <v>16</v>
      </c>
    </row>
    <row r="21" spans="1:9" ht="17" x14ac:dyDescent="0.2">
      <c r="A21" s="3" t="s">
        <v>25</v>
      </c>
      <c r="B21" s="13" t="s">
        <v>25</v>
      </c>
      <c r="C21" s="7" t="s">
        <v>59</v>
      </c>
      <c r="D21" t="s">
        <v>51</v>
      </c>
      <c r="E21">
        <v>4</v>
      </c>
      <c r="F21" s="5" t="s">
        <v>31</v>
      </c>
      <c r="G21" s="4" t="s">
        <v>16</v>
      </c>
      <c r="H21" s="4" t="s">
        <v>16</v>
      </c>
      <c r="I21" s="4" t="s">
        <v>16</v>
      </c>
    </row>
    <row r="22" spans="1:9" ht="17" x14ac:dyDescent="0.2">
      <c r="A22" s="3" t="s">
        <v>26</v>
      </c>
      <c r="B22" s="13" t="s">
        <v>118</v>
      </c>
      <c r="C22" s="7" t="s">
        <v>59</v>
      </c>
      <c r="D22" t="s">
        <v>51</v>
      </c>
      <c r="E22">
        <v>4</v>
      </c>
      <c r="F22" s="5" t="s">
        <v>31</v>
      </c>
      <c r="G22" s="4" t="s">
        <v>16</v>
      </c>
      <c r="H22" s="4" t="s">
        <v>16</v>
      </c>
      <c r="I22" s="4" t="s">
        <v>16</v>
      </c>
    </row>
    <row r="23" spans="1:9" ht="17" x14ac:dyDescent="0.2">
      <c r="A23" s="3" t="s">
        <v>27</v>
      </c>
      <c r="B23" s="13" t="s">
        <v>27</v>
      </c>
      <c r="C23" s="7" t="s">
        <v>59</v>
      </c>
      <c r="D23" t="s">
        <v>51</v>
      </c>
      <c r="E23">
        <v>4</v>
      </c>
      <c r="F23" s="5" t="s">
        <v>31</v>
      </c>
      <c r="G23" s="4" t="s">
        <v>16</v>
      </c>
      <c r="H23" s="4" t="s">
        <v>16</v>
      </c>
      <c r="I23" s="4" t="s">
        <v>16</v>
      </c>
    </row>
    <row r="24" spans="1:9" ht="17" x14ac:dyDescent="0.2">
      <c r="A24" s="2" t="s">
        <v>28</v>
      </c>
      <c r="B24" s="14" t="s">
        <v>28</v>
      </c>
      <c r="C24" s="7" t="s">
        <v>59</v>
      </c>
      <c r="D24" t="s">
        <v>51</v>
      </c>
      <c r="E24">
        <v>4</v>
      </c>
      <c r="F24" s="5" t="s">
        <v>31</v>
      </c>
      <c r="G24" s="5" t="s">
        <v>31</v>
      </c>
      <c r="H24" s="4" t="s">
        <v>16</v>
      </c>
      <c r="I24" s="4" t="s">
        <v>16</v>
      </c>
    </row>
    <row r="25" spans="1:9" ht="17" x14ac:dyDescent="0.2">
      <c r="A25" s="8" t="s">
        <v>29</v>
      </c>
      <c r="B25" s="15" t="s">
        <v>29</v>
      </c>
      <c r="C25" s="7" t="s">
        <v>59</v>
      </c>
      <c r="D25" t="s">
        <v>51</v>
      </c>
      <c r="E25">
        <v>4</v>
      </c>
      <c r="F25" s="5" t="s">
        <v>31</v>
      </c>
      <c r="G25" s="5" t="s">
        <v>31</v>
      </c>
      <c r="H25" s="5" t="s">
        <v>31</v>
      </c>
      <c r="I25" s="4" t="s">
        <v>16</v>
      </c>
    </row>
    <row r="26" spans="1:9" ht="17" x14ac:dyDescent="0.2">
      <c r="A26" s="8" t="s">
        <v>30</v>
      </c>
      <c r="B26" s="15" t="s">
        <v>30</v>
      </c>
      <c r="C26" s="7" t="s">
        <v>59</v>
      </c>
      <c r="D26" t="s">
        <v>51</v>
      </c>
      <c r="E26">
        <v>4</v>
      </c>
      <c r="F26" s="5" t="s">
        <v>31</v>
      </c>
      <c r="G26" s="5" t="s">
        <v>31</v>
      </c>
      <c r="H26" s="5" t="s">
        <v>31</v>
      </c>
      <c r="I26" s="4" t="s">
        <v>16</v>
      </c>
    </row>
    <row r="27" spans="1:9" x14ac:dyDescent="0.2">
      <c r="A27" s="8"/>
      <c r="B27" s="15"/>
      <c r="F27" s="5"/>
      <c r="G27" s="5"/>
      <c r="H27" s="5"/>
      <c r="I27" s="4"/>
    </row>
    <row r="28" spans="1:9" ht="17" customHeight="1" x14ac:dyDescent="0.2">
      <c r="C28" s="7" t="s">
        <v>183</v>
      </c>
    </row>
    <row r="29" spans="1:9" ht="17" customHeight="1" x14ac:dyDescent="0.2">
      <c r="C29" s="7" t="s">
        <v>174</v>
      </c>
    </row>
    <row r="30" spans="1:9" ht="102" x14ac:dyDescent="0.2">
      <c r="C30" s="7" t="s">
        <v>178</v>
      </c>
    </row>
    <row r="31" spans="1:9" ht="136" x14ac:dyDescent="0.2">
      <c r="C31" s="7" t="s">
        <v>354</v>
      </c>
    </row>
    <row r="32" spans="1:9" ht="102" x14ac:dyDescent="0.2">
      <c r="C32" s="7" t="s">
        <v>179</v>
      </c>
    </row>
    <row r="34" spans="3:3" ht="17" x14ac:dyDescent="0.2">
      <c r="C34" s="6" t="s">
        <v>352</v>
      </c>
    </row>
    <row r="35" spans="3:3" ht="68" x14ac:dyDescent="0.2">
      <c r="C35" s="7"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7BE1-A7C0-4644-ABD6-1D41A22504D6}">
  <dimension ref="A1:H28"/>
  <sheetViews>
    <sheetView zoomScale="160" zoomScaleNormal="160" workbookViewId="0">
      <selection activeCell="E7" sqref="E7"/>
    </sheetView>
  </sheetViews>
  <sheetFormatPr baseColWidth="10" defaultRowHeight="16" x14ac:dyDescent="0.2"/>
  <cols>
    <col min="1" max="1" width="32" customWidth="1"/>
    <col min="2" max="2" width="32" style="11" customWidth="1"/>
    <col min="3" max="3" width="61.5" style="11" customWidth="1"/>
    <col min="4" max="4" width="14.6640625" customWidth="1"/>
    <col min="5" max="5" width="16.1640625" customWidth="1"/>
    <col min="6" max="6" width="8.1640625" customWidth="1"/>
    <col min="7" max="7" width="8" customWidth="1"/>
    <col min="8" max="8" width="8.6640625" customWidth="1"/>
  </cols>
  <sheetData>
    <row r="1" spans="1:8" ht="17" x14ac:dyDescent="0.2">
      <c r="A1" s="1" t="s">
        <v>1</v>
      </c>
      <c r="B1" s="12" t="s">
        <v>0</v>
      </c>
      <c r="C1" s="12" t="s">
        <v>33</v>
      </c>
      <c r="D1" s="1" t="s">
        <v>34</v>
      </c>
      <c r="E1" s="1" t="s">
        <v>35</v>
      </c>
      <c r="F1" s="1" t="s">
        <v>207</v>
      </c>
      <c r="G1" s="1" t="s">
        <v>208</v>
      </c>
      <c r="H1" s="1" t="s">
        <v>209</v>
      </c>
    </row>
    <row r="2" spans="1:8" ht="17" x14ac:dyDescent="0.2">
      <c r="A2" t="s">
        <v>184</v>
      </c>
      <c r="B2" s="11" t="s">
        <v>190</v>
      </c>
      <c r="C2" s="11" t="s">
        <v>231</v>
      </c>
      <c r="D2" t="s">
        <v>50</v>
      </c>
      <c r="E2">
        <v>4</v>
      </c>
      <c r="F2" s="4" t="s">
        <v>16</v>
      </c>
      <c r="G2" s="4" t="s">
        <v>16</v>
      </c>
      <c r="H2" s="4" t="s">
        <v>16</v>
      </c>
    </row>
    <row r="3" spans="1:8" ht="17" x14ac:dyDescent="0.2">
      <c r="A3" t="s">
        <v>184</v>
      </c>
      <c r="B3" s="11" t="s">
        <v>191</v>
      </c>
      <c r="C3" s="11" t="s">
        <v>231</v>
      </c>
      <c r="D3" t="s">
        <v>50</v>
      </c>
      <c r="E3">
        <v>4</v>
      </c>
      <c r="F3" s="5" t="s">
        <v>31</v>
      </c>
      <c r="G3" s="4"/>
      <c r="H3" s="4"/>
    </row>
    <row r="4" spans="1:8" ht="17" x14ac:dyDescent="0.2">
      <c r="A4" t="s">
        <v>184</v>
      </c>
      <c r="B4" s="11" t="s">
        <v>192</v>
      </c>
      <c r="C4" s="11" t="s">
        <v>231</v>
      </c>
      <c r="D4" t="s">
        <v>50</v>
      </c>
      <c r="E4">
        <v>4</v>
      </c>
      <c r="F4" s="4" t="s">
        <v>16</v>
      </c>
      <c r="G4" s="4"/>
      <c r="H4" s="4"/>
    </row>
    <row r="5" spans="1:8" ht="17" x14ac:dyDescent="0.2">
      <c r="A5" t="s">
        <v>184</v>
      </c>
      <c r="B5" s="11" t="s">
        <v>193</v>
      </c>
      <c r="C5" s="11" t="s">
        <v>231</v>
      </c>
      <c r="D5" t="s">
        <v>50</v>
      </c>
      <c r="E5">
        <v>4</v>
      </c>
      <c r="F5" s="4" t="s">
        <v>16</v>
      </c>
      <c r="G5" s="4"/>
      <c r="H5" s="4"/>
    </row>
    <row r="6" spans="1:8" ht="17" x14ac:dyDescent="0.2">
      <c r="A6" t="s">
        <v>185</v>
      </c>
      <c r="B6" s="11" t="s">
        <v>214</v>
      </c>
      <c r="C6" s="11" t="s">
        <v>231</v>
      </c>
      <c r="D6" t="s">
        <v>50</v>
      </c>
      <c r="E6">
        <v>4</v>
      </c>
      <c r="F6" s="4" t="s">
        <v>16</v>
      </c>
      <c r="G6" s="4" t="s">
        <v>16</v>
      </c>
      <c r="H6" s="4" t="s">
        <v>16</v>
      </c>
    </row>
    <row r="7" spans="1:8" ht="17" x14ac:dyDescent="0.2">
      <c r="A7" t="s">
        <v>185</v>
      </c>
      <c r="B7" s="11" t="s">
        <v>211</v>
      </c>
      <c r="C7" s="11" t="s">
        <v>231</v>
      </c>
      <c r="D7" t="s">
        <v>50</v>
      </c>
      <c r="E7">
        <v>4</v>
      </c>
      <c r="F7" s="4" t="s">
        <v>16</v>
      </c>
      <c r="G7" s="4" t="s">
        <v>16</v>
      </c>
      <c r="H7" s="4" t="s">
        <v>16</v>
      </c>
    </row>
    <row r="8" spans="1:8" ht="17" x14ac:dyDescent="0.2">
      <c r="A8" t="s">
        <v>185</v>
      </c>
      <c r="B8" s="11" t="s">
        <v>215</v>
      </c>
      <c r="C8" s="11" t="s">
        <v>231</v>
      </c>
      <c r="D8" t="s">
        <v>50</v>
      </c>
      <c r="E8">
        <v>4</v>
      </c>
      <c r="F8" s="4" t="s">
        <v>16</v>
      </c>
      <c r="G8" s="4" t="s">
        <v>16</v>
      </c>
      <c r="H8" s="4" t="s">
        <v>16</v>
      </c>
    </row>
    <row r="9" spans="1:8" ht="17" x14ac:dyDescent="0.2">
      <c r="A9" t="s">
        <v>185</v>
      </c>
      <c r="B9" s="11" t="s">
        <v>194</v>
      </c>
      <c r="C9" s="11" t="s">
        <v>231</v>
      </c>
      <c r="D9" t="s">
        <v>50</v>
      </c>
      <c r="E9">
        <v>4</v>
      </c>
      <c r="F9" s="5" t="s">
        <v>31</v>
      </c>
      <c r="G9" s="4" t="s">
        <v>16</v>
      </c>
      <c r="H9" s="4" t="s">
        <v>16</v>
      </c>
    </row>
    <row r="10" spans="1:8" ht="17" x14ac:dyDescent="0.2">
      <c r="A10" t="s">
        <v>185</v>
      </c>
      <c r="B10" s="11" t="s">
        <v>216</v>
      </c>
      <c r="C10" s="11" t="s">
        <v>231</v>
      </c>
      <c r="D10" t="s">
        <v>50</v>
      </c>
      <c r="E10">
        <v>4</v>
      </c>
      <c r="F10" s="5" t="s">
        <v>31</v>
      </c>
      <c r="G10" s="4" t="s">
        <v>16</v>
      </c>
      <c r="H10" s="4" t="s">
        <v>16</v>
      </c>
    </row>
    <row r="11" spans="1:8" ht="17" x14ac:dyDescent="0.2">
      <c r="A11" t="s">
        <v>186</v>
      </c>
      <c r="B11" s="11" t="s">
        <v>217</v>
      </c>
      <c r="C11" s="11" t="s">
        <v>231</v>
      </c>
      <c r="D11" t="s">
        <v>50</v>
      </c>
      <c r="E11">
        <v>4</v>
      </c>
      <c r="F11" s="5" t="s">
        <v>31</v>
      </c>
      <c r="G11" s="4" t="s">
        <v>16</v>
      </c>
      <c r="H11" s="4" t="s">
        <v>16</v>
      </c>
    </row>
    <row r="12" spans="1:8" ht="17" x14ac:dyDescent="0.2">
      <c r="A12" t="s">
        <v>186</v>
      </c>
      <c r="B12" s="11" t="s">
        <v>195</v>
      </c>
      <c r="C12" s="11" t="s">
        <v>231</v>
      </c>
      <c r="D12" t="s">
        <v>50</v>
      </c>
      <c r="E12">
        <v>4</v>
      </c>
      <c r="F12" s="5" t="s">
        <v>31</v>
      </c>
      <c r="G12" s="4" t="s">
        <v>16</v>
      </c>
      <c r="H12" s="4" t="s">
        <v>16</v>
      </c>
    </row>
    <row r="13" spans="1:8" ht="17" x14ac:dyDescent="0.2">
      <c r="A13" t="s">
        <v>186</v>
      </c>
      <c r="B13" s="11" t="s">
        <v>218</v>
      </c>
      <c r="C13" s="11" t="s">
        <v>231</v>
      </c>
      <c r="D13" t="s">
        <v>50</v>
      </c>
      <c r="E13">
        <v>4</v>
      </c>
      <c r="F13" s="4" t="s">
        <v>16</v>
      </c>
      <c r="G13" s="4" t="s">
        <v>16</v>
      </c>
      <c r="H13" s="4" t="s">
        <v>16</v>
      </c>
    </row>
    <row r="14" spans="1:8" ht="17" x14ac:dyDescent="0.2">
      <c r="A14" t="s">
        <v>186</v>
      </c>
      <c r="B14" s="11" t="s">
        <v>219</v>
      </c>
      <c r="C14" s="11" t="s">
        <v>231</v>
      </c>
      <c r="D14" t="s">
        <v>50</v>
      </c>
      <c r="E14">
        <v>4</v>
      </c>
      <c r="F14" s="4" t="s">
        <v>16</v>
      </c>
      <c r="G14" s="4" t="s">
        <v>16</v>
      </c>
      <c r="H14" s="4" t="s">
        <v>16</v>
      </c>
    </row>
    <row r="15" spans="1:8" ht="17" x14ac:dyDescent="0.2">
      <c r="A15" t="s">
        <v>186</v>
      </c>
      <c r="B15" s="11" t="s">
        <v>212</v>
      </c>
      <c r="C15" s="11" t="s">
        <v>231</v>
      </c>
      <c r="D15" t="s">
        <v>50</v>
      </c>
      <c r="E15">
        <v>4</v>
      </c>
      <c r="F15" s="5" t="s">
        <v>31</v>
      </c>
      <c r="G15" s="4" t="s">
        <v>16</v>
      </c>
      <c r="H15" s="4" t="s">
        <v>16</v>
      </c>
    </row>
    <row r="16" spans="1:8" ht="17" x14ac:dyDescent="0.2">
      <c r="A16" t="s">
        <v>187</v>
      </c>
      <c r="B16" s="11" t="s">
        <v>213</v>
      </c>
      <c r="C16" s="11" t="s">
        <v>231</v>
      </c>
      <c r="D16" t="s">
        <v>50</v>
      </c>
      <c r="E16">
        <v>4</v>
      </c>
      <c r="F16" s="5" t="s">
        <v>31</v>
      </c>
      <c r="G16" s="4" t="s">
        <v>16</v>
      </c>
      <c r="H16" s="4" t="s">
        <v>16</v>
      </c>
    </row>
    <row r="17" spans="1:8" ht="17" x14ac:dyDescent="0.2">
      <c r="A17" t="s">
        <v>187</v>
      </c>
      <c r="B17" s="11" t="s">
        <v>197</v>
      </c>
      <c r="C17" s="11" t="s">
        <v>231</v>
      </c>
      <c r="D17" t="s">
        <v>50</v>
      </c>
      <c r="E17">
        <v>4</v>
      </c>
      <c r="F17" s="4" t="s">
        <v>16</v>
      </c>
      <c r="G17" s="4" t="s">
        <v>16</v>
      </c>
      <c r="H17" s="4" t="s">
        <v>16</v>
      </c>
    </row>
    <row r="18" spans="1:8" ht="17" x14ac:dyDescent="0.2">
      <c r="A18" t="s">
        <v>187</v>
      </c>
      <c r="B18" s="11" t="s">
        <v>196</v>
      </c>
      <c r="C18" s="11" t="s">
        <v>231</v>
      </c>
      <c r="D18" t="s">
        <v>50</v>
      </c>
      <c r="E18">
        <v>4</v>
      </c>
      <c r="F18" s="5" t="s">
        <v>31</v>
      </c>
      <c r="G18" s="4" t="s">
        <v>16</v>
      </c>
      <c r="H18" s="4" t="s">
        <v>16</v>
      </c>
    </row>
    <row r="19" spans="1:8" ht="17" x14ac:dyDescent="0.2">
      <c r="A19" t="s">
        <v>187</v>
      </c>
      <c r="B19" s="11" t="s">
        <v>198</v>
      </c>
      <c r="C19" s="11" t="s">
        <v>231</v>
      </c>
      <c r="D19" t="s">
        <v>50</v>
      </c>
      <c r="E19">
        <v>4</v>
      </c>
      <c r="F19" s="5" t="s">
        <v>31</v>
      </c>
      <c r="G19" s="4" t="s">
        <v>16</v>
      </c>
      <c r="H19" s="4" t="s">
        <v>16</v>
      </c>
    </row>
    <row r="20" spans="1:8" ht="17" x14ac:dyDescent="0.2">
      <c r="A20" t="s">
        <v>188</v>
      </c>
      <c r="B20" s="11" t="s">
        <v>199</v>
      </c>
      <c r="C20" s="11" t="s">
        <v>231</v>
      </c>
      <c r="D20" t="s">
        <v>50</v>
      </c>
      <c r="E20">
        <v>4</v>
      </c>
      <c r="F20" s="5" t="s">
        <v>31</v>
      </c>
      <c r="G20" s="4" t="s">
        <v>16</v>
      </c>
      <c r="H20" s="4" t="s">
        <v>16</v>
      </c>
    </row>
    <row r="21" spans="1:8" ht="17" x14ac:dyDescent="0.2">
      <c r="A21" t="s">
        <v>188</v>
      </c>
      <c r="B21" s="11" t="s">
        <v>210</v>
      </c>
      <c r="C21" s="11" t="s">
        <v>231</v>
      </c>
      <c r="D21" t="s">
        <v>50</v>
      </c>
      <c r="E21">
        <v>4</v>
      </c>
      <c r="F21" s="5" t="s">
        <v>31</v>
      </c>
      <c r="G21" s="4" t="s">
        <v>16</v>
      </c>
      <c r="H21" s="4" t="s">
        <v>16</v>
      </c>
    </row>
    <row r="22" spans="1:8" ht="17" x14ac:dyDescent="0.2">
      <c r="A22" t="s">
        <v>188</v>
      </c>
      <c r="B22" s="11" t="s">
        <v>200</v>
      </c>
      <c r="C22" s="11" t="s">
        <v>231</v>
      </c>
      <c r="D22" t="s">
        <v>50</v>
      </c>
      <c r="E22">
        <v>4</v>
      </c>
      <c r="F22" s="5" t="s">
        <v>31</v>
      </c>
      <c r="G22" s="4" t="s">
        <v>16</v>
      </c>
      <c r="H22" s="4" t="s">
        <v>16</v>
      </c>
    </row>
    <row r="23" spans="1:8" ht="17" x14ac:dyDescent="0.2">
      <c r="A23" t="s">
        <v>188</v>
      </c>
      <c r="B23" s="11" t="s">
        <v>201</v>
      </c>
      <c r="C23" s="11" t="s">
        <v>231</v>
      </c>
      <c r="D23" t="s">
        <v>50</v>
      </c>
      <c r="E23">
        <v>4</v>
      </c>
      <c r="F23" s="5" t="s">
        <v>31</v>
      </c>
      <c r="G23" s="4" t="s">
        <v>16</v>
      </c>
      <c r="H23" s="4" t="s">
        <v>16</v>
      </c>
    </row>
    <row r="24" spans="1:8" ht="17" x14ac:dyDescent="0.2">
      <c r="A24" t="s">
        <v>188</v>
      </c>
      <c r="B24" s="11" t="s">
        <v>202</v>
      </c>
      <c r="C24" s="11" t="s">
        <v>231</v>
      </c>
      <c r="D24" t="s">
        <v>50</v>
      </c>
      <c r="E24">
        <v>4</v>
      </c>
      <c r="F24" s="5" t="s">
        <v>31</v>
      </c>
      <c r="G24" s="4" t="s">
        <v>16</v>
      </c>
      <c r="H24" s="4" t="s">
        <v>16</v>
      </c>
    </row>
    <row r="25" spans="1:8" ht="17" x14ac:dyDescent="0.2">
      <c r="A25" t="s">
        <v>189</v>
      </c>
      <c r="B25" s="11" t="s">
        <v>203</v>
      </c>
      <c r="C25" s="11" t="s">
        <v>231</v>
      </c>
      <c r="D25" t="s">
        <v>50</v>
      </c>
      <c r="E25">
        <v>4</v>
      </c>
      <c r="F25" s="5" t="s">
        <v>31</v>
      </c>
      <c r="G25" s="4" t="s">
        <v>16</v>
      </c>
      <c r="H25" s="4" t="s">
        <v>16</v>
      </c>
    </row>
    <row r="26" spans="1:8" ht="17" x14ac:dyDescent="0.2">
      <c r="A26" t="s">
        <v>189</v>
      </c>
      <c r="B26" s="11" t="s">
        <v>204</v>
      </c>
      <c r="C26" s="11" t="s">
        <v>231</v>
      </c>
      <c r="D26" t="s">
        <v>50</v>
      </c>
      <c r="E26">
        <v>4</v>
      </c>
      <c r="F26" s="5" t="s">
        <v>31</v>
      </c>
      <c r="G26" s="4" t="s">
        <v>16</v>
      </c>
      <c r="H26" s="4" t="s">
        <v>16</v>
      </c>
    </row>
    <row r="27" spans="1:8" ht="17" x14ac:dyDescent="0.2">
      <c r="A27" t="s">
        <v>189</v>
      </c>
      <c r="B27" s="11" t="s">
        <v>205</v>
      </c>
      <c r="C27" s="11" t="s">
        <v>231</v>
      </c>
      <c r="D27" t="s">
        <v>50</v>
      </c>
      <c r="E27">
        <v>4</v>
      </c>
      <c r="F27" s="5" t="s">
        <v>31</v>
      </c>
      <c r="G27" s="4" t="s">
        <v>16</v>
      </c>
      <c r="H27" s="4" t="s">
        <v>16</v>
      </c>
    </row>
    <row r="28" spans="1:8" ht="17" x14ac:dyDescent="0.2">
      <c r="A28" t="s">
        <v>189</v>
      </c>
      <c r="B28" s="11" t="s">
        <v>206</v>
      </c>
      <c r="C28" s="11" t="s">
        <v>231</v>
      </c>
      <c r="D28" t="s">
        <v>50</v>
      </c>
      <c r="E28">
        <v>4</v>
      </c>
      <c r="F28" s="5" t="s">
        <v>31</v>
      </c>
      <c r="G28" s="4" t="s">
        <v>16</v>
      </c>
      <c r="H28" s="4" t="s">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0834-0910-F84A-AD96-EDBCCDBC274E}">
  <dimension ref="A1:I26"/>
  <sheetViews>
    <sheetView zoomScale="110" zoomScaleNormal="110" workbookViewId="0">
      <selection activeCell="L20" sqref="L20"/>
    </sheetView>
  </sheetViews>
  <sheetFormatPr baseColWidth="10" defaultRowHeight="16" x14ac:dyDescent="0.2"/>
  <cols>
    <col min="1" max="1" width="32" customWidth="1"/>
    <col min="2" max="2" width="32" style="11" customWidth="1"/>
    <col min="3" max="3" width="79.6640625" customWidth="1"/>
    <col min="4" max="4" width="14.6640625" customWidth="1"/>
    <col min="5" max="5" width="16.1640625" customWidth="1"/>
    <col min="6" max="6" width="8.1640625" customWidth="1"/>
    <col min="7" max="7" width="8" customWidth="1"/>
    <col min="8" max="8" width="8.6640625" customWidth="1"/>
    <col min="9" max="9" width="9.33203125" customWidth="1"/>
  </cols>
  <sheetData>
    <row r="1" spans="1:9" ht="17" x14ac:dyDescent="0.2">
      <c r="A1" s="1" t="s">
        <v>1</v>
      </c>
      <c r="B1" s="12" t="s">
        <v>0</v>
      </c>
      <c r="C1" s="1" t="s">
        <v>33</v>
      </c>
      <c r="D1" s="1" t="s">
        <v>34</v>
      </c>
      <c r="E1" s="1" t="s">
        <v>35</v>
      </c>
      <c r="F1" s="1" t="s">
        <v>2</v>
      </c>
      <c r="G1" s="1" t="s">
        <v>3</v>
      </c>
      <c r="H1" s="1" t="s">
        <v>4</v>
      </c>
      <c r="I1" s="1" t="s">
        <v>5</v>
      </c>
    </row>
    <row r="2" spans="1:9" ht="24" customHeight="1" x14ac:dyDescent="0.2">
      <c r="A2" t="s">
        <v>6</v>
      </c>
      <c r="B2" s="11" t="s">
        <v>6</v>
      </c>
      <c r="C2" t="s">
        <v>59</v>
      </c>
      <c r="D2" t="s">
        <v>50</v>
      </c>
      <c r="E2">
        <v>4</v>
      </c>
      <c r="F2" s="4" t="s">
        <v>16</v>
      </c>
      <c r="G2" s="4" t="s">
        <v>16</v>
      </c>
      <c r="H2" s="4" t="s">
        <v>16</v>
      </c>
      <c r="I2" s="4" t="s">
        <v>16</v>
      </c>
    </row>
    <row r="3" spans="1:9" ht="17" x14ac:dyDescent="0.2">
      <c r="A3" t="s">
        <v>7</v>
      </c>
      <c r="B3" s="11" t="s">
        <v>7</v>
      </c>
      <c r="C3" t="s">
        <v>59</v>
      </c>
      <c r="D3" t="s">
        <v>50</v>
      </c>
      <c r="E3">
        <v>4</v>
      </c>
      <c r="F3" s="4" t="s">
        <v>16</v>
      </c>
      <c r="G3" s="4" t="s">
        <v>16</v>
      </c>
      <c r="H3" s="4" t="s">
        <v>16</v>
      </c>
      <c r="I3" s="4" t="s">
        <v>16</v>
      </c>
    </row>
    <row r="4" spans="1:9" ht="17" x14ac:dyDescent="0.2">
      <c r="A4" t="s">
        <v>8</v>
      </c>
      <c r="B4" s="11" t="s">
        <v>8</v>
      </c>
      <c r="C4" t="s">
        <v>59</v>
      </c>
      <c r="D4" t="s">
        <v>50</v>
      </c>
      <c r="E4">
        <v>4</v>
      </c>
      <c r="F4" s="4" t="s">
        <v>16</v>
      </c>
      <c r="G4" s="4" t="s">
        <v>16</v>
      </c>
      <c r="H4" s="4" t="s">
        <v>16</v>
      </c>
      <c r="I4" s="4" t="s">
        <v>16</v>
      </c>
    </row>
    <row r="5" spans="1:9" ht="17" x14ac:dyDescent="0.2">
      <c r="A5" t="s">
        <v>9</v>
      </c>
      <c r="B5" s="11" t="s">
        <v>9</v>
      </c>
      <c r="C5" t="s">
        <v>59</v>
      </c>
      <c r="D5" t="s">
        <v>50</v>
      </c>
      <c r="E5">
        <v>4</v>
      </c>
      <c r="F5" s="4" t="s">
        <v>16</v>
      </c>
      <c r="G5" s="4" t="s">
        <v>16</v>
      </c>
      <c r="H5" s="4" t="s">
        <v>16</v>
      </c>
      <c r="I5" s="4" t="s">
        <v>16</v>
      </c>
    </row>
    <row r="6" spans="1:9" x14ac:dyDescent="0.2">
      <c r="A6" t="s">
        <v>166</v>
      </c>
      <c r="B6" t="s">
        <v>166</v>
      </c>
      <c r="C6" t="s">
        <v>59</v>
      </c>
      <c r="D6" t="s">
        <v>50</v>
      </c>
      <c r="E6">
        <v>4</v>
      </c>
      <c r="F6" s="4" t="s">
        <v>16</v>
      </c>
      <c r="G6" s="4" t="s">
        <v>16</v>
      </c>
      <c r="H6" s="4" t="s">
        <v>16</v>
      </c>
      <c r="I6" s="4" t="s">
        <v>16</v>
      </c>
    </row>
    <row r="7" spans="1:9" x14ac:dyDescent="0.2">
      <c r="A7" t="s">
        <v>10</v>
      </c>
      <c r="B7" t="s">
        <v>10</v>
      </c>
      <c r="C7" t="s">
        <v>59</v>
      </c>
      <c r="D7" t="s">
        <v>50</v>
      </c>
      <c r="E7">
        <v>4</v>
      </c>
      <c r="F7" s="4" t="s">
        <v>16</v>
      </c>
      <c r="G7" s="4" t="s">
        <v>16</v>
      </c>
      <c r="H7" s="4" t="s">
        <v>16</v>
      </c>
      <c r="I7" s="4" t="s">
        <v>16</v>
      </c>
    </row>
    <row r="8" spans="1:9" x14ac:dyDescent="0.2">
      <c r="A8" t="s">
        <v>11</v>
      </c>
      <c r="B8" t="s">
        <v>11</v>
      </c>
      <c r="C8" t="s">
        <v>59</v>
      </c>
      <c r="D8" t="s">
        <v>50</v>
      </c>
      <c r="E8">
        <v>4</v>
      </c>
      <c r="F8" s="4" t="s">
        <v>16</v>
      </c>
      <c r="G8" s="4" t="s">
        <v>16</v>
      </c>
      <c r="H8" s="4" t="s">
        <v>16</v>
      </c>
      <c r="I8" s="4" t="s">
        <v>16</v>
      </c>
    </row>
    <row r="9" spans="1:9" x14ac:dyDescent="0.2">
      <c r="A9" t="s">
        <v>12</v>
      </c>
      <c r="B9" t="s">
        <v>12</v>
      </c>
      <c r="C9" t="s">
        <v>59</v>
      </c>
      <c r="D9" t="s">
        <v>50</v>
      </c>
      <c r="E9">
        <v>4</v>
      </c>
      <c r="F9" s="4" t="s">
        <v>16</v>
      </c>
      <c r="G9" s="4" t="s">
        <v>16</v>
      </c>
      <c r="H9" s="4" t="s">
        <v>16</v>
      </c>
      <c r="I9" s="4" t="s">
        <v>16</v>
      </c>
    </row>
    <row r="10" spans="1:9" x14ac:dyDescent="0.2">
      <c r="A10" t="s">
        <v>13</v>
      </c>
      <c r="B10" t="s">
        <v>13</v>
      </c>
      <c r="C10" t="s">
        <v>59</v>
      </c>
      <c r="D10" t="s">
        <v>50</v>
      </c>
      <c r="E10">
        <v>4</v>
      </c>
      <c r="F10" s="4" t="s">
        <v>16</v>
      </c>
      <c r="G10" s="4" t="s">
        <v>16</v>
      </c>
      <c r="H10" s="4" t="s">
        <v>16</v>
      </c>
      <c r="I10" s="4" t="s">
        <v>16</v>
      </c>
    </row>
    <row r="11" spans="1:9" x14ac:dyDescent="0.2">
      <c r="A11" t="s">
        <v>14</v>
      </c>
      <c r="B11" t="s">
        <v>14</v>
      </c>
      <c r="C11" t="s">
        <v>59</v>
      </c>
      <c r="D11" t="s">
        <v>50</v>
      </c>
      <c r="E11">
        <v>4</v>
      </c>
      <c r="F11" s="4" t="s">
        <v>16</v>
      </c>
      <c r="G11" s="4" t="s">
        <v>16</v>
      </c>
      <c r="H11" s="4" t="s">
        <v>16</v>
      </c>
      <c r="I11" s="4" t="s">
        <v>16</v>
      </c>
    </row>
    <row r="12" spans="1:9" x14ac:dyDescent="0.2">
      <c r="A12" t="s">
        <v>15</v>
      </c>
      <c r="B12" t="s">
        <v>15</v>
      </c>
      <c r="C12" t="s">
        <v>59</v>
      </c>
      <c r="D12" t="s">
        <v>50</v>
      </c>
      <c r="E12">
        <v>4</v>
      </c>
      <c r="F12" s="4" t="s">
        <v>16</v>
      </c>
      <c r="G12" s="4" t="s">
        <v>16</v>
      </c>
      <c r="H12" s="4" t="s">
        <v>16</v>
      </c>
      <c r="I12" s="4" t="s">
        <v>16</v>
      </c>
    </row>
    <row r="13" spans="1:9" ht="17" x14ac:dyDescent="0.2">
      <c r="A13" s="3" t="s">
        <v>17</v>
      </c>
      <c r="B13" s="13" t="s">
        <v>17</v>
      </c>
      <c r="C13" t="s">
        <v>59</v>
      </c>
      <c r="D13" t="s">
        <v>50</v>
      </c>
      <c r="E13">
        <v>4</v>
      </c>
      <c r="F13" s="5" t="s">
        <v>31</v>
      </c>
      <c r="G13" s="4" t="s">
        <v>16</v>
      </c>
      <c r="H13" s="4" t="s">
        <v>16</v>
      </c>
      <c r="I13" s="4" t="s">
        <v>16</v>
      </c>
    </row>
    <row r="14" spans="1:9" ht="17" x14ac:dyDescent="0.2">
      <c r="A14" s="3" t="s">
        <v>18</v>
      </c>
      <c r="B14" s="13" t="s">
        <v>18</v>
      </c>
      <c r="C14" t="s">
        <v>59</v>
      </c>
      <c r="D14" t="s">
        <v>50</v>
      </c>
      <c r="E14">
        <v>4</v>
      </c>
      <c r="F14" s="5" t="s">
        <v>31</v>
      </c>
      <c r="G14" s="4" t="s">
        <v>16</v>
      </c>
      <c r="H14" s="4" t="s">
        <v>16</v>
      </c>
      <c r="I14" s="4" t="s">
        <v>16</v>
      </c>
    </row>
    <row r="15" spans="1:9" ht="17" x14ac:dyDescent="0.2">
      <c r="A15" s="3" t="s">
        <v>19</v>
      </c>
      <c r="B15" s="13" t="s">
        <v>19</v>
      </c>
      <c r="C15" t="s">
        <v>59</v>
      </c>
      <c r="D15" t="s">
        <v>50</v>
      </c>
      <c r="E15">
        <v>4</v>
      </c>
      <c r="F15" s="5" t="s">
        <v>31</v>
      </c>
      <c r="G15" s="4" t="s">
        <v>16</v>
      </c>
      <c r="H15" s="4" t="s">
        <v>16</v>
      </c>
      <c r="I15" s="4" t="s">
        <v>16</v>
      </c>
    </row>
    <row r="16" spans="1:9" ht="17" x14ac:dyDescent="0.2">
      <c r="A16" s="3" t="s">
        <v>20</v>
      </c>
      <c r="B16" s="13" t="s">
        <v>20</v>
      </c>
      <c r="C16" t="s">
        <v>59</v>
      </c>
      <c r="D16" t="s">
        <v>50</v>
      </c>
      <c r="E16">
        <v>4</v>
      </c>
      <c r="F16" s="5" t="s">
        <v>31</v>
      </c>
      <c r="G16" s="4" t="s">
        <v>16</v>
      </c>
      <c r="H16" s="4" t="s">
        <v>16</v>
      </c>
      <c r="I16" s="4" t="s">
        <v>16</v>
      </c>
    </row>
    <row r="17" spans="1:9" ht="17" x14ac:dyDescent="0.2">
      <c r="A17" s="3" t="s">
        <v>21</v>
      </c>
      <c r="B17" s="13" t="s">
        <v>21</v>
      </c>
      <c r="C17" t="s">
        <v>59</v>
      </c>
      <c r="D17" t="s">
        <v>50</v>
      </c>
      <c r="E17">
        <v>4</v>
      </c>
      <c r="F17" s="5" t="s">
        <v>31</v>
      </c>
      <c r="G17" s="4" t="s">
        <v>16</v>
      </c>
      <c r="H17" s="4" t="s">
        <v>16</v>
      </c>
      <c r="I17" s="4" t="s">
        <v>16</v>
      </c>
    </row>
    <row r="18" spans="1:9" ht="17" x14ac:dyDescent="0.2">
      <c r="A18" s="3" t="s">
        <v>22</v>
      </c>
      <c r="B18" s="13" t="s">
        <v>22</v>
      </c>
      <c r="C18" t="s">
        <v>59</v>
      </c>
      <c r="D18" t="s">
        <v>50</v>
      </c>
      <c r="E18">
        <v>4</v>
      </c>
      <c r="F18" s="5" t="s">
        <v>31</v>
      </c>
      <c r="G18" s="4" t="s">
        <v>16</v>
      </c>
      <c r="H18" s="4" t="s">
        <v>16</v>
      </c>
      <c r="I18" s="4" t="s">
        <v>16</v>
      </c>
    </row>
    <row r="19" spans="1:9" ht="17" x14ac:dyDescent="0.2">
      <c r="A19" s="3" t="s">
        <v>23</v>
      </c>
      <c r="B19" s="13" t="s">
        <v>23</v>
      </c>
      <c r="C19" t="s">
        <v>59</v>
      </c>
      <c r="D19" t="s">
        <v>50</v>
      </c>
      <c r="E19">
        <v>4</v>
      </c>
      <c r="F19" s="5" t="s">
        <v>31</v>
      </c>
      <c r="G19" s="4" t="s">
        <v>16</v>
      </c>
      <c r="H19" s="4" t="s">
        <v>16</v>
      </c>
      <c r="I19" s="4" t="s">
        <v>16</v>
      </c>
    </row>
    <row r="20" spans="1:9" ht="17" x14ac:dyDescent="0.2">
      <c r="A20" s="3" t="s">
        <v>24</v>
      </c>
      <c r="B20" s="13" t="s">
        <v>24</v>
      </c>
      <c r="C20" t="s">
        <v>59</v>
      </c>
      <c r="D20" t="s">
        <v>50</v>
      </c>
      <c r="E20">
        <v>4</v>
      </c>
      <c r="F20" s="5" t="s">
        <v>31</v>
      </c>
      <c r="G20" s="4" t="s">
        <v>16</v>
      </c>
      <c r="H20" s="4" t="s">
        <v>16</v>
      </c>
      <c r="I20" s="4" t="s">
        <v>16</v>
      </c>
    </row>
    <row r="21" spans="1:9" ht="17" x14ac:dyDescent="0.2">
      <c r="A21" s="3" t="s">
        <v>25</v>
      </c>
      <c r="B21" s="13" t="s">
        <v>25</v>
      </c>
      <c r="C21" t="s">
        <v>59</v>
      </c>
      <c r="D21" t="s">
        <v>50</v>
      </c>
      <c r="E21">
        <v>4</v>
      </c>
      <c r="F21" s="5" t="s">
        <v>31</v>
      </c>
      <c r="G21" s="4" t="s">
        <v>16</v>
      </c>
      <c r="H21" s="4" t="s">
        <v>16</v>
      </c>
      <c r="I21" s="4" t="s">
        <v>16</v>
      </c>
    </row>
    <row r="22" spans="1:9" ht="17" x14ac:dyDescent="0.2">
      <c r="A22" s="3" t="s">
        <v>26</v>
      </c>
      <c r="B22" s="13" t="s">
        <v>118</v>
      </c>
      <c r="C22" t="s">
        <v>59</v>
      </c>
      <c r="D22" t="s">
        <v>50</v>
      </c>
      <c r="E22">
        <v>4</v>
      </c>
      <c r="F22" s="5" t="s">
        <v>31</v>
      </c>
      <c r="G22" s="4" t="s">
        <v>16</v>
      </c>
      <c r="H22" s="4" t="s">
        <v>16</v>
      </c>
      <c r="I22" s="4" t="s">
        <v>16</v>
      </c>
    </row>
    <row r="23" spans="1:9" ht="17" x14ac:dyDescent="0.2">
      <c r="A23" s="3" t="s">
        <v>27</v>
      </c>
      <c r="B23" s="13" t="s">
        <v>27</v>
      </c>
      <c r="C23" t="s">
        <v>59</v>
      </c>
      <c r="D23" t="s">
        <v>50</v>
      </c>
      <c r="E23">
        <v>4</v>
      </c>
      <c r="F23" s="5" t="s">
        <v>31</v>
      </c>
      <c r="G23" s="4" t="s">
        <v>16</v>
      </c>
      <c r="H23" s="4" t="s">
        <v>16</v>
      </c>
      <c r="I23" s="4" t="s">
        <v>16</v>
      </c>
    </row>
    <row r="24" spans="1:9" ht="17" x14ac:dyDescent="0.2">
      <c r="A24" s="2" t="s">
        <v>28</v>
      </c>
      <c r="B24" s="14" t="s">
        <v>28</v>
      </c>
      <c r="C24" t="s">
        <v>59</v>
      </c>
      <c r="D24" t="s">
        <v>50</v>
      </c>
      <c r="E24">
        <v>4</v>
      </c>
      <c r="F24" s="5" t="s">
        <v>31</v>
      </c>
      <c r="G24" s="5" t="s">
        <v>31</v>
      </c>
      <c r="H24" s="4" t="s">
        <v>16</v>
      </c>
      <c r="I24" s="4" t="s">
        <v>16</v>
      </c>
    </row>
    <row r="25" spans="1:9" ht="17" x14ac:dyDescent="0.2">
      <c r="A25" s="8" t="s">
        <v>29</v>
      </c>
      <c r="B25" s="15" t="s">
        <v>29</v>
      </c>
      <c r="C25" t="s">
        <v>59</v>
      </c>
      <c r="D25" t="s">
        <v>50</v>
      </c>
      <c r="E25">
        <v>4</v>
      </c>
      <c r="F25" s="5" t="s">
        <v>31</v>
      </c>
      <c r="G25" s="5" t="s">
        <v>31</v>
      </c>
      <c r="H25" s="5" t="s">
        <v>31</v>
      </c>
      <c r="I25" s="4" t="s">
        <v>16</v>
      </c>
    </row>
    <row r="26" spans="1:9" ht="17" x14ac:dyDescent="0.2">
      <c r="A26" s="8" t="s">
        <v>30</v>
      </c>
      <c r="B26" s="15" t="s">
        <v>30</v>
      </c>
      <c r="C26" t="s">
        <v>59</v>
      </c>
      <c r="D26" t="s">
        <v>50</v>
      </c>
      <c r="E26">
        <v>4</v>
      </c>
      <c r="F26" s="5" t="s">
        <v>31</v>
      </c>
      <c r="G26" s="5" t="s">
        <v>31</v>
      </c>
      <c r="H26" s="5" t="s">
        <v>31</v>
      </c>
      <c r="I26" s="4" t="s">
        <v>16</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69D77-7FF6-F74B-B8DE-CD5D768F2757}">
  <dimension ref="A1:I17"/>
  <sheetViews>
    <sheetView zoomScale="230" zoomScaleNormal="230" workbookViewId="0">
      <selection activeCell="C24" sqref="C24"/>
    </sheetView>
  </sheetViews>
  <sheetFormatPr baseColWidth="10" defaultRowHeight="16" x14ac:dyDescent="0.2"/>
  <cols>
    <col min="1" max="2" width="32" customWidth="1"/>
    <col min="3" max="3" width="46.1640625" customWidth="1"/>
    <col min="4" max="4" width="14.6640625" customWidth="1"/>
    <col min="5" max="5" width="16.1640625" customWidth="1"/>
    <col min="6" max="6" width="8.1640625" customWidth="1"/>
    <col min="7" max="7" width="8" customWidth="1"/>
    <col min="8" max="8" width="8.6640625" customWidth="1"/>
    <col min="9" max="9" width="11.83203125" customWidth="1"/>
  </cols>
  <sheetData>
    <row r="1" spans="1:9" x14ac:dyDescent="0.2">
      <c r="A1" s="1" t="s">
        <v>1</v>
      </c>
      <c r="B1" s="1" t="s">
        <v>0</v>
      </c>
      <c r="C1" s="1" t="s">
        <v>33</v>
      </c>
      <c r="D1" s="1" t="s">
        <v>34</v>
      </c>
      <c r="E1" s="1" t="s">
        <v>35</v>
      </c>
      <c r="F1" s="1" t="s">
        <v>103</v>
      </c>
      <c r="G1" s="1" t="s">
        <v>104</v>
      </c>
      <c r="H1" s="1" t="s">
        <v>105</v>
      </c>
      <c r="I1" s="1" t="s">
        <v>106</v>
      </c>
    </row>
    <row r="2" spans="1:9" x14ac:dyDescent="0.2">
      <c r="A2" t="s">
        <v>97</v>
      </c>
      <c r="B2" t="s">
        <v>0</v>
      </c>
      <c r="C2" t="s">
        <v>59</v>
      </c>
      <c r="D2" t="s">
        <v>58</v>
      </c>
      <c r="E2">
        <v>4</v>
      </c>
      <c r="F2" s="4" t="s">
        <v>16</v>
      </c>
      <c r="G2" s="4" t="s">
        <v>16</v>
      </c>
      <c r="H2" s="4" t="s">
        <v>16</v>
      </c>
      <c r="I2" s="4" t="s">
        <v>16</v>
      </c>
    </row>
    <row r="3" spans="1:9" x14ac:dyDescent="0.2">
      <c r="A3" t="s">
        <v>17</v>
      </c>
      <c r="B3" t="s">
        <v>0</v>
      </c>
      <c r="C3" t="s">
        <v>59</v>
      </c>
      <c r="D3" t="s">
        <v>58</v>
      </c>
      <c r="E3">
        <v>4</v>
      </c>
      <c r="F3" s="4" t="s">
        <v>16</v>
      </c>
      <c r="G3" s="4" t="s">
        <v>16</v>
      </c>
      <c r="H3" s="4" t="s">
        <v>16</v>
      </c>
      <c r="I3" s="4" t="s">
        <v>16</v>
      </c>
    </row>
    <row r="4" spans="1:9" x14ac:dyDescent="0.2">
      <c r="A4" t="s">
        <v>98</v>
      </c>
      <c r="B4" t="s">
        <v>0</v>
      </c>
      <c r="C4" t="s">
        <v>59</v>
      </c>
      <c r="D4" t="s">
        <v>58</v>
      </c>
      <c r="E4">
        <v>4</v>
      </c>
      <c r="F4" s="4" t="s">
        <v>16</v>
      </c>
      <c r="G4" s="4" t="s">
        <v>16</v>
      </c>
      <c r="H4" s="4" t="s">
        <v>16</v>
      </c>
      <c r="I4" s="4" t="s">
        <v>16</v>
      </c>
    </row>
    <row r="5" spans="1:9" x14ac:dyDescent="0.2">
      <c r="A5" t="s">
        <v>99</v>
      </c>
      <c r="B5" t="s">
        <v>0</v>
      </c>
      <c r="C5" t="s">
        <v>59</v>
      </c>
      <c r="D5" t="s">
        <v>58</v>
      </c>
      <c r="E5">
        <v>4</v>
      </c>
      <c r="F5" s="4" t="s">
        <v>16</v>
      </c>
      <c r="G5" s="4" t="s">
        <v>16</v>
      </c>
      <c r="H5" s="4" t="s">
        <v>16</v>
      </c>
      <c r="I5" s="4" t="s">
        <v>16</v>
      </c>
    </row>
    <row r="6" spans="1:9" x14ac:dyDescent="0.2">
      <c r="A6" t="s">
        <v>21</v>
      </c>
      <c r="B6" t="s">
        <v>0</v>
      </c>
      <c r="C6" t="s">
        <v>59</v>
      </c>
      <c r="D6" t="s">
        <v>58</v>
      </c>
      <c r="E6">
        <v>4</v>
      </c>
      <c r="F6" s="4" t="s">
        <v>16</v>
      </c>
      <c r="G6" s="4" t="s">
        <v>16</v>
      </c>
      <c r="H6" s="4" t="s">
        <v>16</v>
      </c>
      <c r="I6" s="4" t="s">
        <v>16</v>
      </c>
    </row>
    <row r="7" spans="1:9" x14ac:dyDescent="0.2">
      <c r="A7" t="s">
        <v>13</v>
      </c>
      <c r="B7" t="s">
        <v>0</v>
      </c>
      <c r="C7" t="s">
        <v>59</v>
      </c>
      <c r="D7" t="s">
        <v>58</v>
      </c>
      <c r="E7">
        <v>4</v>
      </c>
      <c r="F7" s="4" t="s">
        <v>16</v>
      </c>
      <c r="G7" s="4" t="s">
        <v>16</v>
      </c>
      <c r="H7" s="4" t="s">
        <v>16</v>
      </c>
      <c r="I7" s="4" t="s">
        <v>16</v>
      </c>
    </row>
    <row r="8" spans="1:9" x14ac:dyDescent="0.2">
      <c r="A8" t="s">
        <v>25</v>
      </c>
      <c r="B8" t="s">
        <v>0</v>
      </c>
      <c r="C8" t="s">
        <v>59</v>
      </c>
      <c r="D8" t="s">
        <v>58</v>
      </c>
      <c r="E8">
        <v>4</v>
      </c>
      <c r="F8" s="4" t="s">
        <v>16</v>
      </c>
      <c r="G8" s="4" t="s">
        <v>16</v>
      </c>
      <c r="H8" s="4" t="s">
        <v>16</v>
      </c>
      <c r="I8" s="4" t="s">
        <v>16</v>
      </c>
    </row>
    <row r="9" spans="1:9" x14ac:dyDescent="0.2">
      <c r="A9" t="s">
        <v>22</v>
      </c>
      <c r="B9" t="s">
        <v>0</v>
      </c>
      <c r="C9" t="s">
        <v>59</v>
      </c>
      <c r="D9" t="s">
        <v>58</v>
      </c>
      <c r="E9">
        <v>4</v>
      </c>
      <c r="F9" s="4" t="s">
        <v>16</v>
      </c>
      <c r="G9" s="4" t="s">
        <v>16</v>
      </c>
      <c r="H9" s="4" t="s">
        <v>16</v>
      </c>
      <c r="I9" s="4" t="s">
        <v>16</v>
      </c>
    </row>
    <row r="10" spans="1:9" x14ac:dyDescent="0.2">
      <c r="A10" t="s">
        <v>23</v>
      </c>
      <c r="B10" t="s">
        <v>0</v>
      </c>
      <c r="C10" t="s">
        <v>59</v>
      </c>
      <c r="D10" t="s">
        <v>58</v>
      </c>
      <c r="E10">
        <v>4</v>
      </c>
      <c r="F10" s="4" t="s">
        <v>16</v>
      </c>
      <c r="G10" s="4" t="s">
        <v>16</v>
      </c>
      <c r="H10" s="4" t="s">
        <v>16</v>
      </c>
      <c r="I10" s="4" t="s">
        <v>16</v>
      </c>
    </row>
    <row r="11" spans="1:9" x14ac:dyDescent="0.2">
      <c r="A11" t="s">
        <v>100</v>
      </c>
      <c r="B11" t="s">
        <v>0</v>
      </c>
      <c r="C11" t="s">
        <v>59</v>
      </c>
      <c r="D11" t="s">
        <v>58</v>
      </c>
      <c r="E11">
        <v>4</v>
      </c>
      <c r="F11" s="4" t="s">
        <v>16</v>
      </c>
      <c r="G11" s="4" t="s">
        <v>16</v>
      </c>
      <c r="H11" s="4" t="s">
        <v>16</v>
      </c>
      <c r="I11" s="4" t="s">
        <v>16</v>
      </c>
    </row>
    <row r="12" spans="1:9" x14ac:dyDescent="0.2">
      <c r="A12" t="s">
        <v>101</v>
      </c>
      <c r="B12" t="s">
        <v>0</v>
      </c>
      <c r="C12" t="s">
        <v>59</v>
      </c>
      <c r="D12" t="s">
        <v>58</v>
      </c>
      <c r="E12">
        <v>4</v>
      </c>
      <c r="F12" s="4" t="s">
        <v>16</v>
      </c>
      <c r="G12" s="4" t="s">
        <v>16</v>
      </c>
      <c r="H12" s="4" t="s">
        <v>16</v>
      </c>
      <c r="I12" s="4" t="s">
        <v>16</v>
      </c>
    </row>
    <row r="13" spans="1:9" x14ac:dyDescent="0.2">
      <c r="A13" t="s">
        <v>102</v>
      </c>
      <c r="B13" t="s">
        <v>0</v>
      </c>
      <c r="C13" t="s">
        <v>59</v>
      </c>
      <c r="D13" t="s">
        <v>58</v>
      </c>
      <c r="E13">
        <v>4</v>
      </c>
      <c r="F13" s="4" t="s">
        <v>16</v>
      </c>
      <c r="G13" s="4" t="s">
        <v>16</v>
      </c>
      <c r="H13" s="4" t="s">
        <v>16</v>
      </c>
      <c r="I13" s="4" t="s">
        <v>16</v>
      </c>
    </row>
    <row r="14" spans="1:9" x14ac:dyDescent="0.2">
      <c r="A14" s="3" t="s">
        <v>107</v>
      </c>
      <c r="B14" t="s">
        <v>0</v>
      </c>
      <c r="C14" t="s">
        <v>59</v>
      </c>
      <c r="D14" t="s">
        <v>58</v>
      </c>
      <c r="E14">
        <v>4</v>
      </c>
      <c r="F14" s="5" t="s">
        <v>31</v>
      </c>
      <c r="G14" s="4" t="s">
        <v>16</v>
      </c>
      <c r="H14" s="4" t="s">
        <v>16</v>
      </c>
      <c r="I14" s="4" t="s">
        <v>16</v>
      </c>
    </row>
    <row r="15" spans="1:9" x14ac:dyDescent="0.2">
      <c r="A15" s="3" t="s">
        <v>108</v>
      </c>
      <c r="B15" t="s">
        <v>0</v>
      </c>
      <c r="C15" t="s">
        <v>59</v>
      </c>
      <c r="D15" t="s">
        <v>58</v>
      </c>
      <c r="E15">
        <v>4</v>
      </c>
      <c r="F15" s="5" t="s">
        <v>31</v>
      </c>
      <c r="G15" s="4" t="s">
        <v>16</v>
      </c>
      <c r="H15" s="4" t="s">
        <v>16</v>
      </c>
      <c r="I15" s="4" t="s">
        <v>16</v>
      </c>
    </row>
    <row r="16" spans="1:9" x14ac:dyDescent="0.2">
      <c r="A16" s="2" t="s">
        <v>109</v>
      </c>
      <c r="B16" t="s">
        <v>0</v>
      </c>
      <c r="C16" t="s">
        <v>59</v>
      </c>
      <c r="D16" t="s">
        <v>58</v>
      </c>
      <c r="E16">
        <v>4</v>
      </c>
      <c r="F16" s="5" t="s">
        <v>31</v>
      </c>
      <c r="G16" s="4" t="s">
        <v>16</v>
      </c>
      <c r="H16" s="4" t="s">
        <v>16</v>
      </c>
      <c r="I16" s="4" t="s">
        <v>16</v>
      </c>
    </row>
    <row r="17" spans="1:9" x14ac:dyDescent="0.2">
      <c r="A17" s="8" t="s">
        <v>110</v>
      </c>
      <c r="B17" t="s">
        <v>0</v>
      </c>
      <c r="C17" t="s">
        <v>59</v>
      </c>
      <c r="D17" t="s">
        <v>58</v>
      </c>
      <c r="E17">
        <v>4</v>
      </c>
      <c r="F17" s="5" t="s">
        <v>31</v>
      </c>
      <c r="G17" s="4" t="s">
        <v>16</v>
      </c>
      <c r="H17" s="4" t="s">
        <v>16</v>
      </c>
      <c r="I17" s="4" t="s">
        <v>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B2D78-8960-6440-AF7B-EB6B6129A07D}">
  <dimension ref="A1:I17"/>
  <sheetViews>
    <sheetView zoomScale="180" zoomScaleNormal="180" workbookViewId="0">
      <selection activeCell="C2" sqref="C2"/>
    </sheetView>
  </sheetViews>
  <sheetFormatPr baseColWidth="10" defaultRowHeight="16" x14ac:dyDescent="0.2"/>
  <cols>
    <col min="1" max="2" width="32" customWidth="1"/>
    <col min="3" max="3" width="46.1640625" customWidth="1"/>
    <col min="4" max="4" width="14.6640625" customWidth="1"/>
    <col min="5" max="5" width="16.1640625" customWidth="1"/>
    <col min="6" max="6" width="8.1640625" customWidth="1"/>
    <col min="7" max="7" width="8" customWidth="1"/>
    <col min="8" max="8" width="8.6640625" customWidth="1"/>
    <col min="9" max="9" width="11.83203125" customWidth="1"/>
  </cols>
  <sheetData>
    <row r="1" spans="1:9" x14ac:dyDescent="0.2">
      <c r="A1" s="1" t="s">
        <v>1</v>
      </c>
      <c r="B1" s="1" t="s">
        <v>167</v>
      </c>
      <c r="C1" s="1" t="s">
        <v>168</v>
      </c>
      <c r="D1" s="1" t="s">
        <v>34</v>
      </c>
      <c r="E1" s="1" t="s">
        <v>35</v>
      </c>
      <c r="F1" s="1" t="s">
        <v>103</v>
      </c>
      <c r="G1" s="1" t="s">
        <v>104</v>
      </c>
      <c r="H1" s="1" t="s">
        <v>105</v>
      </c>
      <c r="I1" s="1" t="s">
        <v>106</v>
      </c>
    </row>
    <row r="2" spans="1:9" x14ac:dyDescent="0.2">
      <c r="A2" t="s">
        <v>97</v>
      </c>
      <c r="B2" t="s">
        <v>0</v>
      </c>
      <c r="C2" t="s">
        <v>59</v>
      </c>
      <c r="D2" t="s">
        <v>58</v>
      </c>
      <c r="E2">
        <v>4</v>
      </c>
      <c r="F2" s="4" t="s">
        <v>16</v>
      </c>
      <c r="G2" s="4" t="s">
        <v>16</v>
      </c>
      <c r="H2" s="4" t="s">
        <v>16</v>
      </c>
      <c r="I2" s="4" t="s">
        <v>16</v>
      </c>
    </row>
    <row r="3" spans="1:9" x14ac:dyDescent="0.2">
      <c r="A3" t="s">
        <v>17</v>
      </c>
      <c r="B3" t="s">
        <v>0</v>
      </c>
      <c r="C3" t="s">
        <v>59</v>
      </c>
      <c r="D3" t="s">
        <v>58</v>
      </c>
      <c r="E3">
        <v>4</v>
      </c>
      <c r="F3" s="4" t="s">
        <v>16</v>
      </c>
      <c r="G3" s="4" t="s">
        <v>16</v>
      </c>
      <c r="H3" s="4" t="s">
        <v>16</v>
      </c>
      <c r="I3" s="4" t="s">
        <v>16</v>
      </c>
    </row>
    <row r="4" spans="1:9" x14ac:dyDescent="0.2">
      <c r="A4" t="s">
        <v>98</v>
      </c>
      <c r="B4" t="s">
        <v>0</v>
      </c>
      <c r="C4" t="s">
        <v>59</v>
      </c>
      <c r="D4" t="s">
        <v>58</v>
      </c>
      <c r="E4">
        <v>4</v>
      </c>
      <c r="F4" s="4" t="s">
        <v>16</v>
      </c>
      <c r="G4" s="4" t="s">
        <v>16</v>
      </c>
      <c r="H4" s="4" t="s">
        <v>16</v>
      </c>
      <c r="I4" s="4" t="s">
        <v>16</v>
      </c>
    </row>
    <row r="5" spans="1:9" x14ac:dyDescent="0.2">
      <c r="A5" t="s">
        <v>99</v>
      </c>
      <c r="B5" t="s">
        <v>0</v>
      </c>
      <c r="C5" t="s">
        <v>59</v>
      </c>
      <c r="D5" t="s">
        <v>58</v>
      </c>
      <c r="E5">
        <v>4</v>
      </c>
      <c r="F5" s="4" t="s">
        <v>16</v>
      </c>
      <c r="G5" s="4" t="s">
        <v>16</v>
      </c>
      <c r="H5" s="4" t="s">
        <v>16</v>
      </c>
      <c r="I5" s="4" t="s">
        <v>16</v>
      </c>
    </row>
    <row r="6" spans="1:9" x14ac:dyDescent="0.2">
      <c r="A6" t="s">
        <v>21</v>
      </c>
      <c r="B6" t="s">
        <v>0</v>
      </c>
      <c r="C6" t="s">
        <v>59</v>
      </c>
      <c r="D6" t="s">
        <v>58</v>
      </c>
      <c r="E6">
        <v>4</v>
      </c>
      <c r="F6" s="4" t="s">
        <v>16</v>
      </c>
      <c r="G6" s="4" t="s">
        <v>16</v>
      </c>
      <c r="H6" s="4" t="s">
        <v>16</v>
      </c>
      <c r="I6" s="4" t="s">
        <v>16</v>
      </c>
    </row>
    <row r="7" spans="1:9" x14ac:dyDescent="0.2">
      <c r="A7" t="s">
        <v>13</v>
      </c>
      <c r="B7" t="s">
        <v>0</v>
      </c>
      <c r="C7" t="s">
        <v>59</v>
      </c>
      <c r="D7" t="s">
        <v>58</v>
      </c>
      <c r="E7">
        <v>4</v>
      </c>
      <c r="F7" s="4" t="s">
        <v>16</v>
      </c>
      <c r="G7" s="4" t="s">
        <v>16</v>
      </c>
      <c r="H7" s="4" t="s">
        <v>16</v>
      </c>
      <c r="I7" s="4" t="s">
        <v>16</v>
      </c>
    </row>
    <row r="8" spans="1:9" x14ac:dyDescent="0.2">
      <c r="A8" t="s">
        <v>25</v>
      </c>
      <c r="B8" t="s">
        <v>0</v>
      </c>
      <c r="C8" t="s">
        <v>59</v>
      </c>
      <c r="D8" t="s">
        <v>58</v>
      </c>
      <c r="E8">
        <v>4</v>
      </c>
      <c r="F8" s="4" t="s">
        <v>16</v>
      </c>
      <c r="G8" s="4" t="s">
        <v>16</v>
      </c>
      <c r="H8" s="4" t="s">
        <v>16</v>
      </c>
      <c r="I8" s="4" t="s">
        <v>16</v>
      </c>
    </row>
    <row r="9" spans="1:9" x14ac:dyDescent="0.2">
      <c r="A9" t="s">
        <v>22</v>
      </c>
      <c r="B9" t="s">
        <v>0</v>
      </c>
      <c r="C9" t="s">
        <v>59</v>
      </c>
      <c r="D9" t="s">
        <v>58</v>
      </c>
      <c r="E9">
        <v>4</v>
      </c>
      <c r="F9" s="4" t="s">
        <v>16</v>
      </c>
      <c r="G9" s="4" t="s">
        <v>16</v>
      </c>
      <c r="H9" s="4" t="s">
        <v>16</v>
      </c>
      <c r="I9" s="4" t="s">
        <v>16</v>
      </c>
    </row>
    <row r="10" spans="1:9" x14ac:dyDescent="0.2">
      <c r="A10" t="s">
        <v>23</v>
      </c>
      <c r="B10" t="s">
        <v>0</v>
      </c>
      <c r="C10" t="s">
        <v>59</v>
      </c>
      <c r="D10" t="s">
        <v>58</v>
      </c>
      <c r="E10">
        <v>4</v>
      </c>
      <c r="F10" s="4" t="s">
        <v>16</v>
      </c>
      <c r="G10" s="4" t="s">
        <v>16</v>
      </c>
      <c r="H10" s="4" t="s">
        <v>16</v>
      </c>
      <c r="I10" s="4" t="s">
        <v>16</v>
      </c>
    </row>
    <row r="11" spans="1:9" x14ac:dyDescent="0.2">
      <c r="A11" t="s">
        <v>100</v>
      </c>
      <c r="B11" t="s">
        <v>0</v>
      </c>
      <c r="C11" t="s">
        <v>59</v>
      </c>
      <c r="D11" t="s">
        <v>58</v>
      </c>
      <c r="E11">
        <v>4</v>
      </c>
      <c r="F11" s="4" t="s">
        <v>16</v>
      </c>
      <c r="G11" s="4" t="s">
        <v>16</v>
      </c>
      <c r="H11" s="4" t="s">
        <v>16</v>
      </c>
      <c r="I11" s="4" t="s">
        <v>16</v>
      </c>
    </row>
    <row r="12" spans="1:9" x14ac:dyDescent="0.2">
      <c r="A12" t="s">
        <v>101</v>
      </c>
      <c r="B12" t="s">
        <v>0</v>
      </c>
      <c r="C12" t="s">
        <v>59</v>
      </c>
      <c r="D12" t="s">
        <v>58</v>
      </c>
      <c r="E12">
        <v>4</v>
      </c>
      <c r="F12" s="4" t="s">
        <v>16</v>
      </c>
      <c r="G12" s="4" t="s">
        <v>16</v>
      </c>
      <c r="H12" s="4" t="s">
        <v>16</v>
      </c>
      <c r="I12" s="4" t="s">
        <v>16</v>
      </c>
    </row>
    <row r="13" spans="1:9" x14ac:dyDescent="0.2">
      <c r="A13" t="s">
        <v>102</v>
      </c>
      <c r="B13" t="s">
        <v>0</v>
      </c>
      <c r="C13" t="s">
        <v>59</v>
      </c>
      <c r="D13" t="s">
        <v>58</v>
      </c>
      <c r="E13">
        <v>4</v>
      </c>
      <c r="F13" s="4" t="s">
        <v>16</v>
      </c>
      <c r="G13" s="4" t="s">
        <v>16</v>
      </c>
      <c r="H13" s="4" t="s">
        <v>16</v>
      </c>
      <c r="I13" s="4" t="s">
        <v>16</v>
      </c>
    </row>
    <row r="14" spans="1:9" x14ac:dyDescent="0.2">
      <c r="A14" s="3" t="s">
        <v>107</v>
      </c>
      <c r="B14" t="s">
        <v>0</v>
      </c>
      <c r="C14" t="s">
        <v>59</v>
      </c>
      <c r="D14" t="s">
        <v>58</v>
      </c>
      <c r="E14">
        <v>4</v>
      </c>
      <c r="F14" s="5" t="s">
        <v>31</v>
      </c>
      <c r="G14" s="4" t="s">
        <v>16</v>
      </c>
      <c r="H14" s="4" t="s">
        <v>16</v>
      </c>
      <c r="I14" s="4" t="s">
        <v>16</v>
      </c>
    </row>
    <row r="15" spans="1:9" x14ac:dyDescent="0.2">
      <c r="A15" s="3" t="s">
        <v>108</v>
      </c>
      <c r="B15" t="s">
        <v>0</v>
      </c>
      <c r="C15" t="s">
        <v>59</v>
      </c>
      <c r="D15" t="s">
        <v>58</v>
      </c>
      <c r="E15">
        <v>4</v>
      </c>
      <c r="F15" s="5" t="s">
        <v>31</v>
      </c>
      <c r="G15" s="4" t="s">
        <v>16</v>
      </c>
      <c r="H15" s="4" t="s">
        <v>16</v>
      </c>
      <c r="I15" s="4" t="s">
        <v>16</v>
      </c>
    </row>
    <row r="16" spans="1:9" x14ac:dyDescent="0.2">
      <c r="A16" s="2" t="s">
        <v>109</v>
      </c>
      <c r="B16" t="s">
        <v>0</v>
      </c>
      <c r="C16" t="s">
        <v>59</v>
      </c>
      <c r="D16" t="s">
        <v>58</v>
      </c>
      <c r="E16">
        <v>4</v>
      </c>
      <c r="F16" s="5" t="s">
        <v>31</v>
      </c>
      <c r="G16" s="4" t="s">
        <v>16</v>
      </c>
      <c r="H16" s="4" t="s">
        <v>16</v>
      </c>
      <c r="I16" s="4" t="s">
        <v>16</v>
      </c>
    </row>
    <row r="17" spans="1:9" x14ac:dyDescent="0.2">
      <c r="A17" s="8" t="s">
        <v>110</v>
      </c>
      <c r="B17" t="s">
        <v>0</v>
      </c>
      <c r="C17" t="s">
        <v>59</v>
      </c>
      <c r="D17" t="s">
        <v>58</v>
      </c>
      <c r="E17">
        <v>4</v>
      </c>
      <c r="F17" s="5" t="s">
        <v>31</v>
      </c>
      <c r="G17" s="4" t="s">
        <v>16</v>
      </c>
      <c r="H17" s="4" t="s">
        <v>16</v>
      </c>
      <c r="I17" s="4" t="s">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B751-EB15-164D-97D5-10164922B5E8}">
  <dimension ref="A1:G10"/>
  <sheetViews>
    <sheetView zoomScale="190" zoomScaleNormal="190" workbookViewId="0">
      <selection activeCell="B6" sqref="B6"/>
    </sheetView>
  </sheetViews>
  <sheetFormatPr baseColWidth="10" defaultRowHeight="16" x14ac:dyDescent="0.2"/>
  <cols>
    <col min="1" max="1" width="15.5" customWidth="1"/>
    <col min="2" max="2" width="23" style="7" customWidth="1"/>
    <col min="3" max="3" width="44.5" customWidth="1"/>
    <col min="4" max="4" width="17.5" customWidth="1"/>
    <col min="5" max="5" width="22.1640625" customWidth="1"/>
    <col min="6" max="6" width="17" customWidth="1"/>
  </cols>
  <sheetData>
    <row r="1" spans="1:7" ht="17" x14ac:dyDescent="0.2">
      <c r="A1" s="1" t="s">
        <v>34</v>
      </c>
      <c r="B1" s="6" t="s">
        <v>144</v>
      </c>
      <c r="C1" s="1" t="s">
        <v>95</v>
      </c>
      <c r="D1" s="1" t="s">
        <v>145</v>
      </c>
      <c r="E1" s="1" t="s">
        <v>146</v>
      </c>
      <c r="F1" s="1" t="s">
        <v>147</v>
      </c>
      <c r="G1" s="1" t="s">
        <v>148</v>
      </c>
    </row>
    <row r="2" spans="1:7" ht="17" x14ac:dyDescent="0.2">
      <c r="A2" s="7" t="s">
        <v>49</v>
      </c>
      <c r="B2" s="7" t="s">
        <v>87</v>
      </c>
      <c r="C2" s="7" t="s">
        <v>96</v>
      </c>
      <c r="D2">
        <v>200</v>
      </c>
      <c r="E2">
        <v>0</v>
      </c>
      <c r="F2">
        <v>0</v>
      </c>
      <c r="G2">
        <v>0</v>
      </c>
    </row>
    <row r="3" spans="1:7" ht="34" x14ac:dyDescent="0.2">
      <c r="A3" s="7" t="s">
        <v>50</v>
      </c>
      <c r="B3" s="7" t="s">
        <v>88</v>
      </c>
      <c r="C3" s="7" t="s">
        <v>96</v>
      </c>
      <c r="D3">
        <v>250</v>
      </c>
      <c r="E3">
        <v>0</v>
      </c>
      <c r="F3">
        <v>0</v>
      </c>
      <c r="G3">
        <v>0</v>
      </c>
    </row>
    <row r="4" spans="1:7" ht="17" x14ac:dyDescent="0.2">
      <c r="A4" s="7" t="s">
        <v>93</v>
      </c>
      <c r="B4" s="7" t="s">
        <v>89</v>
      </c>
      <c r="C4" s="7" t="s">
        <v>96</v>
      </c>
      <c r="D4">
        <v>155</v>
      </c>
      <c r="E4">
        <v>0</v>
      </c>
      <c r="F4">
        <v>0</v>
      </c>
      <c r="G4">
        <v>0</v>
      </c>
    </row>
    <row r="5" spans="1:7" ht="17" x14ac:dyDescent="0.2">
      <c r="A5" s="7" t="s">
        <v>163</v>
      </c>
      <c r="B5" s="7" t="s">
        <v>164</v>
      </c>
      <c r="C5" s="7" t="s">
        <v>96</v>
      </c>
      <c r="D5">
        <v>195</v>
      </c>
      <c r="E5">
        <v>0</v>
      </c>
      <c r="F5">
        <v>0</v>
      </c>
      <c r="G5">
        <v>0</v>
      </c>
    </row>
    <row r="6" spans="1:7" ht="17" x14ac:dyDescent="0.2">
      <c r="A6" s="7" t="s">
        <v>51</v>
      </c>
      <c r="B6" s="7" t="s">
        <v>90</v>
      </c>
      <c r="C6" s="7" t="s">
        <v>96</v>
      </c>
      <c r="D6">
        <v>175</v>
      </c>
      <c r="E6">
        <v>0</v>
      </c>
      <c r="F6">
        <v>0</v>
      </c>
      <c r="G6">
        <v>0</v>
      </c>
    </row>
    <row r="7" spans="1:7" ht="34" x14ac:dyDescent="0.2">
      <c r="A7" s="7" t="s">
        <v>94</v>
      </c>
      <c r="B7" s="7" t="s">
        <v>91</v>
      </c>
      <c r="C7" s="7" t="s">
        <v>96</v>
      </c>
      <c r="D7">
        <v>115</v>
      </c>
      <c r="E7">
        <v>0</v>
      </c>
      <c r="F7">
        <v>0</v>
      </c>
      <c r="G7">
        <v>0</v>
      </c>
    </row>
    <row r="8" spans="1:7" ht="34" x14ac:dyDescent="0.2">
      <c r="A8" s="7" t="s">
        <v>63</v>
      </c>
      <c r="B8" s="7" t="s">
        <v>92</v>
      </c>
      <c r="C8" s="7" t="s">
        <v>96</v>
      </c>
      <c r="D8">
        <v>115</v>
      </c>
      <c r="E8">
        <v>0</v>
      </c>
      <c r="F8">
        <v>0</v>
      </c>
      <c r="G8">
        <v>0</v>
      </c>
    </row>
    <row r="9" spans="1:7" ht="34" x14ac:dyDescent="0.2">
      <c r="A9" s="7" t="s">
        <v>351</v>
      </c>
      <c r="B9" s="7" t="s">
        <v>348</v>
      </c>
      <c r="C9" s="7" t="s">
        <v>350</v>
      </c>
      <c r="D9">
        <v>115</v>
      </c>
      <c r="E9">
        <v>0</v>
      </c>
      <c r="F9">
        <v>0</v>
      </c>
      <c r="G9">
        <v>0</v>
      </c>
    </row>
    <row r="10" spans="1:7" x14ac:dyDescent="0.2">
      <c r="A10"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FD02-764C-5949-B9D5-60934EE093F9}">
  <dimension ref="A1:M55"/>
  <sheetViews>
    <sheetView zoomScale="230" zoomScaleNormal="230" workbookViewId="0">
      <selection activeCell="D38" sqref="D38"/>
    </sheetView>
  </sheetViews>
  <sheetFormatPr baseColWidth="10" defaultRowHeight="16" x14ac:dyDescent="0.2"/>
  <cols>
    <col min="1" max="2" width="22.83203125" style="11" customWidth="1"/>
    <col min="3" max="3" width="66.83203125" style="11" customWidth="1"/>
    <col min="4" max="4" width="15.83203125" style="11" customWidth="1"/>
    <col min="5" max="5" width="15.83203125" customWidth="1"/>
    <col min="6" max="6" width="10.83203125" style="11"/>
  </cols>
  <sheetData>
    <row r="1" spans="1:13" ht="17" x14ac:dyDescent="0.2">
      <c r="A1" s="18" t="s">
        <v>305</v>
      </c>
      <c r="B1" s="18" t="s">
        <v>0</v>
      </c>
      <c r="C1" s="18" t="s">
        <v>33</v>
      </c>
      <c r="D1" s="18" t="s">
        <v>34</v>
      </c>
      <c r="E1" s="17" t="s">
        <v>35</v>
      </c>
      <c r="F1" s="18" t="s">
        <v>269</v>
      </c>
      <c r="G1" s="17" t="s">
        <v>232</v>
      </c>
      <c r="H1" s="17" t="s">
        <v>233</v>
      </c>
      <c r="I1" s="17" t="s">
        <v>234</v>
      </c>
      <c r="J1" s="17"/>
      <c r="K1" s="17"/>
      <c r="L1" s="17"/>
      <c r="M1" s="17"/>
    </row>
    <row r="2" spans="1:13" ht="17" x14ac:dyDescent="0.2">
      <c r="A2" s="11" t="s">
        <v>235</v>
      </c>
      <c r="D2" s="11" t="s">
        <v>51</v>
      </c>
      <c r="E2">
        <v>240</v>
      </c>
      <c r="F2" s="19" t="s">
        <v>16</v>
      </c>
    </row>
    <row r="3" spans="1:13" ht="85" x14ac:dyDescent="0.2">
      <c r="A3" s="11" t="s">
        <v>276</v>
      </c>
      <c r="B3" s="11" t="s">
        <v>277</v>
      </c>
      <c r="C3" s="11" t="s">
        <v>281</v>
      </c>
      <c r="D3" s="11" t="s">
        <v>51</v>
      </c>
      <c r="E3">
        <v>500</v>
      </c>
      <c r="F3" s="19" t="s">
        <v>16</v>
      </c>
    </row>
    <row r="4" spans="1:13" ht="136" x14ac:dyDescent="0.2">
      <c r="A4" s="11" t="s">
        <v>236</v>
      </c>
      <c r="B4" s="11" t="s">
        <v>284</v>
      </c>
      <c r="C4" s="11" t="s">
        <v>287</v>
      </c>
      <c r="D4" s="11" t="s">
        <v>51</v>
      </c>
      <c r="E4">
        <v>3120</v>
      </c>
      <c r="F4" s="19" t="s">
        <v>16</v>
      </c>
    </row>
    <row r="5" spans="1:13" ht="153" x14ac:dyDescent="0.2">
      <c r="A5" s="11" t="s">
        <v>236</v>
      </c>
      <c r="B5" s="11" t="s">
        <v>285</v>
      </c>
      <c r="C5" s="11" t="s">
        <v>289</v>
      </c>
      <c r="D5" s="11" t="s">
        <v>51</v>
      </c>
      <c r="E5">
        <v>1248</v>
      </c>
      <c r="F5" s="19"/>
    </row>
    <row r="6" spans="1:13" ht="119" x14ac:dyDescent="0.2">
      <c r="A6" s="11" t="s">
        <v>236</v>
      </c>
      <c r="B6" s="11" t="s">
        <v>286</v>
      </c>
      <c r="C6" s="11" t="s">
        <v>288</v>
      </c>
      <c r="D6" s="11" t="s">
        <v>51</v>
      </c>
      <c r="E6">
        <v>832</v>
      </c>
      <c r="F6" s="19"/>
    </row>
    <row r="7" spans="1:13" ht="204" x14ac:dyDescent="0.2">
      <c r="A7" s="11" t="s">
        <v>237</v>
      </c>
      <c r="B7" s="11" t="s">
        <v>237</v>
      </c>
      <c r="C7" s="11" t="s">
        <v>349</v>
      </c>
      <c r="D7" s="11" t="s">
        <v>163</v>
      </c>
      <c r="E7">
        <v>160</v>
      </c>
      <c r="F7" s="19" t="s">
        <v>16</v>
      </c>
    </row>
    <row r="8" spans="1:13" ht="17" x14ac:dyDescent="0.2">
      <c r="A8" s="11" t="s">
        <v>238</v>
      </c>
      <c r="D8" s="11" t="s">
        <v>50</v>
      </c>
      <c r="E8">
        <v>320</v>
      </c>
      <c r="F8" s="19" t="s">
        <v>16</v>
      </c>
    </row>
    <row r="9" spans="1:13" ht="17" x14ac:dyDescent="0.2">
      <c r="A9" s="11" t="s">
        <v>239</v>
      </c>
      <c r="D9" s="11" t="s">
        <v>163</v>
      </c>
      <c r="E9">
        <v>160</v>
      </c>
      <c r="F9" s="19" t="s">
        <v>16</v>
      </c>
    </row>
    <row r="10" spans="1:13" ht="85" x14ac:dyDescent="0.2">
      <c r="A10" s="11" t="s">
        <v>240</v>
      </c>
      <c r="C10" s="11" t="s">
        <v>336</v>
      </c>
      <c r="D10" s="11" t="s">
        <v>50</v>
      </c>
      <c r="E10">
        <v>240</v>
      </c>
      <c r="F10" s="19" t="s">
        <v>16</v>
      </c>
    </row>
    <row r="11" spans="1:13" ht="17" x14ac:dyDescent="0.2">
      <c r="A11" s="11" t="s">
        <v>241</v>
      </c>
      <c r="D11" s="11" t="s">
        <v>163</v>
      </c>
      <c r="E11">
        <v>160</v>
      </c>
      <c r="F11" s="19" t="s">
        <v>16</v>
      </c>
    </row>
    <row r="12" spans="1:13" ht="119" x14ac:dyDescent="0.2">
      <c r="A12" s="11" t="s">
        <v>242</v>
      </c>
      <c r="B12" s="11" t="s">
        <v>334</v>
      </c>
      <c r="C12" s="11" t="s">
        <v>335</v>
      </c>
      <c r="D12" s="11" t="s">
        <v>51</v>
      </c>
      <c r="F12" s="19" t="s">
        <v>16</v>
      </c>
    </row>
    <row r="13" spans="1:13" ht="17" x14ac:dyDescent="0.2">
      <c r="D13" s="11" t="s">
        <v>339</v>
      </c>
      <c r="E13">
        <f>SUM(E2:E12)</f>
        <v>6980</v>
      </c>
    </row>
    <row r="14" spans="1:13" x14ac:dyDescent="0.2">
      <c r="E14" t="s">
        <v>347</v>
      </c>
    </row>
    <row r="15" spans="1:13" ht="17" x14ac:dyDescent="0.2">
      <c r="C15" s="12" t="s">
        <v>243</v>
      </c>
    </row>
    <row r="16" spans="1:13" ht="17" x14ac:dyDescent="0.2">
      <c r="C16" s="11" t="s">
        <v>244</v>
      </c>
    </row>
    <row r="17" spans="3:3" ht="17" x14ac:dyDescent="0.2">
      <c r="C17" s="11" t="s">
        <v>245</v>
      </c>
    </row>
    <row r="18" spans="3:3" ht="17" x14ac:dyDescent="0.2">
      <c r="C18" s="11" t="s">
        <v>246</v>
      </c>
    </row>
    <row r="20" spans="3:3" ht="17" x14ac:dyDescent="0.2">
      <c r="C20" s="12" t="s">
        <v>247</v>
      </c>
    </row>
    <row r="21" spans="3:3" ht="17" x14ac:dyDescent="0.2">
      <c r="C21" s="11" t="s">
        <v>248</v>
      </c>
    </row>
    <row r="22" spans="3:3" ht="17" x14ac:dyDescent="0.2">
      <c r="C22" s="11" t="s">
        <v>249</v>
      </c>
    </row>
    <row r="23" spans="3:3" ht="17" x14ac:dyDescent="0.2">
      <c r="C23" s="11" t="s">
        <v>290</v>
      </c>
    </row>
    <row r="24" spans="3:3" ht="17" x14ac:dyDescent="0.2">
      <c r="C24" s="11" t="s">
        <v>250</v>
      </c>
    </row>
    <row r="25" spans="3:3" ht="17" x14ac:dyDescent="0.2">
      <c r="C25" s="11" t="s">
        <v>251</v>
      </c>
    </row>
    <row r="26" spans="3:3" ht="17" x14ac:dyDescent="0.2">
      <c r="C26" s="11" t="s">
        <v>291</v>
      </c>
    </row>
    <row r="27" spans="3:3" ht="17" x14ac:dyDescent="0.2">
      <c r="C27" s="11" t="s">
        <v>252</v>
      </c>
    </row>
    <row r="28" spans="3:3" ht="17" x14ac:dyDescent="0.2">
      <c r="C28" s="11" t="s">
        <v>253</v>
      </c>
    </row>
    <row r="29" spans="3:3" ht="17" x14ac:dyDescent="0.2">
      <c r="C29" s="11" t="s">
        <v>254</v>
      </c>
    </row>
    <row r="30" spans="3:3" ht="17" x14ac:dyDescent="0.2">
      <c r="C30" s="11" t="s">
        <v>293</v>
      </c>
    </row>
    <row r="31" spans="3:3" ht="34" x14ac:dyDescent="0.2">
      <c r="C31" s="11" t="s">
        <v>292</v>
      </c>
    </row>
    <row r="32" spans="3:3" ht="34" x14ac:dyDescent="0.2">
      <c r="C32" s="11" t="s">
        <v>294</v>
      </c>
    </row>
    <row r="34" spans="3:5" ht="17" x14ac:dyDescent="0.2">
      <c r="C34" s="12" t="s">
        <v>275</v>
      </c>
    </row>
    <row r="35" spans="3:5" ht="17" x14ac:dyDescent="0.2">
      <c r="C35" s="11" t="s">
        <v>300</v>
      </c>
      <c r="D35" s="11">
        <v>260</v>
      </c>
      <c r="E35" t="s">
        <v>304</v>
      </c>
    </row>
    <row r="36" spans="3:5" ht="17" x14ac:dyDescent="0.2">
      <c r="C36" s="11" t="s">
        <v>270</v>
      </c>
      <c r="D36" s="11">
        <f>ROUNDDOWN(D35*8,0)</f>
        <v>2080</v>
      </c>
      <c r="E36" t="s">
        <v>35</v>
      </c>
    </row>
    <row r="37" spans="3:5" ht="17" x14ac:dyDescent="0.2">
      <c r="C37" s="11" t="s">
        <v>271</v>
      </c>
      <c r="D37" s="11">
        <v>7</v>
      </c>
    </row>
    <row r="38" spans="3:5" ht="17" x14ac:dyDescent="0.2">
      <c r="C38" s="11" t="s">
        <v>272</v>
      </c>
      <c r="D38" s="11">
        <f>ROUNDDOWN(D36*D37,0)</f>
        <v>14560</v>
      </c>
      <c r="E38" t="s">
        <v>35</v>
      </c>
    </row>
    <row r="39" spans="3:5" ht="17" x14ac:dyDescent="0.2">
      <c r="C39" s="11" t="s">
        <v>273</v>
      </c>
      <c r="D39" s="20">
        <v>175</v>
      </c>
    </row>
    <row r="40" spans="3:5" ht="17" x14ac:dyDescent="0.2">
      <c r="C40" s="11" t="s">
        <v>274</v>
      </c>
      <c r="D40" s="20">
        <f>(D39*D38)</f>
        <v>2548000</v>
      </c>
    </row>
    <row r="41" spans="3:5" ht="17" x14ac:dyDescent="0.2">
      <c r="C41" s="11" t="s">
        <v>299</v>
      </c>
      <c r="D41" s="11">
        <f>(D35/5)</f>
        <v>52</v>
      </c>
      <c r="E41" t="s">
        <v>303</v>
      </c>
    </row>
    <row r="42" spans="3:5" ht="17" x14ac:dyDescent="0.2">
      <c r="C42" s="11" t="s">
        <v>295</v>
      </c>
      <c r="E42" t="s">
        <v>35</v>
      </c>
    </row>
    <row r="43" spans="3:5" ht="17" x14ac:dyDescent="0.2">
      <c r="C43" s="11" t="s">
        <v>296</v>
      </c>
      <c r="E43" t="s">
        <v>35</v>
      </c>
    </row>
    <row r="44" spans="3:5" ht="17" x14ac:dyDescent="0.2">
      <c r="C44" s="11" t="s">
        <v>298</v>
      </c>
      <c r="D44" s="11">
        <f>(15*D35)/60</f>
        <v>65</v>
      </c>
      <c r="E44" t="s">
        <v>35</v>
      </c>
    </row>
    <row r="45" spans="3:5" ht="17" x14ac:dyDescent="0.2">
      <c r="C45" s="11" t="s">
        <v>297</v>
      </c>
      <c r="D45" s="11">
        <f>(60*D41)/60</f>
        <v>52</v>
      </c>
      <c r="E45" t="s">
        <v>35</v>
      </c>
    </row>
    <row r="46" spans="3:5" ht="17" x14ac:dyDescent="0.2">
      <c r="C46" s="11" t="s">
        <v>301</v>
      </c>
      <c r="D46" s="11">
        <f>(60*D41)/60</f>
        <v>52</v>
      </c>
      <c r="E46" t="s">
        <v>35</v>
      </c>
    </row>
    <row r="47" spans="3:5" ht="17" x14ac:dyDescent="0.2">
      <c r="C47" s="11" t="s">
        <v>302</v>
      </c>
      <c r="D47" s="11">
        <f>(60*D41)/60</f>
        <v>52</v>
      </c>
      <c r="E47" t="s">
        <v>35</v>
      </c>
    </row>
    <row r="49" spans="3:5" ht="17" x14ac:dyDescent="0.2">
      <c r="C49" s="11" t="s">
        <v>344</v>
      </c>
      <c r="D49" s="11">
        <v>2</v>
      </c>
    </row>
    <row r="50" spans="3:5" ht="17" x14ac:dyDescent="0.2">
      <c r="C50" s="11" t="s">
        <v>340</v>
      </c>
    </row>
    <row r="51" spans="3:5" ht="17" x14ac:dyDescent="0.2">
      <c r="C51" s="11" t="s">
        <v>341</v>
      </c>
      <c r="D51" s="11">
        <f>(E51*D41)*D37</f>
        <v>7280</v>
      </c>
      <c r="E51" s="11">
        <v>20</v>
      </c>
    </row>
    <row r="52" spans="3:5" ht="17" x14ac:dyDescent="0.2">
      <c r="C52" s="11" t="s">
        <v>342</v>
      </c>
      <c r="D52" s="11">
        <f>(E52*D41)*D49</f>
        <v>1248</v>
      </c>
      <c r="E52" s="11">
        <v>12</v>
      </c>
    </row>
    <row r="53" spans="3:5" ht="17" x14ac:dyDescent="0.2">
      <c r="C53" s="11" t="s">
        <v>343</v>
      </c>
      <c r="D53" s="11">
        <f>(E53*D41)*D49</f>
        <v>832</v>
      </c>
      <c r="E53" s="11">
        <v>8</v>
      </c>
    </row>
    <row r="54" spans="3:5" x14ac:dyDescent="0.2">
      <c r="D54" s="11">
        <f>SUM(D51:D53)</f>
        <v>9360</v>
      </c>
      <c r="E54" t="s">
        <v>345</v>
      </c>
    </row>
    <row r="55" spans="3:5" x14ac:dyDescent="0.2">
      <c r="D55" s="11">
        <f>(D38-D54)</f>
        <v>5200</v>
      </c>
      <c r="E55" t="s">
        <v>346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93E59-E41B-B845-A9C2-1CAEF26B9655}">
  <dimension ref="A1:M69"/>
  <sheetViews>
    <sheetView topLeftCell="A15" zoomScale="140" zoomScaleNormal="140" workbookViewId="0">
      <selection activeCell="C70" sqref="C70"/>
    </sheetView>
  </sheetViews>
  <sheetFormatPr baseColWidth="10" defaultRowHeight="16" x14ac:dyDescent="0.2"/>
  <cols>
    <col min="1" max="2" width="22.83203125" style="11" customWidth="1"/>
    <col min="3" max="3" width="66.83203125" style="11" customWidth="1"/>
    <col min="4" max="4" width="15.83203125" style="11" customWidth="1"/>
    <col min="5" max="5" width="15.83203125" customWidth="1"/>
    <col min="6" max="6" width="10.83203125" style="11"/>
  </cols>
  <sheetData>
    <row r="1" spans="1:13" ht="17" x14ac:dyDescent="0.2">
      <c r="A1" s="18" t="s">
        <v>305</v>
      </c>
      <c r="B1" s="18" t="s">
        <v>0</v>
      </c>
      <c r="C1" s="18" t="s">
        <v>33</v>
      </c>
      <c r="D1" s="18" t="s">
        <v>34</v>
      </c>
      <c r="E1" s="17" t="s">
        <v>35</v>
      </c>
      <c r="F1" s="18" t="s">
        <v>269</v>
      </c>
      <c r="G1" s="17" t="s">
        <v>232</v>
      </c>
      <c r="H1" s="17" t="s">
        <v>233</v>
      </c>
      <c r="I1" s="17" t="s">
        <v>234</v>
      </c>
      <c r="J1" s="17"/>
      <c r="K1" s="17"/>
      <c r="L1" s="17"/>
      <c r="M1" s="17"/>
    </row>
    <row r="2" spans="1:13" ht="136" x14ac:dyDescent="0.2">
      <c r="A2" s="11" t="s">
        <v>235</v>
      </c>
      <c r="B2" s="11" t="s">
        <v>321</v>
      </c>
      <c r="C2" s="11" t="s">
        <v>322</v>
      </c>
      <c r="D2" s="11" t="s">
        <v>51</v>
      </c>
      <c r="E2">
        <v>4</v>
      </c>
      <c r="F2" s="19" t="s">
        <v>16</v>
      </c>
    </row>
    <row r="3" spans="1:13" ht="51" x14ac:dyDescent="0.2">
      <c r="A3" s="11" t="s">
        <v>235</v>
      </c>
      <c r="B3" s="11" t="s">
        <v>326</v>
      </c>
      <c r="C3" s="11" t="s">
        <v>333</v>
      </c>
      <c r="D3" s="11" t="s">
        <v>51</v>
      </c>
      <c r="E3">
        <v>4</v>
      </c>
      <c r="F3" s="19" t="s">
        <v>16</v>
      </c>
    </row>
    <row r="4" spans="1:13" ht="187" x14ac:dyDescent="0.2">
      <c r="A4" s="11" t="s">
        <v>235</v>
      </c>
      <c r="B4" s="11" t="s">
        <v>327</v>
      </c>
      <c r="C4" s="11" t="s">
        <v>328</v>
      </c>
      <c r="D4" s="11" t="s">
        <v>51</v>
      </c>
      <c r="E4">
        <v>4</v>
      </c>
      <c r="F4" s="19" t="s">
        <v>16</v>
      </c>
    </row>
    <row r="5" spans="1:13" ht="102" x14ac:dyDescent="0.2">
      <c r="A5" s="11" t="s">
        <v>235</v>
      </c>
      <c r="B5" s="11" t="s">
        <v>332</v>
      </c>
      <c r="C5" s="11" t="s">
        <v>329</v>
      </c>
      <c r="D5" s="11" t="s">
        <v>51</v>
      </c>
      <c r="E5">
        <v>40</v>
      </c>
      <c r="F5" s="19"/>
    </row>
    <row r="6" spans="1:13" ht="85" x14ac:dyDescent="0.2">
      <c r="A6" s="11" t="s">
        <v>235</v>
      </c>
      <c r="B6" s="11" t="s">
        <v>330</v>
      </c>
      <c r="C6" s="11" t="s">
        <v>331</v>
      </c>
      <c r="D6" s="11" t="s">
        <v>51</v>
      </c>
      <c r="E6">
        <v>500</v>
      </c>
      <c r="F6" s="19"/>
    </row>
    <row r="7" spans="1:13" ht="187" x14ac:dyDescent="0.2">
      <c r="A7" s="11" t="s">
        <v>235</v>
      </c>
      <c r="B7" s="11" t="s">
        <v>337</v>
      </c>
      <c r="C7" s="11" t="s">
        <v>338</v>
      </c>
      <c r="E7">
        <v>80</v>
      </c>
      <c r="F7" s="19"/>
    </row>
    <row r="8" spans="1:13" ht="85" x14ac:dyDescent="0.2">
      <c r="A8" s="11" t="s">
        <v>276</v>
      </c>
      <c r="B8" s="11" t="s">
        <v>277</v>
      </c>
      <c r="C8" s="11" t="s">
        <v>281</v>
      </c>
      <c r="D8" s="11" t="s">
        <v>51</v>
      </c>
      <c r="E8">
        <v>500</v>
      </c>
      <c r="F8" s="19" t="s">
        <v>16</v>
      </c>
    </row>
    <row r="9" spans="1:13" ht="34" x14ac:dyDescent="0.2">
      <c r="A9" s="11" t="s">
        <v>276</v>
      </c>
      <c r="B9" s="11" t="s">
        <v>278</v>
      </c>
      <c r="C9" s="11" t="s">
        <v>283</v>
      </c>
      <c r="D9" s="11" t="s">
        <v>51</v>
      </c>
      <c r="E9">
        <v>500</v>
      </c>
      <c r="F9" s="19" t="s">
        <v>16</v>
      </c>
    </row>
    <row r="10" spans="1:13" ht="34" x14ac:dyDescent="0.2">
      <c r="A10" s="11" t="s">
        <v>276</v>
      </c>
      <c r="B10" s="11" t="s">
        <v>279</v>
      </c>
      <c r="C10" s="11" t="s">
        <v>282</v>
      </c>
      <c r="D10" s="11" t="s">
        <v>51</v>
      </c>
      <c r="E10">
        <v>500</v>
      </c>
      <c r="F10" s="19" t="s">
        <v>16</v>
      </c>
    </row>
    <row r="11" spans="1:13" ht="51" x14ac:dyDescent="0.2">
      <c r="A11" s="11" t="s">
        <v>276</v>
      </c>
      <c r="B11" s="11" t="s">
        <v>280</v>
      </c>
      <c r="D11" s="11" t="s">
        <v>51</v>
      </c>
      <c r="E11">
        <v>250</v>
      </c>
      <c r="F11" s="19" t="s">
        <v>16</v>
      </c>
    </row>
    <row r="12" spans="1:13" ht="136" x14ac:dyDescent="0.2">
      <c r="A12" s="11" t="s">
        <v>236</v>
      </c>
      <c r="B12" s="11" t="s">
        <v>284</v>
      </c>
      <c r="C12" s="11" t="s">
        <v>287</v>
      </c>
      <c r="D12" s="11" t="s">
        <v>51</v>
      </c>
      <c r="F12" s="19" t="s">
        <v>16</v>
      </c>
    </row>
    <row r="13" spans="1:13" ht="153" x14ac:dyDescent="0.2">
      <c r="A13" s="11" t="s">
        <v>236</v>
      </c>
      <c r="B13" s="11" t="s">
        <v>285</v>
      </c>
      <c r="C13" s="11" t="s">
        <v>289</v>
      </c>
      <c r="D13" s="11" t="s">
        <v>51</v>
      </c>
      <c r="E13">
        <v>500</v>
      </c>
      <c r="F13" s="19"/>
    </row>
    <row r="14" spans="1:13" ht="119" x14ac:dyDescent="0.2">
      <c r="A14" s="11" t="s">
        <v>236</v>
      </c>
      <c r="B14" s="11" t="s">
        <v>286</v>
      </c>
      <c r="C14" s="11" t="s">
        <v>288</v>
      </c>
      <c r="D14" s="11" t="s">
        <v>51</v>
      </c>
      <c r="E14">
        <v>500</v>
      </c>
      <c r="F14" s="19"/>
    </row>
    <row r="15" spans="1:13" ht="102" x14ac:dyDescent="0.2">
      <c r="A15" s="11" t="s">
        <v>237</v>
      </c>
      <c r="B15" s="11" t="s">
        <v>255</v>
      </c>
      <c r="C15" s="11" t="s">
        <v>256</v>
      </c>
      <c r="D15" s="11" t="s">
        <v>163</v>
      </c>
      <c r="E15">
        <v>8</v>
      </c>
      <c r="F15" s="19" t="s">
        <v>16</v>
      </c>
    </row>
    <row r="16" spans="1:13" ht="356" x14ac:dyDescent="0.2">
      <c r="A16" s="11" t="s">
        <v>237</v>
      </c>
      <c r="B16" s="11" t="s">
        <v>257</v>
      </c>
      <c r="C16" s="11" t="s">
        <v>261</v>
      </c>
      <c r="D16" s="11" t="s">
        <v>163</v>
      </c>
      <c r="E16">
        <v>8</v>
      </c>
      <c r="F16" s="19" t="s">
        <v>16</v>
      </c>
    </row>
    <row r="17" spans="1:6" ht="170" x14ac:dyDescent="0.2">
      <c r="A17" s="11" t="s">
        <v>237</v>
      </c>
      <c r="B17" s="11" t="s">
        <v>258</v>
      </c>
      <c r="C17" s="11" t="s">
        <v>262</v>
      </c>
      <c r="D17" s="11" t="s">
        <v>51</v>
      </c>
      <c r="E17">
        <v>8</v>
      </c>
      <c r="F17" s="19" t="s">
        <v>16</v>
      </c>
    </row>
    <row r="18" spans="1:6" ht="153" x14ac:dyDescent="0.2">
      <c r="A18" s="11" t="s">
        <v>237</v>
      </c>
      <c r="B18" s="11" t="s">
        <v>259</v>
      </c>
      <c r="C18" s="11" t="s">
        <v>263</v>
      </c>
      <c r="D18" s="11" t="s">
        <v>51</v>
      </c>
      <c r="E18">
        <v>32</v>
      </c>
      <c r="F18" s="19" t="s">
        <v>16</v>
      </c>
    </row>
    <row r="19" spans="1:6" ht="204" x14ac:dyDescent="0.2">
      <c r="A19" s="11" t="s">
        <v>237</v>
      </c>
      <c r="B19" s="11" t="s">
        <v>260</v>
      </c>
      <c r="C19" s="11" t="s">
        <v>264</v>
      </c>
      <c r="D19" s="11" t="s">
        <v>51</v>
      </c>
      <c r="E19">
        <v>32</v>
      </c>
      <c r="F19" s="19" t="s">
        <v>16</v>
      </c>
    </row>
    <row r="20" spans="1:6" ht="340" x14ac:dyDescent="0.2">
      <c r="A20" s="11" t="s">
        <v>237</v>
      </c>
      <c r="B20" s="11" t="s">
        <v>266</v>
      </c>
      <c r="C20" s="11" t="s">
        <v>265</v>
      </c>
      <c r="D20" s="11" t="s">
        <v>51</v>
      </c>
      <c r="E20">
        <v>48</v>
      </c>
      <c r="F20" s="19" t="s">
        <v>16</v>
      </c>
    </row>
    <row r="21" spans="1:6" ht="170" x14ac:dyDescent="0.2">
      <c r="A21" s="11" t="s">
        <v>237</v>
      </c>
      <c r="B21" s="11" t="s">
        <v>267</v>
      </c>
      <c r="C21" s="11" t="s">
        <v>268</v>
      </c>
      <c r="D21" s="11" t="s">
        <v>51</v>
      </c>
      <c r="E21">
        <v>24</v>
      </c>
      <c r="F21" s="19" t="s">
        <v>16</v>
      </c>
    </row>
    <row r="22" spans="1:6" ht="17" x14ac:dyDescent="0.2">
      <c r="A22" s="11" t="s">
        <v>238</v>
      </c>
      <c r="D22" s="11" t="s">
        <v>50</v>
      </c>
      <c r="E22">
        <v>320</v>
      </c>
      <c r="F22" s="19" t="s">
        <v>16</v>
      </c>
    </row>
    <row r="23" spans="1:6" ht="17" x14ac:dyDescent="0.2">
      <c r="A23" s="11" t="s">
        <v>239</v>
      </c>
      <c r="D23" s="11" t="s">
        <v>163</v>
      </c>
      <c r="E23">
        <v>320</v>
      </c>
      <c r="F23" s="19" t="s">
        <v>16</v>
      </c>
    </row>
    <row r="24" spans="1:6" ht="85" x14ac:dyDescent="0.2">
      <c r="A24" s="11" t="s">
        <v>240</v>
      </c>
      <c r="C24" s="11" t="s">
        <v>336</v>
      </c>
      <c r="D24" s="11" t="s">
        <v>50</v>
      </c>
      <c r="E24">
        <v>320</v>
      </c>
      <c r="F24" s="19" t="s">
        <v>16</v>
      </c>
    </row>
    <row r="25" spans="1:6" ht="17" x14ac:dyDescent="0.2">
      <c r="A25" s="11" t="s">
        <v>241</v>
      </c>
      <c r="D25" s="11" t="s">
        <v>163</v>
      </c>
      <c r="E25">
        <v>160</v>
      </c>
      <c r="F25" s="19" t="s">
        <v>16</v>
      </c>
    </row>
    <row r="26" spans="1:6" ht="119" x14ac:dyDescent="0.2">
      <c r="A26" s="11" t="s">
        <v>242</v>
      </c>
      <c r="B26" s="11" t="s">
        <v>334</v>
      </c>
      <c r="C26" s="11" t="s">
        <v>335</v>
      </c>
      <c r="D26" s="11" t="s">
        <v>51</v>
      </c>
      <c r="F26" s="19" t="s">
        <v>16</v>
      </c>
    </row>
    <row r="27" spans="1:6" ht="17" x14ac:dyDescent="0.2">
      <c r="D27" s="11" t="s">
        <v>339</v>
      </c>
      <c r="E27">
        <f>SUM(E2:E26)</f>
        <v>4662</v>
      </c>
    </row>
    <row r="29" spans="1:6" ht="17" x14ac:dyDescent="0.2">
      <c r="C29" s="12" t="s">
        <v>243</v>
      </c>
    </row>
    <row r="30" spans="1:6" ht="17" x14ac:dyDescent="0.2">
      <c r="C30" s="11" t="s">
        <v>244</v>
      </c>
    </row>
    <row r="31" spans="1:6" ht="17" x14ac:dyDescent="0.2">
      <c r="C31" s="11" t="s">
        <v>245</v>
      </c>
    </row>
    <row r="32" spans="1:6" ht="17" x14ac:dyDescent="0.2">
      <c r="C32" s="11" t="s">
        <v>246</v>
      </c>
    </row>
    <row r="34" spans="3:3" ht="17" x14ac:dyDescent="0.2">
      <c r="C34" s="12" t="s">
        <v>247</v>
      </c>
    </row>
    <row r="35" spans="3:3" ht="17" x14ac:dyDescent="0.2">
      <c r="C35" s="11" t="s">
        <v>248</v>
      </c>
    </row>
    <row r="36" spans="3:3" ht="17" x14ac:dyDescent="0.2">
      <c r="C36" s="11" t="s">
        <v>249</v>
      </c>
    </row>
    <row r="37" spans="3:3" ht="17" x14ac:dyDescent="0.2">
      <c r="C37" s="11" t="s">
        <v>290</v>
      </c>
    </row>
    <row r="38" spans="3:3" ht="17" x14ac:dyDescent="0.2">
      <c r="C38" s="11" t="s">
        <v>250</v>
      </c>
    </row>
    <row r="39" spans="3:3" ht="17" x14ac:dyDescent="0.2">
      <c r="C39" s="11" t="s">
        <v>251</v>
      </c>
    </row>
    <row r="40" spans="3:3" ht="17" x14ac:dyDescent="0.2">
      <c r="C40" s="11" t="s">
        <v>291</v>
      </c>
    </row>
    <row r="41" spans="3:3" ht="17" x14ac:dyDescent="0.2">
      <c r="C41" s="11" t="s">
        <v>252</v>
      </c>
    </row>
    <row r="42" spans="3:3" ht="17" x14ac:dyDescent="0.2">
      <c r="C42" s="11" t="s">
        <v>253</v>
      </c>
    </row>
    <row r="43" spans="3:3" ht="17" x14ac:dyDescent="0.2">
      <c r="C43" s="11" t="s">
        <v>254</v>
      </c>
    </row>
    <row r="44" spans="3:3" ht="17" x14ac:dyDescent="0.2">
      <c r="C44" s="11" t="s">
        <v>293</v>
      </c>
    </row>
    <row r="45" spans="3:3" ht="34" x14ac:dyDescent="0.2">
      <c r="C45" s="11" t="s">
        <v>292</v>
      </c>
    </row>
    <row r="46" spans="3:3" ht="34" x14ac:dyDescent="0.2">
      <c r="C46" s="11" t="s">
        <v>294</v>
      </c>
    </row>
    <row r="48" spans="3:3" ht="17" x14ac:dyDescent="0.2">
      <c r="C48" s="12" t="s">
        <v>275</v>
      </c>
    </row>
    <row r="49" spans="3:5" ht="17" x14ac:dyDescent="0.2">
      <c r="C49" s="11" t="s">
        <v>300</v>
      </c>
      <c r="D49" s="11">
        <v>260</v>
      </c>
      <c r="E49" t="s">
        <v>304</v>
      </c>
    </row>
    <row r="50" spans="3:5" ht="17" x14ac:dyDescent="0.2">
      <c r="C50" s="11" t="s">
        <v>270</v>
      </c>
      <c r="D50" s="11">
        <f>ROUNDDOWN(D49*8,0)</f>
        <v>2080</v>
      </c>
      <c r="E50" t="s">
        <v>35</v>
      </c>
    </row>
    <row r="51" spans="3:5" ht="17" x14ac:dyDescent="0.2">
      <c r="C51" s="11" t="s">
        <v>271</v>
      </c>
      <c r="D51" s="11">
        <v>3</v>
      </c>
    </row>
    <row r="52" spans="3:5" ht="17" x14ac:dyDescent="0.2">
      <c r="C52" s="11" t="s">
        <v>272</v>
      </c>
      <c r="D52" s="11">
        <f>ROUNDDOWN(D50*D51,0)</f>
        <v>6240</v>
      </c>
      <c r="E52" t="s">
        <v>35</v>
      </c>
    </row>
    <row r="53" spans="3:5" ht="17" x14ac:dyDescent="0.2">
      <c r="C53" s="11" t="s">
        <v>273</v>
      </c>
      <c r="D53" s="20">
        <v>175</v>
      </c>
    </row>
    <row r="54" spans="3:5" ht="17" x14ac:dyDescent="0.2">
      <c r="C54" s="11" t="s">
        <v>274</v>
      </c>
      <c r="D54" s="20">
        <f>(D53*D52)</f>
        <v>1092000</v>
      </c>
    </row>
    <row r="55" spans="3:5" ht="17" x14ac:dyDescent="0.2">
      <c r="C55" s="11" t="s">
        <v>299</v>
      </c>
      <c r="D55" s="11">
        <f>(D49/5)</f>
        <v>52</v>
      </c>
      <c r="E55" t="s">
        <v>303</v>
      </c>
    </row>
    <row r="56" spans="3:5" ht="17" x14ac:dyDescent="0.2">
      <c r="C56" s="11" t="s">
        <v>295</v>
      </c>
      <c r="E56" t="s">
        <v>35</v>
      </c>
    </row>
    <row r="57" spans="3:5" ht="17" x14ac:dyDescent="0.2">
      <c r="C57" s="11" t="s">
        <v>296</v>
      </c>
      <c r="E57" t="s">
        <v>35</v>
      </c>
    </row>
    <row r="58" spans="3:5" ht="17" x14ac:dyDescent="0.2">
      <c r="C58" s="11" t="s">
        <v>298</v>
      </c>
      <c r="D58" s="11">
        <f>(15*D49)/60</f>
        <v>65</v>
      </c>
      <c r="E58" t="s">
        <v>35</v>
      </c>
    </row>
    <row r="59" spans="3:5" ht="17" x14ac:dyDescent="0.2">
      <c r="C59" s="11" t="s">
        <v>297</v>
      </c>
      <c r="D59" s="11">
        <f>(60*D55)/60</f>
        <v>52</v>
      </c>
      <c r="E59" t="s">
        <v>35</v>
      </c>
    </row>
    <row r="60" spans="3:5" ht="17" x14ac:dyDescent="0.2">
      <c r="C60" s="11" t="s">
        <v>301</v>
      </c>
      <c r="D60" s="11">
        <f>(60*D55)/60</f>
        <v>52</v>
      </c>
      <c r="E60" t="s">
        <v>35</v>
      </c>
    </row>
    <row r="61" spans="3:5" ht="17" x14ac:dyDescent="0.2">
      <c r="C61" s="11" t="s">
        <v>302</v>
      </c>
      <c r="D61" s="11">
        <f>(60*D55)/60</f>
        <v>52</v>
      </c>
      <c r="E61" t="s">
        <v>35</v>
      </c>
    </row>
    <row r="63" spans="3:5" ht="17" x14ac:dyDescent="0.2">
      <c r="C63" s="11" t="s">
        <v>344</v>
      </c>
      <c r="D63" s="11">
        <v>2</v>
      </c>
    </row>
    <row r="64" spans="3:5" ht="17" x14ac:dyDescent="0.2">
      <c r="C64" s="11" t="s">
        <v>340</v>
      </c>
    </row>
    <row r="65" spans="3:5" ht="17" x14ac:dyDescent="0.2">
      <c r="C65" s="11" t="s">
        <v>341</v>
      </c>
      <c r="D65" s="11">
        <f>(E65*D55)*D51</f>
        <v>3120</v>
      </c>
      <c r="E65" s="11">
        <v>20</v>
      </c>
    </row>
    <row r="66" spans="3:5" ht="17" x14ac:dyDescent="0.2">
      <c r="C66" s="11" t="s">
        <v>342</v>
      </c>
      <c r="D66" s="11">
        <f>(E66*D55)*D63</f>
        <v>1248</v>
      </c>
      <c r="E66" s="11">
        <v>12</v>
      </c>
    </row>
    <row r="67" spans="3:5" ht="17" x14ac:dyDescent="0.2">
      <c r="C67" s="11" t="s">
        <v>343</v>
      </c>
      <c r="D67" s="11">
        <f>(E67*D55)*D63</f>
        <v>832</v>
      </c>
      <c r="E67" s="11">
        <v>8</v>
      </c>
    </row>
    <row r="68" spans="3:5" x14ac:dyDescent="0.2">
      <c r="D68" s="11">
        <f>SUM(D65:D67)</f>
        <v>5200</v>
      </c>
      <c r="E68" t="s">
        <v>345</v>
      </c>
    </row>
    <row r="69" spans="3:5" x14ac:dyDescent="0.2">
      <c r="D69" s="11">
        <f>(D52-D68)</f>
        <v>1040</v>
      </c>
      <c r="E69" t="s">
        <v>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2DE1-3A05-314A-B624-5BA702A08545}">
  <dimension ref="A1:E19"/>
  <sheetViews>
    <sheetView topLeftCell="A8" zoomScale="270" zoomScaleNormal="270" workbookViewId="0">
      <selection activeCell="C7" sqref="C7"/>
    </sheetView>
  </sheetViews>
  <sheetFormatPr baseColWidth="10" defaultRowHeight="16" x14ac:dyDescent="0.2"/>
  <cols>
    <col min="1" max="2" width="19.1640625" style="11" customWidth="1"/>
    <col min="3" max="3" width="95" style="11" customWidth="1"/>
    <col min="4" max="4" width="10.83203125" style="11"/>
  </cols>
  <sheetData>
    <row r="1" spans="1:5" ht="34" x14ac:dyDescent="0.2">
      <c r="A1" s="12" t="s">
        <v>1</v>
      </c>
      <c r="B1" s="12" t="s">
        <v>0</v>
      </c>
      <c r="C1" s="12" t="s">
        <v>33</v>
      </c>
      <c r="D1" s="12" t="s">
        <v>34</v>
      </c>
      <c r="E1" s="1" t="s">
        <v>35</v>
      </c>
    </row>
    <row r="2" spans="1:5" ht="34" x14ac:dyDescent="0.2">
      <c r="A2" s="11" t="s">
        <v>134</v>
      </c>
      <c r="B2" s="11" t="s">
        <v>134</v>
      </c>
      <c r="C2" s="11" t="s">
        <v>138</v>
      </c>
      <c r="D2" s="11" t="s">
        <v>93</v>
      </c>
      <c r="E2">
        <v>0</v>
      </c>
    </row>
    <row r="3" spans="1:5" ht="37" customHeight="1" x14ac:dyDescent="0.2">
      <c r="A3" s="11" t="s">
        <v>88</v>
      </c>
      <c r="B3" s="11" t="s">
        <v>131</v>
      </c>
      <c r="C3" s="11" t="s">
        <v>135</v>
      </c>
      <c r="D3" s="11" t="s">
        <v>50</v>
      </c>
      <c r="E3">
        <v>0</v>
      </c>
    </row>
    <row r="4" spans="1:5" ht="17" x14ac:dyDescent="0.2">
      <c r="A4" s="11" t="s">
        <v>132</v>
      </c>
      <c r="B4" s="11" t="s">
        <v>132</v>
      </c>
      <c r="C4" s="11" t="s">
        <v>136</v>
      </c>
      <c r="D4" s="11" t="s">
        <v>49</v>
      </c>
      <c r="E4">
        <v>0</v>
      </c>
    </row>
    <row r="5" spans="1:5" ht="17" x14ac:dyDescent="0.2">
      <c r="A5" s="11" t="s">
        <v>133</v>
      </c>
      <c r="B5" s="11" t="s">
        <v>164</v>
      </c>
      <c r="C5" s="11" t="s">
        <v>137</v>
      </c>
      <c r="D5" s="11" t="s">
        <v>163</v>
      </c>
      <c r="E5">
        <v>0</v>
      </c>
    </row>
    <row r="6" spans="1:5" ht="68" x14ac:dyDescent="0.2">
      <c r="A6" s="11" t="s">
        <v>307</v>
      </c>
      <c r="B6" s="11" t="s">
        <v>311</v>
      </c>
      <c r="C6" s="11" t="s">
        <v>315</v>
      </c>
      <c r="D6" s="11" t="s">
        <v>306</v>
      </c>
      <c r="E6">
        <v>0</v>
      </c>
    </row>
    <row r="7" spans="1:5" ht="68" x14ac:dyDescent="0.2">
      <c r="A7" s="11" t="s">
        <v>308</v>
      </c>
      <c r="B7" s="11" t="s">
        <v>312</v>
      </c>
      <c r="C7" s="11" t="s">
        <v>314</v>
      </c>
      <c r="D7" s="11" t="s">
        <v>163</v>
      </c>
      <c r="E7">
        <v>0</v>
      </c>
    </row>
    <row r="8" spans="1:5" ht="85" x14ac:dyDescent="0.2">
      <c r="A8" s="11" t="s">
        <v>309</v>
      </c>
      <c r="B8" s="11" t="s">
        <v>313</v>
      </c>
      <c r="C8" s="11" t="s">
        <v>317</v>
      </c>
      <c r="D8" s="11" t="s">
        <v>163</v>
      </c>
      <c r="E8">
        <v>0</v>
      </c>
    </row>
    <row r="9" spans="1:5" ht="68" x14ac:dyDescent="0.2">
      <c r="A9" s="11" t="s">
        <v>318</v>
      </c>
      <c r="B9" s="11" t="s">
        <v>310</v>
      </c>
      <c r="C9" s="11" t="s">
        <v>316</v>
      </c>
      <c r="D9" s="11" t="s">
        <v>163</v>
      </c>
      <c r="E9">
        <v>0</v>
      </c>
    </row>
    <row r="10" spans="1:5" ht="17" x14ac:dyDescent="0.2">
      <c r="A10" s="11" t="s">
        <v>90</v>
      </c>
      <c r="B10" s="11" t="s">
        <v>319</v>
      </c>
      <c r="C10" s="11" t="s">
        <v>320</v>
      </c>
      <c r="D10" s="11" t="s">
        <v>51</v>
      </c>
      <c r="E10">
        <v>0</v>
      </c>
    </row>
    <row r="11" spans="1:5" ht="221" x14ac:dyDescent="0.2">
      <c r="A11" s="11" t="s">
        <v>323</v>
      </c>
      <c r="B11" s="11" t="s">
        <v>324</v>
      </c>
      <c r="C11" s="11" t="s">
        <v>325</v>
      </c>
      <c r="D11" s="11" t="s">
        <v>63</v>
      </c>
      <c r="E11">
        <v>0</v>
      </c>
    </row>
    <row r="14" spans="1:5" ht="17" x14ac:dyDescent="0.2">
      <c r="A14" s="11" t="s">
        <v>295</v>
      </c>
      <c r="C14" t="s">
        <v>35</v>
      </c>
    </row>
    <row r="15" spans="1:5" ht="17" x14ac:dyDescent="0.2">
      <c r="A15" s="11" t="s">
        <v>296</v>
      </c>
      <c r="C15" t="s">
        <v>35</v>
      </c>
    </row>
    <row r="16" spans="1:5" ht="51" x14ac:dyDescent="0.2">
      <c r="A16" s="11" t="s">
        <v>298</v>
      </c>
      <c r="B16" s="11" t="e">
        <f>(15*B7)/60</f>
        <v>#VALUE!</v>
      </c>
      <c r="C16" t="s">
        <v>35</v>
      </c>
    </row>
    <row r="17" spans="1:3" ht="68" x14ac:dyDescent="0.2">
      <c r="A17" s="11" t="s">
        <v>297</v>
      </c>
      <c r="B17" s="11">
        <f>(60*B13)/60</f>
        <v>0</v>
      </c>
      <c r="C17" t="s">
        <v>35</v>
      </c>
    </row>
    <row r="18" spans="1:3" ht="68" x14ac:dyDescent="0.2">
      <c r="A18" s="11" t="s">
        <v>301</v>
      </c>
      <c r="B18" s="11">
        <f>(60*B13)/60</f>
        <v>0</v>
      </c>
      <c r="C18" t="s">
        <v>35</v>
      </c>
    </row>
    <row r="19" spans="1:3" ht="68" x14ac:dyDescent="0.2">
      <c r="A19" s="11" t="s">
        <v>302</v>
      </c>
      <c r="B19" s="11">
        <f>(60*B13)/60</f>
        <v>0</v>
      </c>
      <c r="C19"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8A17-3FE4-F34C-AA55-F737B7F57EB1}">
  <dimension ref="A1:G8"/>
  <sheetViews>
    <sheetView zoomScale="190" zoomScaleNormal="190" workbookViewId="0">
      <selection activeCell="E29" sqref="E29"/>
    </sheetView>
  </sheetViews>
  <sheetFormatPr baseColWidth="10" defaultRowHeight="16" x14ac:dyDescent="0.2"/>
  <cols>
    <col min="1" max="1" width="15.5" customWidth="1"/>
    <col min="2" max="2" width="23" style="7" customWidth="1"/>
    <col min="3" max="3" width="44.5" customWidth="1"/>
    <col min="4" max="4" width="17.5" customWidth="1"/>
    <col min="5" max="5" width="22.1640625" customWidth="1"/>
    <col min="6" max="6" width="17" customWidth="1"/>
  </cols>
  <sheetData>
    <row r="1" spans="1:7" ht="17" x14ac:dyDescent="0.2">
      <c r="A1" s="1" t="s">
        <v>34</v>
      </c>
      <c r="B1" s="6" t="s">
        <v>144</v>
      </c>
      <c r="C1" s="1" t="s">
        <v>95</v>
      </c>
      <c r="D1" s="1" t="s">
        <v>145</v>
      </c>
      <c r="E1" s="1" t="s">
        <v>146</v>
      </c>
      <c r="F1" s="1" t="s">
        <v>147</v>
      </c>
      <c r="G1" s="1" t="s">
        <v>148</v>
      </c>
    </row>
    <row r="2" spans="1:7" ht="17" x14ac:dyDescent="0.2">
      <c r="A2" s="7" t="s">
        <v>49</v>
      </c>
      <c r="B2" s="7" t="s">
        <v>87</v>
      </c>
      <c r="C2" s="7" t="s">
        <v>96</v>
      </c>
      <c r="D2">
        <v>200</v>
      </c>
      <c r="E2">
        <v>0</v>
      </c>
      <c r="F2">
        <v>0</v>
      </c>
      <c r="G2">
        <v>0</v>
      </c>
    </row>
    <row r="3" spans="1:7" ht="34" x14ac:dyDescent="0.2">
      <c r="A3" s="7" t="s">
        <v>50</v>
      </c>
      <c r="B3" s="7" t="s">
        <v>88</v>
      </c>
      <c r="C3" s="7" t="s">
        <v>96</v>
      </c>
      <c r="D3">
        <v>250</v>
      </c>
      <c r="E3">
        <v>0</v>
      </c>
      <c r="F3">
        <v>0</v>
      </c>
      <c r="G3">
        <v>0</v>
      </c>
    </row>
    <row r="4" spans="1:7" ht="17" x14ac:dyDescent="0.2">
      <c r="A4" s="7" t="s">
        <v>93</v>
      </c>
      <c r="B4" s="7" t="s">
        <v>89</v>
      </c>
      <c r="C4" s="7" t="s">
        <v>96</v>
      </c>
      <c r="D4">
        <v>155</v>
      </c>
      <c r="E4">
        <v>0</v>
      </c>
      <c r="F4">
        <v>0</v>
      </c>
      <c r="G4">
        <v>0</v>
      </c>
    </row>
    <row r="5" spans="1:7" ht="17" x14ac:dyDescent="0.2">
      <c r="A5" s="7" t="s">
        <v>163</v>
      </c>
      <c r="B5" s="7" t="s">
        <v>164</v>
      </c>
      <c r="C5" s="7" t="s">
        <v>96</v>
      </c>
      <c r="D5">
        <v>195</v>
      </c>
      <c r="E5">
        <v>0</v>
      </c>
      <c r="F5">
        <v>0</v>
      </c>
      <c r="G5">
        <v>0</v>
      </c>
    </row>
    <row r="6" spans="1:7" ht="17" x14ac:dyDescent="0.2">
      <c r="A6" s="7" t="s">
        <v>51</v>
      </c>
      <c r="B6" s="7" t="s">
        <v>90</v>
      </c>
      <c r="C6" s="7" t="s">
        <v>96</v>
      </c>
      <c r="D6">
        <v>175</v>
      </c>
      <c r="E6">
        <v>0</v>
      </c>
      <c r="F6">
        <v>0</v>
      </c>
      <c r="G6">
        <v>0</v>
      </c>
    </row>
    <row r="7" spans="1:7" ht="34" x14ac:dyDescent="0.2">
      <c r="A7" s="7" t="s">
        <v>94</v>
      </c>
      <c r="B7" s="7" t="s">
        <v>91</v>
      </c>
      <c r="C7" s="7" t="s">
        <v>96</v>
      </c>
      <c r="D7">
        <v>115</v>
      </c>
      <c r="E7">
        <v>0</v>
      </c>
      <c r="F7">
        <v>0</v>
      </c>
      <c r="G7">
        <v>0</v>
      </c>
    </row>
    <row r="8" spans="1:7" ht="34" x14ac:dyDescent="0.2">
      <c r="A8" s="7" t="s">
        <v>63</v>
      </c>
      <c r="B8" s="7" t="s">
        <v>92</v>
      </c>
      <c r="C8" s="7" t="s">
        <v>96</v>
      </c>
      <c r="D8">
        <v>115</v>
      </c>
      <c r="E8">
        <v>0</v>
      </c>
      <c r="F8">
        <v>0</v>
      </c>
      <c r="G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FDA5-D787-DB47-8F9C-B8FFC003AC1A}">
  <dimension ref="A1:B7"/>
  <sheetViews>
    <sheetView zoomScale="210" zoomScaleNormal="210" workbookViewId="0">
      <selection activeCell="B13" sqref="B13"/>
    </sheetView>
  </sheetViews>
  <sheetFormatPr baseColWidth="10" defaultRowHeight="16" x14ac:dyDescent="0.2"/>
  <cols>
    <col min="1" max="1" width="18.5" customWidth="1"/>
    <col min="2" max="2" width="70.5" style="7" customWidth="1"/>
  </cols>
  <sheetData>
    <row r="1" spans="1:2" s="1" customFormat="1" ht="17" x14ac:dyDescent="0.2">
      <c r="A1" s="1" t="s">
        <v>32</v>
      </c>
      <c r="B1" s="6" t="s">
        <v>37</v>
      </c>
    </row>
    <row r="2" spans="1:2" ht="34" x14ac:dyDescent="0.2">
      <c r="A2" t="s">
        <v>38</v>
      </c>
      <c r="B2" s="7" t="s">
        <v>44</v>
      </c>
    </row>
    <row r="3" spans="1:2" x14ac:dyDescent="0.2">
      <c r="A3" t="s">
        <v>39</v>
      </c>
    </row>
    <row r="4" spans="1:2" x14ac:dyDescent="0.2">
      <c r="A4" t="s">
        <v>40</v>
      </c>
    </row>
    <row r="5" spans="1:2" x14ac:dyDescent="0.2">
      <c r="A5" t="s">
        <v>41</v>
      </c>
    </row>
    <row r="6" spans="1:2" x14ac:dyDescent="0.2">
      <c r="A6" t="s">
        <v>42</v>
      </c>
    </row>
    <row r="7" spans="1:2" x14ac:dyDescent="0.2">
      <c r="A7" t="s">
        <v>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4D2E-F849-8C43-8F05-7C5B0F7AD766}">
  <dimension ref="A1:I28"/>
  <sheetViews>
    <sheetView zoomScale="160" zoomScaleNormal="160" workbookViewId="0">
      <selection activeCell="C2" sqref="C2"/>
    </sheetView>
  </sheetViews>
  <sheetFormatPr baseColWidth="10" defaultRowHeight="16" x14ac:dyDescent="0.2"/>
  <cols>
    <col min="1" max="1" width="32" customWidth="1"/>
    <col min="2" max="2" width="32" style="11" customWidth="1"/>
    <col min="3" max="3" width="79.6640625" customWidth="1"/>
    <col min="4" max="4" width="14.6640625" customWidth="1"/>
    <col min="5" max="5" width="16.1640625" customWidth="1"/>
    <col min="6" max="6" width="8.1640625" customWidth="1"/>
    <col min="7" max="7" width="8" customWidth="1"/>
    <col min="8" max="8" width="8.6640625" customWidth="1"/>
    <col min="9" max="9" width="9.33203125" customWidth="1"/>
  </cols>
  <sheetData>
    <row r="1" spans="1:9" ht="17" x14ac:dyDescent="0.2">
      <c r="A1" s="1" t="s">
        <v>1</v>
      </c>
      <c r="B1" s="12" t="s">
        <v>0</v>
      </c>
      <c r="C1" s="1" t="s">
        <v>33</v>
      </c>
      <c r="D1" s="1" t="s">
        <v>34</v>
      </c>
      <c r="E1" s="1" t="s">
        <v>35</v>
      </c>
      <c r="F1" s="1" t="s">
        <v>2</v>
      </c>
      <c r="G1" s="1" t="s">
        <v>3</v>
      </c>
      <c r="H1" s="1" t="s">
        <v>4</v>
      </c>
      <c r="I1" s="1" t="s">
        <v>5</v>
      </c>
    </row>
    <row r="2" spans="1:9" ht="208" customHeight="1" x14ac:dyDescent="0.2">
      <c r="A2" t="s">
        <v>6</v>
      </c>
      <c r="B2" s="11" t="s">
        <v>6</v>
      </c>
      <c r="C2" s="11" t="s">
        <v>119</v>
      </c>
      <c r="D2" t="s">
        <v>51</v>
      </c>
      <c r="E2">
        <v>24</v>
      </c>
      <c r="F2" s="4" t="s">
        <v>16</v>
      </c>
      <c r="G2" s="4" t="s">
        <v>16</v>
      </c>
      <c r="H2" s="4" t="s">
        <v>16</v>
      </c>
      <c r="I2" s="4" t="s">
        <v>16</v>
      </c>
    </row>
    <row r="3" spans="1:9" ht="221" x14ac:dyDescent="0.2">
      <c r="A3" t="s">
        <v>7</v>
      </c>
      <c r="B3" s="11" t="s">
        <v>7</v>
      </c>
      <c r="C3" s="11" t="s">
        <v>120</v>
      </c>
      <c r="D3" t="s">
        <v>51</v>
      </c>
      <c r="E3">
        <v>24</v>
      </c>
      <c r="F3" s="4" t="s">
        <v>16</v>
      </c>
      <c r="G3" s="4" t="s">
        <v>16</v>
      </c>
      <c r="H3" s="4" t="s">
        <v>16</v>
      </c>
      <c r="I3" s="4" t="s">
        <v>16</v>
      </c>
    </row>
    <row r="4" spans="1:9" ht="17" x14ac:dyDescent="0.2">
      <c r="A4" t="s">
        <v>8</v>
      </c>
      <c r="B4" s="11" t="s">
        <v>8</v>
      </c>
      <c r="D4" t="s">
        <v>51</v>
      </c>
      <c r="E4">
        <v>4</v>
      </c>
      <c r="F4" s="4" t="s">
        <v>16</v>
      </c>
      <c r="G4" s="4" t="s">
        <v>16</v>
      </c>
      <c r="H4" s="4" t="s">
        <v>16</v>
      </c>
      <c r="I4" s="4" t="s">
        <v>16</v>
      </c>
    </row>
    <row r="5" spans="1:9" ht="221" x14ac:dyDescent="0.2">
      <c r="A5" t="s">
        <v>9</v>
      </c>
      <c r="B5" s="11" t="s">
        <v>9</v>
      </c>
      <c r="C5" s="11" t="s">
        <v>121</v>
      </c>
      <c r="D5" t="s">
        <v>51</v>
      </c>
      <c r="E5">
        <v>12</v>
      </c>
      <c r="F5" s="4" t="s">
        <v>16</v>
      </c>
      <c r="G5" s="4" t="s">
        <v>16</v>
      </c>
      <c r="H5" s="4" t="s">
        <v>16</v>
      </c>
      <c r="I5" s="4" t="s">
        <v>16</v>
      </c>
    </row>
    <row r="6" spans="1:9" ht="102" x14ac:dyDescent="0.2">
      <c r="A6" t="s">
        <v>122</v>
      </c>
      <c r="B6" s="11" t="s">
        <v>123</v>
      </c>
      <c r="C6" s="11" t="s">
        <v>130</v>
      </c>
      <c r="D6" t="s">
        <v>51</v>
      </c>
      <c r="E6">
        <v>40</v>
      </c>
      <c r="F6" s="4" t="s">
        <v>16</v>
      </c>
      <c r="G6" s="4" t="s">
        <v>16</v>
      </c>
      <c r="H6" s="4" t="s">
        <v>16</v>
      </c>
      <c r="I6" s="4" t="s">
        <v>16</v>
      </c>
    </row>
    <row r="7" spans="1:9" ht="136" x14ac:dyDescent="0.2">
      <c r="A7" t="s">
        <v>126</v>
      </c>
      <c r="B7" s="11" t="s">
        <v>124</v>
      </c>
      <c r="C7" s="11" t="s">
        <v>128</v>
      </c>
      <c r="D7" t="s">
        <v>51</v>
      </c>
      <c r="E7">
        <v>40</v>
      </c>
      <c r="F7" s="4" t="s">
        <v>16</v>
      </c>
      <c r="G7" s="4" t="s">
        <v>16</v>
      </c>
      <c r="H7" s="4" t="s">
        <v>16</v>
      </c>
      <c r="I7" s="4" t="s">
        <v>16</v>
      </c>
    </row>
    <row r="8" spans="1:9" ht="153" x14ac:dyDescent="0.2">
      <c r="A8" t="s">
        <v>127</v>
      </c>
      <c r="B8" s="11" t="s">
        <v>125</v>
      </c>
      <c r="C8" s="11" t="s">
        <v>129</v>
      </c>
      <c r="D8" t="s">
        <v>51</v>
      </c>
      <c r="E8">
        <v>24</v>
      </c>
      <c r="F8" s="4" t="s">
        <v>16</v>
      </c>
      <c r="G8" s="4" t="s">
        <v>16</v>
      </c>
      <c r="H8" s="4" t="s">
        <v>16</v>
      </c>
      <c r="I8" s="4" t="s">
        <v>16</v>
      </c>
    </row>
    <row r="9" spans="1:9" ht="17" x14ac:dyDescent="0.2">
      <c r="A9" t="s">
        <v>10</v>
      </c>
      <c r="B9" s="11" t="s">
        <v>10</v>
      </c>
      <c r="D9" t="s">
        <v>51</v>
      </c>
      <c r="E9">
        <v>4</v>
      </c>
      <c r="F9" s="4" t="s">
        <v>16</v>
      </c>
      <c r="G9" s="4" t="s">
        <v>16</v>
      </c>
      <c r="H9" s="4" t="s">
        <v>16</v>
      </c>
      <c r="I9" s="4" t="s">
        <v>16</v>
      </c>
    </row>
    <row r="10" spans="1:9" ht="17" x14ac:dyDescent="0.2">
      <c r="A10" t="s">
        <v>11</v>
      </c>
      <c r="B10" s="11" t="s">
        <v>11</v>
      </c>
      <c r="D10" t="s">
        <v>51</v>
      </c>
      <c r="E10">
        <v>4</v>
      </c>
      <c r="F10" s="4" t="s">
        <v>16</v>
      </c>
      <c r="G10" s="4" t="s">
        <v>16</v>
      </c>
      <c r="H10" s="4" t="s">
        <v>16</v>
      </c>
      <c r="I10" s="4" t="s">
        <v>16</v>
      </c>
    </row>
    <row r="11" spans="1:9" ht="17" x14ac:dyDescent="0.2">
      <c r="A11" t="s">
        <v>12</v>
      </c>
      <c r="B11" s="11" t="s">
        <v>12</v>
      </c>
      <c r="C11" t="s">
        <v>59</v>
      </c>
      <c r="D11" t="s">
        <v>51</v>
      </c>
      <c r="E11">
        <v>4</v>
      </c>
      <c r="F11" s="4" t="s">
        <v>16</v>
      </c>
      <c r="G11" s="4" t="s">
        <v>16</v>
      </c>
      <c r="H11" s="4" t="s">
        <v>16</v>
      </c>
      <c r="I11" s="4" t="s">
        <v>16</v>
      </c>
    </row>
    <row r="12" spans="1:9" ht="17" x14ac:dyDescent="0.2">
      <c r="A12" t="s">
        <v>13</v>
      </c>
      <c r="B12" s="11" t="s">
        <v>13</v>
      </c>
      <c r="C12" t="s">
        <v>59</v>
      </c>
      <c r="D12" t="s">
        <v>51</v>
      </c>
      <c r="E12">
        <v>4</v>
      </c>
      <c r="F12" s="4" t="s">
        <v>16</v>
      </c>
      <c r="G12" s="4" t="s">
        <v>16</v>
      </c>
      <c r="H12" s="4" t="s">
        <v>16</v>
      </c>
      <c r="I12" s="4" t="s">
        <v>16</v>
      </c>
    </row>
    <row r="13" spans="1:9" ht="17" x14ac:dyDescent="0.2">
      <c r="A13" t="s">
        <v>14</v>
      </c>
      <c r="B13" s="11" t="s">
        <v>14</v>
      </c>
      <c r="C13" t="s">
        <v>59</v>
      </c>
      <c r="D13" t="s">
        <v>51</v>
      </c>
      <c r="E13">
        <v>4</v>
      </c>
      <c r="F13" s="4" t="s">
        <v>16</v>
      </c>
      <c r="G13" s="4" t="s">
        <v>16</v>
      </c>
      <c r="H13" s="4" t="s">
        <v>16</v>
      </c>
      <c r="I13" s="4" t="s">
        <v>16</v>
      </c>
    </row>
    <row r="14" spans="1:9" ht="17" x14ac:dyDescent="0.2">
      <c r="A14" t="s">
        <v>15</v>
      </c>
      <c r="B14" s="11" t="s">
        <v>117</v>
      </c>
      <c r="C14" t="s">
        <v>59</v>
      </c>
      <c r="D14" t="s">
        <v>51</v>
      </c>
      <c r="E14">
        <v>4</v>
      </c>
      <c r="F14" s="4" t="s">
        <v>16</v>
      </c>
      <c r="G14" s="4" t="s">
        <v>16</v>
      </c>
      <c r="H14" s="4" t="s">
        <v>16</v>
      </c>
      <c r="I14" s="4" t="s">
        <v>16</v>
      </c>
    </row>
    <row r="15" spans="1:9" ht="17" x14ac:dyDescent="0.2">
      <c r="A15" s="3" t="s">
        <v>17</v>
      </c>
      <c r="B15" s="13" t="s">
        <v>17</v>
      </c>
      <c r="C15" t="s">
        <v>59</v>
      </c>
      <c r="D15" t="s">
        <v>51</v>
      </c>
      <c r="E15">
        <v>4</v>
      </c>
      <c r="F15" s="5" t="s">
        <v>31</v>
      </c>
      <c r="G15" s="4" t="s">
        <v>16</v>
      </c>
      <c r="H15" s="4" t="s">
        <v>16</v>
      </c>
      <c r="I15" s="4" t="s">
        <v>16</v>
      </c>
    </row>
    <row r="16" spans="1:9" ht="17" x14ac:dyDescent="0.2">
      <c r="A16" s="3" t="s">
        <v>18</v>
      </c>
      <c r="B16" s="13" t="s">
        <v>18</v>
      </c>
      <c r="C16" t="s">
        <v>59</v>
      </c>
      <c r="D16" t="s">
        <v>51</v>
      </c>
      <c r="E16">
        <v>4</v>
      </c>
      <c r="F16" s="5" t="s">
        <v>31</v>
      </c>
      <c r="G16" s="4" t="s">
        <v>16</v>
      </c>
      <c r="H16" s="4" t="s">
        <v>16</v>
      </c>
      <c r="I16" s="4" t="s">
        <v>16</v>
      </c>
    </row>
    <row r="17" spans="1:9" ht="17" x14ac:dyDescent="0.2">
      <c r="A17" s="3" t="s">
        <v>19</v>
      </c>
      <c r="B17" s="13" t="s">
        <v>19</v>
      </c>
      <c r="C17" t="s">
        <v>59</v>
      </c>
      <c r="D17" t="s">
        <v>51</v>
      </c>
      <c r="E17">
        <v>4</v>
      </c>
      <c r="F17" s="5" t="s">
        <v>31</v>
      </c>
      <c r="G17" s="4" t="s">
        <v>16</v>
      </c>
      <c r="H17" s="4" t="s">
        <v>16</v>
      </c>
      <c r="I17" s="4" t="s">
        <v>16</v>
      </c>
    </row>
    <row r="18" spans="1:9" ht="17" x14ac:dyDescent="0.2">
      <c r="A18" s="3" t="s">
        <v>20</v>
      </c>
      <c r="B18" s="13" t="s">
        <v>20</v>
      </c>
      <c r="C18" t="s">
        <v>59</v>
      </c>
      <c r="D18" t="s">
        <v>51</v>
      </c>
      <c r="E18">
        <v>4</v>
      </c>
      <c r="F18" s="5" t="s">
        <v>31</v>
      </c>
      <c r="G18" s="4" t="s">
        <v>16</v>
      </c>
      <c r="H18" s="4" t="s">
        <v>16</v>
      </c>
      <c r="I18" s="4" t="s">
        <v>16</v>
      </c>
    </row>
    <row r="19" spans="1:9" ht="17" x14ac:dyDescent="0.2">
      <c r="A19" s="3" t="s">
        <v>21</v>
      </c>
      <c r="B19" s="13" t="s">
        <v>21</v>
      </c>
      <c r="C19" t="s">
        <v>59</v>
      </c>
      <c r="D19" t="s">
        <v>51</v>
      </c>
      <c r="E19">
        <v>4</v>
      </c>
      <c r="F19" s="5" t="s">
        <v>31</v>
      </c>
      <c r="G19" s="4" t="s">
        <v>16</v>
      </c>
      <c r="H19" s="4" t="s">
        <v>16</v>
      </c>
      <c r="I19" s="4" t="s">
        <v>16</v>
      </c>
    </row>
    <row r="20" spans="1:9" ht="17" x14ac:dyDescent="0.2">
      <c r="A20" s="3" t="s">
        <v>22</v>
      </c>
      <c r="B20" s="13" t="s">
        <v>22</v>
      </c>
      <c r="C20" t="s">
        <v>59</v>
      </c>
      <c r="D20" t="s">
        <v>51</v>
      </c>
      <c r="E20">
        <v>4</v>
      </c>
      <c r="F20" s="5" t="s">
        <v>31</v>
      </c>
      <c r="G20" s="4" t="s">
        <v>16</v>
      </c>
      <c r="H20" s="4" t="s">
        <v>16</v>
      </c>
      <c r="I20" s="4" t="s">
        <v>16</v>
      </c>
    </row>
    <row r="21" spans="1:9" ht="17" x14ac:dyDescent="0.2">
      <c r="A21" s="3" t="s">
        <v>23</v>
      </c>
      <c r="B21" s="13" t="s">
        <v>23</v>
      </c>
      <c r="C21" t="s">
        <v>59</v>
      </c>
      <c r="D21" t="s">
        <v>51</v>
      </c>
      <c r="E21">
        <v>4</v>
      </c>
      <c r="F21" s="5" t="s">
        <v>31</v>
      </c>
      <c r="G21" s="4" t="s">
        <v>16</v>
      </c>
      <c r="H21" s="4" t="s">
        <v>16</v>
      </c>
      <c r="I21" s="4" t="s">
        <v>16</v>
      </c>
    </row>
    <row r="22" spans="1:9" ht="17" x14ac:dyDescent="0.2">
      <c r="A22" s="3" t="s">
        <v>24</v>
      </c>
      <c r="B22" s="13" t="s">
        <v>24</v>
      </c>
      <c r="C22" t="s">
        <v>59</v>
      </c>
      <c r="D22" t="s">
        <v>51</v>
      </c>
      <c r="E22">
        <v>4</v>
      </c>
      <c r="F22" s="5" t="s">
        <v>31</v>
      </c>
      <c r="G22" s="4" t="s">
        <v>16</v>
      </c>
      <c r="H22" s="4" t="s">
        <v>16</v>
      </c>
      <c r="I22" s="4" t="s">
        <v>16</v>
      </c>
    </row>
    <row r="23" spans="1:9" ht="17" x14ac:dyDescent="0.2">
      <c r="A23" s="3" t="s">
        <v>25</v>
      </c>
      <c r="B23" s="13" t="s">
        <v>25</v>
      </c>
      <c r="C23" t="s">
        <v>59</v>
      </c>
      <c r="D23" t="s">
        <v>51</v>
      </c>
      <c r="E23">
        <v>4</v>
      </c>
      <c r="F23" s="5" t="s">
        <v>31</v>
      </c>
      <c r="G23" s="4" t="s">
        <v>16</v>
      </c>
      <c r="H23" s="4" t="s">
        <v>16</v>
      </c>
      <c r="I23" s="4" t="s">
        <v>16</v>
      </c>
    </row>
    <row r="24" spans="1:9" ht="17" x14ac:dyDescent="0.2">
      <c r="A24" s="3" t="s">
        <v>26</v>
      </c>
      <c r="B24" s="13" t="s">
        <v>118</v>
      </c>
      <c r="C24" t="s">
        <v>59</v>
      </c>
      <c r="D24" t="s">
        <v>51</v>
      </c>
      <c r="E24">
        <v>4</v>
      </c>
      <c r="F24" s="5" t="s">
        <v>31</v>
      </c>
      <c r="G24" s="4" t="s">
        <v>16</v>
      </c>
      <c r="H24" s="4" t="s">
        <v>16</v>
      </c>
      <c r="I24" s="4" t="s">
        <v>16</v>
      </c>
    </row>
    <row r="25" spans="1:9" ht="17" x14ac:dyDescent="0.2">
      <c r="A25" s="3" t="s">
        <v>27</v>
      </c>
      <c r="B25" s="13" t="s">
        <v>27</v>
      </c>
      <c r="C25" t="s">
        <v>59</v>
      </c>
      <c r="D25" t="s">
        <v>51</v>
      </c>
      <c r="E25">
        <v>4</v>
      </c>
      <c r="F25" s="5" t="s">
        <v>31</v>
      </c>
      <c r="G25" s="4" t="s">
        <v>16</v>
      </c>
      <c r="H25" s="4" t="s">
        <v>16</v>
      </c>
      <c r="I25" s="4" t="s">
        <v>16</v>
      </c>
    </row>
    <row r="26" spans="1:9" ht="17" x14ac:dyDescent="0.2">
      <c r="A26" s="2" t="s">
        <v>28</v>
      </c>
      <c r="B26" s="14" t="s">
        <v>28</v>
      </c>
      <c r="C26" t="s">
        <v>59</v>
      </c>
      <c r="D26" t="s">
        <v>51</v>
      </c>
      <c r="E26">
        <v>4</v>
      </c>
      <c r="F26" s="5" t="s">
        <v>31</v>
      </c>
      <c r="G26" s="5" t="s">
        <v>31</v>
      </c>
      <c r="H26" s="4" t="s">
        <v>16</v>
      </c>
      <c r="I26" s="4" t="s">
        <v>16</v>
      </c>
    </row>
    <row r="27" spans="1:9" ht="17" x14ac:dyDescent="0.2">
      <c r="A27" s="8" t="s">
        <v>29</v>
      </c>
      <c r="B27" s="15" t="s">
        <v>29</v>
      </c>
      <c r="C27" t="s">
        <v>59</v>
      </c>
      <c r="D27" t="s">
        <v>51</v>
      </c>
      <c r="E27">
        <v>4</v>
      </c>
      <c r="F27" s="5" t="s">
        <v>31</v>
      </c>
      <c r="G27" s="5" t="s">
        <v>31</v>
      </c>
      <c r="H27" s="5" t="s">
        <v>31</v>
      </c>
      <c r="I27" s="4" t="s">
        <v>16</v>
      </c>
    </row>
    <row r="28" spans="1:9" ht="17" x14ac:dyDescent="0.2">
      <c r="A28" s="8" t="s">
        <v>30</v>
      </c>
      <c r="B28" s="15" t="s">
        <v>30</v>
      </c>
      <c r="C28" t="s">
        <v>59</v>
      </c>
      <c r="D28" t="s">
        <v>51</v>
      </c>
      <c r="E28">
        <v>4</v>
      </c>
      <c r="F28" s="5" t="s">
        <v>31</v>
      </c>
      <c r="G28" s="5" t="s">
        <v>31</v>
      </c>
      <c r="H28" s="5" t="s">
        <v>31</v>
      </c>
      <c r="I28" s="4" t="s">
        <v>16</v>
      </c>
    </row>
  </sheetData>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FA1D-A557-EF4D-9C78-8779739B35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ENVISION</vt:lpstr>
      <vt:lpstr>INITIATE</vt:lpstr>
      <vt:lpstr>DEFINE</vt:lpstr>
      <vt:lpstr>DESIGN</vt:lpstr>
      <vt:lpstr>BUILD</vt:lpstr>
      <vt:lpstr>TRANSITION</vt:lpstr>
      <vt:lpstr>CLOSE</vt:lpstr>
      <vt:lpstr>OVERLAY</vt:lpstr>
      <vt:lpstr>PSDS</vt:lpstr>
      <vt:lpstr>PSDS_BUILD</vt:lpstr>
      <vt:lpstr>PF_BUILD</vt:lpstr>
      <vt:lpstr>ITSM_BUILD</vt:lpstr>
      <vt:lpstr>PF</vt:lpstr>
      <vt:lpstr>ITSM</vt:lpstr>
      <vt:lpstr>HRSD</vt:lpstr>
      <vt:lpstr>HRSD_BUILD</vt:lpstr>
      <vt:lpstr>ROLES_RATES</vt:lpstr>
      <vt:lpstr>ASPEN</vt:lpstr>
      <vt:lpstr>ASPEN_NOTES</vt:lpstr>
      <vt:lpstr>ASPEN_OVY</vt:lpstr>
      <vt:lpstr>ASPEN_ROLES_RATES</vt:lpstr>
      <vt:lpstr>notes</vt:lpstr>
      <vt:lpstr>ITSM_2</vt:lpstr>
      <vt:lpstr>Sheet5</vt:lpstr>
      <vt:lpstr>ASPEN_NOTES!ns_nr</vt:lpstr>
      <vt:lpstr>ns_nr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2022-09-21T16:16:32Z</dcterms:created>
  <dcterms:modified xsi:type="dcterms:W3CDTF">2022-11-28T14:32:55Z</dcterms:modified>
</cp:coreProperties>
</file>