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sueinchoi/Documents/GitHub/Colistin/Data/"/>
    </mc:Choice>
  </mc:AlternateContent>
  <xr:revisionPtr revIDLastSave="0" documentId="13_ncr:1_{F641DC14-BE2F-8A42-8EC0-EC16B543665D}" xr6:coauthVersionLast="47" xr6:coauthVersionMax="47" xr10:uidLastSave="{00000000-0000-0000-0000-000000000000}"/>
  <bookViews>
    <workbookView xWindow="38460" yWindow="-7020" windowWidth="51680" windowHeight="22520" activeTab="1" xr2:uid="{00000000-000D-0000-FFFF-FFFF00000000}"/>
  </bookViews>
  <sheets>
    <sheet name="1차 결과" sheetId="1" r:id="rId1"/>
    <sheet name="2차 결과" sheetId="2" r:id="rId2"/>
    <sheet name="pr bindi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8" i="3" l="1"/>
  <c r="G18" i="3"/>
  <c r="R17" i="3"/>
  <c r="R18" i="3" s="1"/>
  <c r="Q17" i="3"/>
  <c r="Q18" i="3" s="1"/>
  <c r="P17" i="3"/>
  <c r="P18" i="3" s="1"/>
  <c r="O17" i="3"/>
  <c r="N17" i="3"/>
  <c r="N18" i="3" s="1"/>
  <c r="M17" i="3"/>
  <c r="M18" i="3" s="1"/>
  <c r="L17" i="3"/>
  <c r="L18" i="3" s="1"/>
  <c r="K17" i="3"/>
  <c r="K18" i="3" s="1"/>
  <c r="J17" i="3"/>
  <c r="J18" i="3" s="1"/>
  <c r="I17" i="3"/>
  <c r="I18" i="3" s="1"/>
  <c r="H17" i="3"/>
  <c r="H18" i="3" s="1"/>
  <c r="G17" i="3"/>
  <c r="F17" i="3"/>
  <c r="F18" i="3" s="1"/>
  <c r="E17" i="3"/>
  <c r="E18" i="3" s="1"/>
  <c r="D17" i="3"/>
  <c r="T17" i="3" s="1"/>
  <c r="R8" i="3"/>
  <c r="R9" i="3" s="1"/>
  <c r="Q8" i="3"/>
  <c r="Q9" i="3" s="1"/>
  <c r="P8" i="3"/>
  <c r="P9" i="3" s="1"/>
  <c r="O8" i="3"/>
  <c r="O9" i="3" s="1"/>
  <c r="N8" i="3"/>
  <c r="N9" i="3" s="1"/>
  <c r="M8" i="3"/>
  <c r="M9" i="3" s="1"/>
  <c r="L8" i="3"/>
  <c r="L9" i="3" s="1"/>
  <c r="K8" i="3"/>
  <c r="K9" i="3" s="1"/>
  <c r="J8" i="3"/>
  <c r="J9" i="3" s="1"/>
  <c r="I8" i="3"/>
  <c r="I9" i="3" s="1"/>
  <c r="H8" i="3"/>
  <c r="H9" i="3" s="1"/>
  <c r="G8" i="3"/>
  <c r="G9" i="3" s="1"/>
  <c r="F8" i="3"/>
  <c r="F9" i="3" s="1"/>
  <c r="E8" i="3"/>
  <c r="E9" i="3" s="1"/>
  <c r="D8" i="3"/>
  <c r="T8" i="3" s="1"/>
  <c r="G85" i="2"/>
  <c r="E85" i="2"/>
  <c r="G83" i="2"/>
  <c r="G81" i="2"/>
  <c r="H78" i="2"/>
  <c r="P77" i="2"/>
  <c r="W65" i="2"/>
  <c r="E65" i="2"/>
  <c r="E88" i="2" s="1"/>
  <c r="W64" i="2"/>
  <c r="E64" i="2"/>
  <c r="E87" i="2" s="1"/>
  <c r="AD63" i="2"/>
  <c r="L86" i="2" s="1"/>
  <c r="Y63" i="2"/>
  <c r="G86" i="2" s="1"/>
  <c r="W63" i="2"/>
  <c r="E86" i="2" s="1"/>
  <c r="L63" i="2"/>
  <c r="G63" i="2"/>
  <c r="E63" i="2"/>
  <c r="AI61" i="2"/>
  <c r="AH62" i="2"/>
  <c r="AG62" i="2"/>
  <c r="AF62" i="2"/>
  <c r="AE62" i="2"/>
  <c r="AD62" i="2"/>
  <c r="AC62" i="2"/>
  <c r="Y62" i="2"/>
  <c r="W62" i="2"/>
  <c r="Q61" i="2"/>
  <c r="Q84" i="2" s="1"/>
  <c r="P62" i="2"/>
  <c r="P85" i="2" s="1"/>
  <c r="O62" i="2"/>
  <c r="N62" i="2"/>
  <c r="N85" i="2" s="1"/>
  <c r="M62" i="2"/>
  <c r="L62" i="2"/>
  <c r="L85" i="2" s="1"/>
  <c r="K62" i="2"/>
  <c r="G62" i="2"/>
  <c r="E62" i="2"/>
  <c r="AI60" i="2"/>
  <c r="AH61" i="2"/>
  <c r="AG61" i="2"/>
  <c r="AF61" i="2"/>
  <c r="AE61" i="2"/>
  <c r="AD61" i="2"/>
  <c r="AC61" i="2"/>
  <c r="AB61" i="2"/>
  <c r="AA61" i="2"/>
  <c r="Y61" i="2"/>
  <c r="G84" i="2" s="1"/>
  <c r="X61" i="2"/>
  <c r="W61" i="2"/>
  <c r="V61" i="2"/>
  <c r="Q60" i="2"/>
  <c r="P61" i="2"/>
  <c r="O61" i="2"/>
  <c r="O84" i="2" s="1"/>
  <c r="N61" i="2"/>
  <c r="N84" i="2" s="1"/>
  <c r="M61" i="2"/>
  <c r="L61" i="2"/>
  <c r="L84" i="2" s="1"/>
  <c r="K61" i="2"/>
  <c r="K84" i="2" s="1"/>
  <c r="J61" i="2"/>
  <c r="I61" i="2"/>
  <c r="G61" i="2"/>
  <c r="F61" i="2"/>
  <c r="F84" i="2" s="1"/>
  <c r="E61" i="2"/>
  <c r="E84" i="2" s="1"/>
  <c r="D61" i="2"/>
  <c r="D84" i="2" s="1"/>
  <c r="AJ60" i="2"/>
  <c r="AI59" i="2"/>
  <c r="AH60" i="2"/>
  <c r="AG60" i="2"/>
  <c r="AF60" i="2"/>
  <c r="AE60" i="2"/>
  <c r="AD60" i="2"/>
  <c r="AC60" i="2"/>
  <c r="AB60" i="2"/>
  <c r="AA60" i="2"/>
  <c r="Y60" i="2"/>
  <c r="X60" i="2"/>
  <c r="W60" i="2"/>
  <c r="V60" i="2"/>
  <c r="R60" i="2"/>
  <c r="R83" i="2" s="1"/>
  <c r="Q59" i="2"/>
  <c r="P60" i="2"/>
  <c r="O60" i="2"/>
  <c r="O83" i="2" s="1"/>
  <c r="N60" i="2"/>
  <c r="N83" i="2" s="1"/>
  <c r="M60" i="2"/>
  <c r="L60" i="2"/>
  <c r="K60" i="2"/>
  <c r="K83" i="2" s="1"/>
  <c r="J60" i="2"/>
  <c r="J83" i="2" s="1"/>
  <c r="I60" i="2"/>
  <c r="G60" i="2"/>
  <c r="F60" i="2"/>
  <c r="F83" i="2" s="1"/>
  <c r="E60" i="2"/>
  <c r="E83" i="2" s="1"/>
  <c r="D60" i="2"/>
  <c r="D83" i="2" s="1"/>
  <c r="AJ59" i="2"/>
  <c r="AI58" i="2"/>
  <c r="AH59" i="2"/>
  <c r="P82" i="2" s="1"/>
  <c r="AG59" i="2"/>
  <c r="AF59" i="2"/>
  <c r="AE59" i="2"/>
  <c r="AD59" i="2"/>
  <c r="L82" i="2" s="1"/>
  <c r="AC59" i="2"/>
  <c r="AB59" i="2"/>
  <c r="AA59" i="2"/>
  <c r="Z59" i="2"/>
  <c r="H82" i="2" s="1"/>
  <c r="Y59" i="2"/>
  <c r="X59" i="2"/>
  <c r="W59" i="2"/>
  <c r="V59" i="2"/>
  <c r="D82" i="2" s="1"/>
  <c r="R59" i="2"/>
  <c r="R82" i="2" s="1"/>
  <c r="Q58" i="2"/>
  <c r="P59" i="2"/>
  <c r="O59" i="2"/>
  <c r="N59" i="2"/>
  <c r="M59" i="2"/>
  <c r="M82" i="2" s="1"/>
  <c r="L59" i="2"/>
  <c r="K59" i="2"/>
  <c r="K82" i="2" s="1"/>
  <c r="J59" i="2"/>
  <c r="I59" i="2"/>
  <c r="H59" i="2"/>
  <c r="G59" i="2"/>
  <c r="F59" i="2"/>
  <c r="E59" i="2"/>
  <c r="E82" i="2" s="1"/>
  <c r="D59" i="2"/>
  <c r="AJ58" i="2"/>
  <c r="AI57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R58" i="2"/>
  <c r="R81" i="2" s="1"/>
  <c r="Q57" i="2"/>
  <c r="Q80" i="2" s="1"/>
  <c r="P58" i="2"/>
  <c r="O58" i="2"/>
  <c r="N58" i="2"/>
  <c r="M58" i="2"/>
  <c r="M81" i="2" s="1"/>
  <c r="L58" i="2"/>
  <c r="K58" i="2"/>
  <c r="K81" i="2" s="1"/>
  <c r="J58" i="2"/>
  <c r="I58" i="2"/>
  <c r="I81" i="2" s="1"/>
  <c r="H58" i="2"/>
  <c r="G58" i="2"/>
  <c r="F58" i="2"/>
  <c r="E58" i="2"/>
  <c r="E81" i="2" s="1"/>
  <c r="D58" i="2"/>
  <c r="AK57" i="2"/>
  <c r="AJ57" i="2"/>
  <c r="AI56" i="2"/>
  <c r="AH57" i="2"/>
  <c r="AG57" i="2"/>
  <c r="AF57" i="2"/>
  <c r="AE57" i="2"/>
  <c r="AD57" i="2"/>
  <c r="AC57" i="2"/>
  <c r="AB57" i="2"/>
  <c r="AA57" i="2"/>
  <c r="Z57" i="2"/>
  <c r="H80" i="2" s="1"/>
  <c r="Y57" i="2"/>
  <c r="X57" i="2"/>
  <c r="W57" i="2"/>
  <c r="V57" i="2"/>
  <c r="S57" i="2"/>
  <c r="S80" i="2" s="1"/>
  <c r="R57" i="2"/>
  <c r="R80" i="2" s="1"/>
  <c r="Q56" i="2"/>
  <c r="P57" i="2"/>
  <c r="P80" i="2" s="1"/>
  <c r="O57" i="2"/>
  <c r="O80" i="2" s="1"/>
  <c r="N57" i="2"/>
  <c r="N80" i="2" s="1"/>
  <c r="M57" i="2"/>
  <c r="M80" i="2" s="1"/>
  <c r="L57" i="2"/>
  <c r="L80" i="2" s="1"/>
  <c r="K57" i="2"/>
  <c r="K80" i="2" s="1"/>
  <c r="J57" i="2"/>
  <c r="J80" i="2" s="1"/>
  <c r="I57" i="2"/>
  <c r="I80" i="2" s="1"/>
  <c r="H57" i="2"/>
  <c r="G57" i="2"/>
  <c r="G80" i="2" s="1"/>
  <c r="F57" i="2"/>
  <c r="F80" i="2" s="1"/>
  <c r="E57" i="2"/>
  <c r="E80" i="2" s="1"/>
  <c r="D57" i="2"/>
  <c r="D80" i="2" s="1"/>
  <c r="AK56" i="2"/>
  <c r="AJ56" i="2"/>
  <c r="AI55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S56" i="2"/>
  <c r="S79" i="2" s="1"/>
  <c r="R56" i="2"/>
  <c r="R79" i="2" s="1"/>
  <c r="Q55" i="2"/>
  <c r="Q78" i="2" s="1"/>
  <c r="P56" i="2"/>
  <c r="P79" i="2" s="1"/>
  <c r="O56" i="2"/>
  <c r="O79" i="2" s="1"/>
  <c r="N56" i="2"/>
  <c r="N79" i="2" s="1"/>
  <c r="M56" i="2"/>
  <c r="M79" i="2" s="1"/>
  <c r="L56" i="2"/>
  <c r="L79" i="2" s="1"/>
  <c r="K56" i="2"/>
  <c r="K79" i="2" s="1"/>
  <c r="J56" i="2"/>
  <c r="J79" i="2" s="1"/>
  <c r="I56" i="2"/>
  <c r="I79" i="2" s="1"/>
  <c r="H56" i="2"/>
  <c r="H79" i="2" s="1"/>
  <c r="G56" i="2"/>
  <c r="G79" i="2" s="1"/>
  <c r="F56" i="2"/>
  <c r="F79" i="2" s="1"/>
  <c r="E56" i="2"/>
  <c r="E79" i="2" s="1"/>
  <c r="D56" i="2"/>
  <c r="D79" i="2" s="1"/>
  <c r="AK55" i="2"/>
  <c r="AJ55" i="2"/>
  <c r="AI54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S55" i="2"/>
  <c r="S78" i="2" s="1"/>
  <c r="R55" i="2"/>
  <c r="R78" i="2" s="1"/>
  <c r="Q54" i="2"/>
  <c r="P55" i="2"/>
  <c r="P78" i="2" s="1"/>
  <c r="O55" i="2"/>
  <c r="O78" i="2" s="1"/>
  <c r="N55" i="2"/>
  <c r="N78" i="2" s="1"/>
  <c r="M55" i="2"/>
  <c r="M78" i="2" s="1"/>
  <c r="L55" i="2"/>
  <c r="L78" i="2" s="1"/>
  <c r="K55" i="2"/>
  <c r="K78" i="2" s="1"/>
  <c r="J55" i="2"/>
  <c r="J78" i="2" s="1"/>
  <c r="I55" i="2"/>
  <c r="I78" i="2" s="1"/>
  <c r="H55" i="2"/>
  <c r="G55" i="2"/>
  <c r="G78" i="2" s="1"/>
  <c r="F55" i="2"/>
  <c r="F78" i="2" s="1"/>
  <c r="E55" i="2"/>
  <c r="E78" i="2" s="1"/>
  <c r="D55" i="2"/>
  <c r="D78" i="2" s="1"/>
  <c r="AK54" i="2"/>
  <c r="AJ54" i="2"/>
  <c r="AI53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S54" i="2"/>
  <c r="S77" i="2" s="1"/>
  <c r="R54" i="2"/>
  <c r="R77" i="2" s="1"/>
  <c r="Q53" i="2"/>
  <c r="Q76" i="2" s="1"/>
  <c r="P54" i="2"/>
  <c r="O54" i="2"/>
  <c r="O77" i="2" s="1"/>
  <c r="N54" i="2"/>
  <c r="N77" i="2" s="1"/>
  <c r="M54" i="2"/>
  <c r="M77" i="2" s="1"/>
  <c r="L54" i="2"/>
  <c r="L77" i="2" s="1"/>
  <c r="K54" i="2"/>
  <c r="K77" i="2" s="1"/>
  <c r="J54" i="2"/>
  <c r="J77" i="2" s="1"/>
  <c r="I54" i="2"/>
  <c r="I77" i="2" s="1"/>
  <c r="H54" i="2"/>
  <c r="H77" i="2" s="1"/>
  <c r="G54" i="2"/>
  <c r="G77" i="2" s="1"/>
  <c r="F54" i="2"/>
  <c r="F77" i="2" s="1"/>
  <c r="E54" i="2"/>
  <c r="E77" i="2" s="1"/>
  <c r="D54" i="2"/>
  <c r="D77" i="2" s="1"/>
  <c r="AK53" i="2"/>
  <c r="AJ53" i="2"/>
  <c r="AI52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S53" i="2"/>
  <c r="S76" i="2" s="1"/>
  <c r="R53" i="2"/>
  <c r="R76" i="2" s="1"/>
  <c r="Q52" i="2"/>
  <c r="P53" i="2"/>
  <c r="P76" i="2" s="1"/>
  <c r="O53" i="2"/>
  <c r="O76" i="2" s="1"/>
  <c r="N53" i="2"/>
  <c r="N76" i="2" s="1"/>
  <c r="M53" i="2"/>
  <c r="M76" i="2" s="1"/>
  <c r="L53" i="2"/>
  <c r="L76" i="2" s="1"/>
  <c r="K53" i="2"/>
  <c r="K76" i="2" s="1"/>
  <c r="J53" i="2"/>
  <c r="J76" i="2" s="1"/>
  <c r="I53" i="2"/>
  <c r="I76" i="2" s="1"/>
  <c r="H53" i="2"/>
  <c r="H76" i="2" s="1"/>
  <c r="G53" i="2"/>
  <c r="G76" i="2" s="1"/>
  <c r="F53" i="2"/>
  <c r="F76" i="2" s="1"/>
  <c r="E53" i="2"/>
  <c r="E76" i="2" s="1"/>
  <c r="D53" i="2"/>
  <c r="D76" i="2" s="1"/>
  <c r="X62" i="1"/>
  <c r="L62" i="1"/>
  <c r="X61" i="1"/>
  <c r="V61" i="1"/>
  <c r="L61" i="1"/>
  <c r="J61" i="1"/>
  <c r="X60" i="1"/>
  <c r="V60" i="1"/>
  <c r="L60" i="1"/>
  <c r="J60" i="1"/>
  <c r="X59" i="1"/>
  <c r="V59" i="1"/>
  <c r="T59" i="1"/>
  <c r="R59" i="1"/>
  <c r="P59" i="1"/>
  <c r="L59" i="1"/>
  <c r="J59" i="1"/>
  <c r="H59" i="1"/>
  <c r="F59" i="1"/>
  <c r="D59" i="1"/>
  <c r="X58" i="1"/>
  <c r="V58" i="1"/>
  <c r="T58" i="1"/>
  <c r="R58" i="1"/>
  <c r="P58" i="1"/>
  <c r="L58" i="1"/>
  <c r="J58" i="1"/>
  <c r="H58" i="1"/>
  <c r="F58" i="1"/>
  <c r="D58" i="1"/>
  <c r="X57" i="1"/>
  <c r="V57" i="1"/>
  <c r="T57" i="1"/>
  <c r="R57" i="1"/>
  <c r="P57" i="1"/>
  <c r="L57" i="1"/>
  <c r="J57" i="1"/>
  <c r="H57" i="1"/>
  <c r="F57" i="1"/>
  <c r="D57" i="1"/>
  <c r="X56" i="1"/>
  <c r="V56" i="1"/>
  <c r="T56" i="1"/>
  <c r="R56" i="1"/>
  <c r="P56" i="1"/>
  <c r="L56" i="1"/>
  <c r="J56" i="1"/>
  <c r="H56" i="1"/>
  <c r="F56" i="1"/>
  <c r="D56" i="1"/>
  <c r="X55" i="1"/>
  <c r="V55" i="1"/>
  <c r="T55" i="1"/>
  <c r="R55" i="1"/>
  <c r="P55" i="1"/>
  <c r="L55" i="1"/>
  <c r="J55" i="1"/>
  <c r="H55" i="1"/>
  <c r="F55" i="1"/>
  <c r="D55" i="1"/>
  <c r="X54" i="1"/>
  <c r="V54" i="1"/>
  <c r="T54" i="1"/>
  <c r="R54" i="1"/>
  <c r="P54" i="1"/>
  <c r="L54" i="1"/>
  <c r="J54" i="1"/>
  <c r="H54" i="1"/>
  <c r="F54" i="1"/>
  <c r="D54" i="1"/>
  <c r="X53" i="1"/>
  <c r="V53" i="1"/>
  <c r="T53" i="1"/>
  <c r="R53" i="1"/>
  <c r="P53" i="1"/>
  <c r="L53" i="1"/>
  <c r="J53" i="1"/>
  <c r="H53" i="1"/>
  <c r="F53" i="1"/>
  <c r="D53" i="1"/>
  <c r="X52" i="1"/>
  <c r="V52" i="1"/>
  <c r="T52" i="1"/>
  <c r="R52" i="1"/>
  <c r="P52" i="1"/>
  <c r="L52" i="1"/>
  <c r="J52" i="1"/>
  <c r="H52" i="1"/>
  <c r="F52" i="1"/>
  <c r="D52" i="1"/>
  <c r="X51" i="1"/>
  <c r="V51" i="1"/>
  <c r="T51" i="1"/>
  <c r="R51" i="1"/>
  <c r="P51" i="1"/>
  <c r="L51" i="1"/>
  <c r="J51" i="1"/>
  <c r="H51" i="1"/>
  <c r="F51" i="1"/>
  <c r="D51" i="1"/>
  <c r="L50" i="1"/>
  <c r="J50" i="1"/>
  <c r="H50" i="1"/>
  <c r="F50" i="1"/>
  <c r="D50" i="1"/>
  <c r="Q77" i="2" l="1"/>
  <c r="J84" i="2"/>
  <c r="J81" i="2"/>
  <c r="M85" i="2"/>
  <c r="P83" i="2"/>
  <c r="D81" i="2"/>
  <c r="L81" i="2"/>
  <c r="I83" i="2"/>
  <c r="M84" i="2"/>
  <c r="O85" i="2"/>
  <c r="F81" i="2"/>
  <c r="N81" i="2"/>
  <c r="O81" i="2"/>
  <c r="L83" i="2"/>
  <c r="H81" i="2"/>
  <c r="P81" i="2"/>
  <c r="J82" i="2"/>
  <c r="M83" i="2"/>
  <c r="K85" i="2"/>
  <c r="Q75" i="2"/>
  <c r="Q82" i="2"/>
  <c r="Q79" i="2"/>
  <c r="P84" i="2"/>
  <c r="I84" i="2"/>
  <c r="Q83" i="2"/>
  <c r="I82" i="2"/>
  <c r="Q81" i="2"/>
  <c r="F82" i="2"/>
  <c r="N82" i="2"/>
  <c r="G82" i="2"/>
  <c r="O82" i="2"/>
  <c r="D9" i="3"/>
  <c r="T9" i="3" s="1"/>
  <c r="D18" i="3"/>
  <c r="T18" i="3" s="1"/>
</calcChain>
</file>

<file path=xl/sharedStrings.xml><?xml version="1.0" encoding="utf-8"?>
<sst xmlns="http://schemas.openxmlformats.org/spreadsheetml/2006/main" count="378" uniqueCount="39">
  <si>
    <t>NSB %</t>
  </si>
  <si>
    <t>Colistin A</t>
  </si>
  <si>
    <t>Human 1</t>
  </si>
  <si>
    <t>Human 2</t>
  </si>
  <si>
    <t>Human 3</t>
  </si>
  <si>
    <t>Human 4</t>
  </si>
  <si>
    <t>Human 5</t>
  </si>
  <si>
    <t>Human 6</t>
  </si>
  <si>
    <t>Human 7</t>
  </si>
  <si>
    <t>Human 9</t>
  </si>
  <si>
    <t>Human 11</t>
  </si>
  <si>
    <t>Human 12</t>
  </si>
  <si>
    <t>Human 13</t>
  </si>
  <si>
    <t>Human 14</t>
  </si>
  <si>
    <t>Human 15</t>
  </si>
  <si>
    <t>Human 16</t>
  </si>
  <si>
    <t>Human 17</t>
  </si>
  <si>
    <t>initial</t>
  </si>
  <si>
    <t>plasma</t>
  </si>
  <si>
    <t>buffer</t>
  </si>
  <si>
    <t xml:space="preserve">% </t>
  </si>
  <si>
    <t>Colistin B</t>
  </si>
  <si>
    <t xml:space="preserve">1. Conc CMS = (Conc total col - Conc free col) × 1743/1163
2. colistin 내 colistin A 와 B 함량: colistin A : colistin B = 77.7%: 22.2% </t>
  </si>
  <si>
    <t>free colistin A_77.8 %</t>
  </si>
  <si>
    <t>Human 8</t>
  </si>
  <si>
    <t>Human 10</t>
  </si>
  <si>
    <t>Human 18</t>
  </si>
  <si>
    <t>Human 19</t>
  </si>
  <si>
    <t>Human 20</t>
  </si>
  <si>
    <t>Human 21</t>
  </si>
  <si>
    <t xml:space="preserve">Time </t>
  </si>
  <si>
    <t>conc. (ng/ml)</t>
  </si>
  <si>
    <t>total colistin A_77.8 %</t>
  </si>
  <si>
    <t>CMS A_77.8 %</t>
  </si>
  <si>
    <t xml:space="preserve">toal CMS </t>
  </si>
  <si>
    <t>free colistin B_22.2 %</t>
  </si>
  <si>
    <t>Time (hr)</t>
  </si>
  <si>
    <t>Total colistin A_77.8 %</t>
  </si>
  <si>
    <t>total colistin B_22.2 %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</si>
</sst>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DEADA"/>
      </patternFill>
    </fill>
    <fill>
      <patternFill patternType="solid">
        <fgColor rgb="FFEBF1DE"/>
      </patternFill>
    </fill>
    <fill>
      <patternFill patternType="solid">
        <fgColor rgb="FFF79646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0" xfId="0" applyAlignment="1"/>
    <xf numFmtId="4" fontId="1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4" fontId="4" fillId="0" borderId="1" xfId="0" applyNumberFormat="1" applyFont="1" applyBorder="1" applyAlignment="1">
      <alignment horizontal="right"/>
    </xf>
    <xf numFmtId="0" fontId="0" fillId="0" borderId="0" xfId="0" applyAlignment="1"/>
    <xf numFmtId="4" fontId="0" fillId="0" borderId="0" xfId="0" applyNumberFormat="1" applyAlignment="1"/>
    <xf numFmtId="4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2" fillId="2" borderId="2" xfId="0" applyNumberFormat="1" applyFont="1" applyFill="1" applyBorder="1" applyAlignment="1">
      <alignment horizontal="left"/>
    </xf>
    <xf numFmtId="3" fontId="2" fillId="3" borderId="3" xfId="0" applyNumberFormat="1" applyFont="1" applyFill="1" applyBorder="1" applyAlignment="1">
      <alignment horizontal="left"/>
    </xf>
    <xf numFmtId="3" fontId="2" fillId="3" borderId="6" xfId="0" applyNumberFormat="1" applyFont="1" applyFill="1" applyBorder="1" applyAlignment="1">
      <alignment horizontal="left"/>
    </xf>
    <xf numFmtId="3" fontId="2" fillId="3" borderId="5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4" borderId="3" xfId="0" applyNumberFormat="1" applyFont="1" applyFill="1" applyBorder="1" applyAlignment="1">
      <alignment horizontal="left"/>
    </xf>
    <xf numFmtId="3" fontId="2" fillId="4" borderId="6" xfId="0" applyNumberFormat="1" applyFont="1" applyFill="1" applyBorder="1" applyAlignment="1">
      <alignment horizontal="left"/>
    </xf>
    <xf numFmtId="3" fontId="2" fillId="4" borderId="5" xfId="0" applyNumberFormat="1" applyFont="1" applyFill="1" applyBorder="1" applyAlignment="1">
      <alignment horizontal="left"/>
    </xf>
    <xf numFmtId="3" fontId="2" fillId="0" borderId="7" xfId="0" applyNumberFormat="1" applyFont="1" applyBorder="1" applyAlignment="1">
      <alignment horizontal="right"/>
    </xf>
    <xf numFmtId="3" fontId="2" fillId="0" borderId="8" xfId="0" applyNumberFormat="1" applyFont="1" applyBorder="1" applyAlignment="1">
      <alignment horizontal="right"/>
    </xf>
    <xf numFmtId="3" fontId="2" fillId="0" borderId="8" xfId="0" applyNumberFormat="1" applyFont="1" applyBorder="1" applyAlignment="1">
      <alignment horizontal="left"/>
    </xf>
    <xf numFmtId="3" fontId="2" fillId="0" borderId="9" xfId="0" applyNumberFormat="1" applyFont="1" applyBorder="1" applyAlignment="1">
      <alignment horizontal="right"/>
    </xf>
    <xf numFmtId="4" fontId="2" fillId="0" borderId="8" xfId="0" applyNumberFormat="1" applyFont="1" applyBorder="1" applyAlignment="1">
      <alignment horizontal="right"/>
    </xf>
    <xf numFmtId="3" fontId="2" fillId="0" borderId="9" xfId="0" applyNumberFormat="1" applyFont="1" applyBorder="1" applyAlignment="1">
      <alignment horizontal="left"/>
    </xf>
    <xf numFmtId="3" fontId="0" fillId="0" borderId="0" xfId="0" applyNumberFormat="1" applyAlignment="1"/>
    <xf numFmtId="3" fontId="2" fillId="0" borderId="7" xfId="0" applyNumberFormat="1" applyFont="1" applyBorder="1" applyAlignment="1">
      <alignment horizontal="left"/>
    </xf>
    <xf numFmtId="3" fontId="2" fillId="0" borderId="10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left"/>
    </xf>
    <xf numFmtId="3" fontId="2" fillId="0" borderId="11" xfId="0" applyNumberFormat="1" applyFont="1" applyBorder="1" applyAlignment="1">
      <alignment horizontal="right"/>
    </xf>
    <xf numFmtId="3" fontId="2" fillId="0" borderId="10" xfId="0" applyNumberFormat="1" applyFont="1" applyBorder="1" applyAlignment="1">
      <alignment horizontal="left"/>
    </xf>
    <xf numFmtId="3" fontId="2" fillId="0" borderId="12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2" fillId="0" borderId="13" xfId="0" applyNumberFormat="1" applyFont="1" applyBorder="1" applyAlignment="1">
      <alignment horizontal="left"/>
    </xf>
    <xf numFmtId="3" fontId="2" fillId="5" borderId="3" xfId="0" applyNumberFormat="1" applyFont="1" applyFill="1" applyBorder="1" applyAlignment="1">
      <alignment horizontal="left"/>
    </xf>
    <xf numFmtId="3" fontId="2" fillId="5" borderId="6" xfId="0" applyNumberFormat="1" applyFont="1" applyFill="1" applyBorder="1" applyAlignment="1">
      <alignment horizontal="left"/>
    </xf>
    <xf numFmtId="3" fontId="2" fillId="5" borderId="5" xfId="0" applyNumberFormat="1" applyFont="1" applyFill="1" applyBorder="1" applyAlignment="1">
      <alignment horizontal="left"/>
    </xf>
    <xf numFmtId="3" fontId="0" fillId="0" borderId="0" xfId="0" applyNumberFormat="1" applyAlignment="1"/>
    <xf numFmtId="3" fontId="0" fillId="0" borderId="0" xfId="0" applyNumberFormat="1" applyAlignment="1">
      <alignment horizontal="left"/>
    </xf>
    <xf numFmtId="164" fontId="1" fillId="0" borderId="1" xfId="0" applyNumberFormat="1" applyFont="1" applyBorder="1" applyAlignment="1">
      <alignment horizontal="right"/>
    </xf>
    <xf numFmtId="3" fontId="2" fillId="3" borderId="17" xfId="0" applyNumberFormat="1" applyFont="1" applyFill="1" applyBorder="1" applyAlignment="1">
      <alignment horizontal="left"/>
    </xf>
    <xf numFmtId="164" fontId="2" fillId="3" borderId="18" xfId="0" applyNumberFormat="1" applyFont="1" applyFill="1" applyBorder="1" applyAlignment="1">
      <alignment horizontal="left"/>
    </xf>
    <xf numFmtId="4" fontId="2" fillId="3" borderId="17" xfId="0" applyNumberFormat="1" applyFont="1" applyFill="1" applyBorder="1" applyAlignment="1">
      <alignment horizontal="left"/>
    </xf>
    <xf numFmtId="164" fontId="2" fillId="3" borderId="17" xfId="0" applyNumberFormat="1" applyFont="1" applyFill="1" applyBorder="1" applyAlignment="1">
      <alignment horizontal="left"/>
    </xf>
    <xf numFmtId="4" fontId="2" fillId="3" borderId="18" xfId="0" applyNumberFormat="1" applyFont="1" applyFill="1" applyBorder="1" applyAlignment="1">
      <alignment horizontal="left"/>
    </xf>
    <xf numFmtId="164" fontId="2" fillId="3" borderId="19" xfId="0" applyNumberFormat="1" applyFont="1" applyFill="1" applyBorder="1" applyAlignment="1">
      <alignment horizontal="left"/>
    </xf>
    <xf numFmtId="4" fontId="2" fillId="3" borderId="19" xfId="0" applyNumberFormat="1" applyFont="1" applyFill="1" applyBorder="1" applyAlignment="1">
      <alignment horizontal="left"/>
    </xf>
    <xf numFmtId="3" fontId="2" fillId="4" borderId="17" xfId="0" applyNumberFormat="1" applyFont="1" applyFill="1" applyBorder="1" applyAlignment="1">
      <alignment horizontal="left"/>
    </xf>
    <xf numFmtId="164" fontId="2" fillId="4" borderId="18" xfId="0" applyNumberFormat="1" applyFont="1" applyFill="1" applyBorder="1" applyAlignment="1">
      <alignment horizontal="left"/>
    </xf>
    <xf numFmtId="4" fontId="2" fillId="4" borderId="17" xfId="0" applyNumberFormat="1" applyFont="1" applyFill="1" applyBorder="1" applyAlignment="1">
      <alignment horizontal="left"/>
    </xf>
    <xf numFmtId="164" fontId="2" fillId="4" borderId="17" xfId="0" applyNumberFormat="1" applyFont="1" applyFill="1" applyBorder="1" applyAlignment="1">
      <alignment horizontal="left"/>
    </xf>
    <xf numFmtId="4" fontId="2" fillId="4" borderId="18" xfId="0" applyNumberFormat="1" applyFont="1" applyFill="1" applyBorder="1" applyAlignment="1">
      <alignment horizontal="left"/>
    </xf>
    <xf numFmtId="164" fontId="2" fillId="4" borderId="19" xfId="0" applyNumberFormat="1" applyFont="1" applyFill="1" applyBorder="1" applyAlignment="1">
      <alignment horizontal="left"/>
    </xf>
    <xf numFmtId="4" fontId="2" fillId="4" borderId="19" xfId="0" applyNumberFormat="1" applyFont="1" applyFill="1" applyBorder="1" applyAlignment="1">
      <alignment horizontal="left"/>
    </xf>
    <xf numFmtId="4" fontId="2" fillId="0" borderId="7" xfId="0" applyNumberFormat="1" applyFont="1" applyBorder="1" applyAlignment="1">
      <alignment horizontal="right"/>
    </xf>
    <xf numFmtId="4" fontId="2" fillId="0" borderId="9" xfId="0" applyNumberFormat="1" applyFont="1" applyBorder="1" applyAlignment="1">
      <alignment horizontal="right"/>
    </xf>
    <xf numFmtId="164" fontId="2" fillId="0" borderId="7" xfId="0" applyNumberFormat="1" applyFont="1" applyBorder="1" applyAlignment="1">
      <alignment horizontal="left"/>
    </xf>
    <xf numFmtId="4" fontId="2" fillId="0" borderId="8" xfId="0" applyNumberFormat="1" applyFont="1" applyBorder="1" applyAlignment="1">
      <alignment horizontal="left"/>
    </xf>
    <xf numFmtId="164" fontId="2" fillId="0" borderId="8" xfId="0" applyNumberFormat="1" applyFont="1" applyBorder="1" applyAlignment="1">
      <alignment horizontal="left"/>
    </xf>
    <xf numFmtId="4" fontId="2" fillId="0" borderId="7" xfId="0" applyNumberFormat="1" applyFont="1" applyBorder="1" applyAlignment="1">
      <alignment horizontal="left"/>
    </xf>
    <xf numFmtId="164" fontId="2" fillId="0" borderId="9" xfId="0" applyNumberFormat="1" applyFont="1" applyBorder="1" applyAlignment="1">
      <alignment horizontal="left"/>
    </xf>
    <xf numFmtId="164" fontId="2" fillId="0" borderId="10" xfId="0" applyNumberFormat="1" applyFont="1" applyBorder="1" applyAlignment="1">
      <alignment horizontal="left"/>
    </xf>
    <xf numFmtId="4" fontId="2" fillId="0" borderId="11" xfId="0" applyNumberFormat="1" applyFont="1" applyBorder="1" applyAlignment="1">
      <alignment horizontal="left"/>
    </xf>
    <xf numFmtId="164" fontId="2" fillId="0" borderId="11" xfId="0" applyNumberFormat="1" applyFont="1" applyBorder="1" applyAlignment="1">
      <alignment horizontal="left"/>
    </xf>
    <xf numFmtId="4" fontId="2" fillId="0" borderId="10" xfId="0" applyNumberFormat="1" applyFont="1" applyBorder="1" applyAlignment="1">
      <alignment horizontal="left"/>
    </xf>
    <xf numFmtId="4" fontId="2" fillId="0" borderId="12" xfId="0" applyNumberFormat="1" applyFont="1" applyBorder="1" applyAlignment="1">
      <alignment horizontal="left"/>
    </xf>
    <xf numFmtId="164" fontId="2" fillId="0" borderId="12" xfId="0" applyNumberFormat="1" applyFont="1" applyBorder="1" applyAlignment="1">
      <alignment horizontal="left"/>
    </xf>
    <xf numFmtId="4" fontId="2" fillId="0" borderId="12" xfId="0" applyNumberFormat="1" applyFont="1" applyBorder="1" applyAlignment="1">
      <alignment horizontal="right"/>
    </xf>
    <xf numFmtId="3" fontId="2" fillId="0" borderId="12" xfId="0" applyNumberFormat="1" applyFont="1" applyBorder="1" applyAlignment="1">
      <alignment horizontal="right"/>
    </xf>
    <xf numFmtId="164" fontId="2" fillId="3" borderId="20" xfId="0" applyNumberFormat="1" applyFont="1" applyFill="1" applyBorder="1" applyAlignment="1">
      <alignment horizontal="left"/>
    </xf>
    <xf numFmtId="4" fontId="2" fillId="3" borderId="14" xfId="0" applyNumberFormat="1" applyFont="1" applyFill="1" applyBorder="1" applyAlignment="1">
      <alignment horizontal="left"/>
    </xf>
    <xf numFmtId="164" fontId="2" fillId="3" borderId="14" xfId="0" applyNumberFormat="1" applyFont="1" applyFill="1" applyBorder="1" applyAlignment="1">
      <alignment horizontal="left"/>
    </xf>
    <xf numFmtId="4" fontId="2" fillId="3" borderId="20" xfId="0" applyNumberFormat="1" applyFont="1" applyFill="1" applyBorder="1" applyAlignment="1">
      <alignment horizontal="left"/>
    </xf>
    <xf numFmtId="164" fontId="2" fillId="3" borderId="16" xfId="0" applyNumberFormat="1" applyFont="1" applyFill="1" applyBorder="1" applyAlignment="1">
      <alignment horizontal="left"/>
    </xf>
    <xf numFmtId="4" fontId="2" fillId="3" borderId="16" xfId="0" applyNumberFormat="1" applyFont="1" applyFill="1" applyBorder="1" applyAlignment="1">
      <alignment horizontal="left"/>
    </xf>
    <xf numFmtId="164" fontId="2" fillId="4" borderId="20" xfId="0" applyNumberFormat="1" applyFont="1" applyFill="1" applyBorder="1" applyAlignment="1">
      <alignment horizontal="left"/>
    </xf>
    <xf numFmtId="4" fontId="2" fillId="4" borderId="14" xfId="0" applyNumberFormat="1" applyFont="1" applyFill="1" applyBorder="1" applyAlignment="1">
      <alignment horizontal="left"/>
    </xf>
    <xf numFmtId="164" fontId="2" fillId="4" borderId="14" xfId="0" applyNumberFormat="1" applyFont="1" applyFill="1" applyBorder="1" applyAlignment="1">
      <alignment horizontal="left"/>
    </xf>
    <xf numFmtId="4" fontId="2" fillId="4" borderId="20" xfId="0" applyNumberFormat="1" applyFont="1" applyFill="1" applyBorder="1" applyAlignment="1">
      <alignment horizontal="left"/>
    </xf>
    <xf numFmtId="164" fontId="2" fillId="4" borderId="16" xfId="0" applyNumberFormat="1" applyFont="1" applyFill="1" applyBorder="1" applyAlignment="1">
      <alignment horizontal="left"/>
    </xf>
    <xf numFmtId="4" fontId="2" fillId="4" borderId="16" xfId="0" applyNumberFormat="1" applyFont="1" applyFill="1" applyBorder="1" applyAlignment="1">
      <alignment horizontal="left"/>
    </xf>
    <xf numFmtId="164" fontId="2" fillId="4" borderId="21" xfId="0" applyNumberFormat="1" applyFont="1" applyFill="1" applyBorder="1" applyAlignment="1">
      <alignment horizontal="left"/>
    </xf>
    <xf numFmtId="164" fontId="2" fillId="0" borderId="8" xfId="0" applyNumberFormat="1" applyFont="1" applyBorder="1" applyAlignment="1">
      <alignment horizontal="right"/>
    </xf>
    <xf numFmtId="164" fontId="2" fillId="0" borderId="7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left"/>
    </xf>
    <xf numFmtId="164" fontId="2" fillId="0" borderId="10" xfId="0" applyNumberFormat="1" applyFont="1" applyBorder="1" applyAlignment="1">
      <alignment horizontal="right"/>
    </xf>
    <xf numFmtId="164" fontId="2" fillId="0" borderId="13" xfId="0" applyNumberFormat="1" applyFont="1" applyBorder="1" applyAlignment="1">
      <alignment horizontal="left"/>
    </xf>
    <xf numFmtId="164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  <xf numFmtId="164" fontId="0" fillId="0" borderId="0" xfId="0" applyNumberFormat="1" applyAlignment="1">
      <alignment horizontal="right"/>
    </xf>
    <xf numFmtId="3" fontId="2" fillId="2" borderId="2" xfId="0" applyNumberFormat="1" applyFont="1" applyFill="1" applyBorder="1" applyAlignment="1">
      <alignment horizontal="left" wrapText="1"/>
    </xf>
    <xf numFmtId="164" fontId="2" fillId="2" borderId="2" xfId="0" applyNumberFormat="1" applyFont="1" applyFill="1" applyBorder="1" applyAlignment="1">
      <alignment horizontal="left"/>
    </xf>
    <xf numFmtId="4" fontId="2" fillId="2" borderId="2" xfId="0" applyNumberFormat="1" applyFont="1" applyFill="1" applyBorder="1" applyAlignment="1">
      <alignment horizontal="left"/>
    </xf>
    <xf numFmtId="3" fontId="3" fillId="3" borderId="14" xfId="0" applyNumberFormat="1" applyFont="1" applyFill="1" applyBorder="1" applyAlignment="1">
      <alignment horizontal="center"/>
    </xf>
    <xf numFmtId="164" fontId="3" fillId="3" borderId="15" xfId="0" applyNumberFormat="1" applyFont="1" applyFill="1" applyBorder="1" applyAlignment="1">
      <alignment horizontal="center"/>
    </xf>
    <xf numFmtId="4" fontId="3" fillId="3" borderId="15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3" fontId="3" fillId="4" borderId="14" xfId="0" applyNumberFormat="1" applyFont="1" applyFill="1" applyBorder="1" applyAlignment="1">
      <alignment horizontal="center"/>
    </xf>
    <xf numFmtId="164" fontId="3" fillId="4" borderId="15" xfId="0" applyNumberFormat="1" applyFont="1" applyFill="1" applyBorder="1" applyAlignment="1">
      <alignment horizontal="center"/>
    </xf>
    <xf numFmtId="4" fontId="3" fillId="4" borderId="15" xfId="0" applyNumberFormat="1" applyFont="1" applyFill="1" applyBorder="1" applyAlignment="1">
      <alignment horizontal="center"/>
    </xf>
    <xf numFmtId="164" fontId="3" fillId="4" borderId="16" xfId="0" applyNumberFormat="1" applyFont="1" applyFill="1" applyBorder="1" applyAlignment="1">
      <alignment horizontal="center"/>
    </xf>
    <xf numFmtId="3" fontId="2" fillId="3" borderId="3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4" fontId="2" fillId="3" borderId="3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4" fontId="2" fillId="3" borderId="4" xfId="0" applyNumberFormat="1" applyFont="1" applyFill="1" applyBorder="1" applyAlignment="1">
      <alignment horizontal="center"/>
    </xf>
    <xf numFmtId="3" fontId="2" fillId="4" borderId="3" xfId="0" applyNumberFormat="1" applyFont="1" applyFill="1" applyBorder="1" applyAlignment="1">
      <alignment horizontal="center"/>
    </xf>
    <xf numFmtId="164" fontId="2" fillId="4" borderId="5" xfId="0" applyNumberFormat="1" applyFont="1" applyFill="1" applyBorder="1" applyAlignment="1">
      <alignment horizontal="center"/>
    </xf>
    <xf numFmtId="4" fontId="2" fillId="4" borderId="3" xfId="0" applyNumberFormat="1" applyFont="1" applyFill="1" applyBorder="1" applyAlignment="1">
      <alignment horizontal="center"/>
    </xf>
    <xf numFmtId="164" fontId="2" fillId="4" borderId="4" xfId="0" applyNumberFormat="1" applyFont="1" applyFill="1" applyBorder="1" applyAlignment="1">
      <alignment horizontal="center"/>
    </xf>
    <xf numFmtId="4" fontId="2" fillId="4" borderId="4" xfId="0" applyNumberFormat="1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left"/>
    </xf>
    <xf numFmtId="3" fontId="3" fillId="3" borderId="3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3" fillId="4" borderId="3" xfId="0" applyNumberFormat="1" applyFont="1" applyFill="1" applyBorder="1" applyAlignment="1">
      <alignment horizontal="center"/>
    </xf>
    <xf numFmtId="3" fontId="3" fillId="4" borderId="4" xfId="0" applyNumberFormat="1" applyFont="1" applyFill="1" applyBorder="1" applyAlignment="1">
      <alignment horizontal="center"/>
    </xf>
    <xf numFmtId="3" fontId="3" fillId="4" borderId="5" xfId="0" applyNumberFormat="1" applyFont="1" applyFill="1" applyBorder="1" applyAlignment="1">
      <alignment horizontal="center"/>
    </xf>
    <xf numFmtId="3" fontId="3" fillId="5" borderId="3" xfId="0" applyNumberFormat="1" applyFont="1" applyFill="1" applyBorder="1" applyAlignment="1">
      <alignment horizontal="center"/>
    </xf>
    <xf numFmtId="3" fontId="3" fillId="5" borderId="4" xfId="0" applyNumberFormat="1" applyFont="1" applyFill="1" applyBorder="1" applyAlignment="1">
      <alignment horizontal="center"/>
    </xf>
    <xf numFmtId="3" fontId="3" fillId="5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X62"/>
  <sheetViews>
    <sheetView workbookViewId="0"/>
  </sheetViews>
  <sheetFormatPr baseColWidth="10" defaultColWidth="8.83203125" defaultRowHeight="15" x14ac:dyDescent="0.2"/>
  <cols>
    <col min="1" max="2" width="13" style="12" bestFit="1" customWidth="1"/>
    <col min="3" max="3" width="15.6640625" style="43" bestFit="1" customWidth="1"/>
    <col min="4" max="4" width="13" style="92" bestFit="1" customWidth="1"/>
    <col min="5" max="5" width="13" style="93" bestFit="1" customWidth="1"/>
    <col min="6" max="6" width="13" style="92" bestFit="1" customWidth="1"/>
    <col min="7" max="7" width="13" style="93" bestFit="1" customWidth="1"/>
    <col min="8" max="8" width="13" style="92" bestFit="1" customWidth="1"/>
    <col min="9" max="9" width="13" style="93" bestFit="1" customWidth="1"/>
    <col min="10" max="10" width="13" style="92" bestFit="1" customWidth="1"/>
    <col min="11" max="11" width="13" style="14" bestFit="1" customWidth="1"/>
    <col min="12" max="12" width="13" style="94" bestFit="1" customWidth="1"/>
    <col min="13" max="14" width="13" style="12" bestFit="1" customWidth="1"/>
    <col min="15" max="15" width="9.1640625" style="43" bestFit="1" customWidth="1"/>
    <col min="16" max="16" width="13.1640625" style="92" bestFit="1" customWidth="1"/>
    <col min="17" max="17" width="9.1640625" style="93" bestFit="1" customWidth="1"/>
    <col min="18" max="18" width="13.1640625" style="92" bestFit="1" customWidth="1"/>
    <col min="19" max="19" width="9.1640625" style="93" bestFit="1" customWidth="1"/>
    <col min="20" max="20" width="13.1640625" style="92" bestFit="1" customWidth="1"/>
    <col min="21" max="21" width="10.1640625" style="93" bestFit="1" customWidth="1"/>
    <col min="22" max="22" width="10.83203125" style="92" bestFit="1" customWidth="1"/>
    <col min="23" max="23" width="9.1640625" style="14" bestFit="1" customWidth="1"/>
    <col min="24" max="24" width="10.1640625" style="94" bestFit="1" customWidth="1"/>
  </cols>
  <sheetData>
    <row r="1" spans="1:24" ht="18" customHeight="1" x14ac:dyDescent="0.2">
      <c r="A1" s="1"/>
      <c r="B1" s="1"/>
      <c r="C1" s="15"/>
      <c r="D1" s="44"/>
      <c r="E1" s="2"/>
      <c r="F1" s="44"/>
      <c r="G1" s="2"/>
      <c r="H1" s="44"/>
      <c r="I1" s="2"/>
      <c r="J1" s="44"/>
      <c r="K1" s="2"/>
      <c r="L1" s="44"/>
      <c r="M1" s="1"/>
      <c r="N1" s="1"/>
      <c r="O1" s="15"/>
      <c r="P1" s="44"/>
      <c r="Q1" s="2"/>
      <c r="R1" s="44"/>
      <c r="S1" s="2"/>
      <c r="T1" s="44"/>
      <c r="U1" s="2"/>
      <c r="V1" s="44"/>
      <c r="W1" s="2"/>
      <c r="X1" s="44"/>
    </row>
    <row r="2" spans="1:24" ht="51" customHeight="1" x14ac:dyDescent="0.2">
      <c r="A2" s="1"/>
      <c r="B2" s="1"/>
      <c r="C2" s="95" t="s">
        <v>22</v>
      </c>
      <c r="D2" s="96"/>
      <c r="E2" s="97"/>
      <c r="F2" s="96"/>
      <c r="G2" s="97"/>
      <c r="H2" s="96"/>
      <c r="I2" s="97"/>
      <c r="J2" s="96"/>
      <c r="K2" s="97"/>
      <c r="L2" s="96"/>
      <c r="M2" s="1"/>
      <c r="N2" s="1"/>
      <c r="O2" s="15"/>
      <c r="P2" s="44"/>
      <c r="Q2" s="2"/>
      <c r="R2" s="44"/>
      <c r="S2" s="2"/>
      <c r="T2" s="44"/>
      <c r="U2" s="2"/>
      <c r="V2" s="44"/>
      <c r="W2" s="2"/>
      <c r="X2" s="44"/>
    </row>
    <row r="3" spans="1:24" ht="18" customHeight="1" x14ac:dyDescent="0.2">
      <c r="A3" s="1"/>
      <c r="B3" s="1"/>
      <c r="C3" s="15"/>
      <c r="D3" s="44"/>
      <c r="E3" s="2"/>
      <c r="F3" s="44"/>
      <c r="G3" s="2"/>
      <c r="H3" s="44"/>
      <c r="I3" s="2"/>
      <c r="J3" s="44"/>
      <c r="K3" s="2"/>
      <c r="L3" s="44"/>
      <c r="M3" s="1"/>
      <c r="N3" s="1"/>
      <c r="O3" s="15"/>
      <c r="P3" s="44"/>
      <c r="Q3" s="2"/>
      <c r="R3" s="44"/>
      <c r="S3" s="2"/>
      <c r="T3" s="44"/>
      <c r="U3" s="2"/>
      <c r="V3" s="44"/>
      <c r="W3" s="2"/>
      <c r="X3" s="44"/>
    </row>
    <row r="4" spans="1:24" ht="18" customHeight="1" x14ac:dyDescent="0.2">
      <c r="A4" s="1"/>
      <c r="B4" s="1"/>
      <c r="C4" s="15"/>
      <c r="D4" s="44"/>
      <c r="E4" s="2"/>
      <c r="F4" s="44"/>
      <c r="G4" s="2"/>
      <c r="H4" s="44"/>
      <c r="I4" s="2"/>
      <c r="J4" s="44"/>
      <c r="K4" s="2"/>
      <c r="L4" s="44"/>
      <c r="M4" s="1"/>
      <c r="N4" s="1"/>
      <c r="O4" s="15"/>
      <c r="P4" s="44"/>
      <c r="Q4" s="2"/>
      <c r="R4" s="44"/>
      <c r="S4" s="2"/>
      <c r="T4" s="44"/>
      <c r="U4" s="2"/>
      <c r="V4" s="44"/>
      <c r="W4" s="2"/>
      <c r="X4" s="44"/>
    </row>
    <row r="5" spans="1:24" ht="18" customHeight="1" x14ac:dyDescent="0.2">
      <c r="A5" s="1"/>
      <c r="B5" s="1"/>
      <c r="C5" s="98" t="s">
        <v>23</v>
      </c>
      <c r="D5" s="99"/>
      <c r="E5" s="100"/>
      <c r="F5" s="99"/>
      <c r="G5" s="100"/>
      <c r="H5" s="99"/>
      <c r="I5" s="100"/>
      <c r="J5" s="99"/>
      <c r="K5" s="100"/>
      <c r="L5" s="101"/>
      <c r="M5" s="1"/>
      <c r="N5" s="1"/>
      <c r="O5" s="102" t="s">
        <v>35</v>
      </c>
      <c r="P5" s="103"/>
      <c r="Q5" s="104"/>
      <c r="R5" s="103"/>
      <c r="S5" s="104"/>
      <c r="T5" s="103"/>
      <c r="U5" s="104"/>
      <c r="V5" s="103"/>
      <c r="W5" s="104"/>
      <c r="X5" s="105"/>
    </row>
    <row r="6" spans="1:24" ht="18" customHeight="1" x14ac:dyDescent="0.2">
      <c r="A6" s="1"/>
      <c r="B6" s="1"/>
      <c r="C6" s="106" t="s">
        <v>2</v>
      </c>
      <c r="D6" s="107"/>
      <c r="E6" s="108" t="s">
        <v>3</v>
      </c>
      <c r="F6" s="109"/>
      <c r="G6" s="108" t="s">
        <v>4</v>
      </c>
      <c r="H6" s="107"/>
      <c r="I6" s="110" t="s">
        <v>5</v>
      </c>
      <c r="J6" s="107"/>
      <c r="K6" s="110" t="s">
        <v>6</v>
      </c>
      <c r="L6" s="107"/>
      <c r="M6" s="1"/>
      <c r="N6" s="1"/>
      <c r="O6" s="111" t="s">
        <v>2</v>
      </c>
      <c r="P6" s="112"/>
      <c r="Q6" s="113" t="s">
        <v>3</v>
      </c>
      <c r="R6" s="114"/>
      <c r="S6" s="113" t="s">
        <v>4</v>
      </c>
      <c r="T6" s="112"/>
      <c r="U6" s="115" t="s">
        <v>5</v>
      </c>
      <c r="V6" s="112"/>
      <c r="W6" s="115" t="s">
        <v>6</v>
      </c>
      <c r="X6" s="112"/>
    </row>
    <row r="7" spans="1:24" ht="18" customHeight="1" x14ac:dyDescent="0.2">
      <c r="A7" s="1"/>
      <c r="B7" s="1"/>
      <c r="C7" s="45" t="s">
        <v>36</v>
      </c>
      <c r="D7" s="46" t="s">
        <v>31</v>
      </c>
      <c r="E7" s="47" t="s">
        <v>36</v>
      </c>
      <c r="F7" s="48" t="s">
        <v>31</v>
      </c>
      <c r="G7" s="49" t="s">
        <v>36</v>
      </c>
      <c r="H7" s="50" t="s">
        <v>31</v>
      </c>
      <c r="I7" s="51" t="s">
        <v>36</v>
      </c>
      <c r="J7" s="50" t="s">
        <v>31</v>
      </c>
      <c r="K7" s="51" t="s">
        <v>36</v>
      </c>
      <c r="L7" s="50" t="s">
        <v>31</v>
      </c>
      <c r="M7" s="1"/>
      <c r="N7" s="1"/>
      <c r="O7" s="52" t="s">
        <v>36</v>
      </c>
      <c r="P7" s="53" t="s">
        <v>31</v>
      </c>
      <c r="Q7" s="54" t="s">
        <v>36</v>
      </c>
      <c r="R7" s="55" t="s">
        <v>31</v>
      </c>
      <c r="S7" s="56" t="s">
        <v>36</v>
      </c>
      <c r="T7" s="57" t="s">
        <v>31</v>
      </c>
      <c r="U7" s="58" t="s">
        <v>36</v>
      </c>
      <c r="V7" s="57" t="s">
        <v>31</v>
      </c>
      <c r="W7" s="58" t="s">
        <v>36</v>
      </c>
      <c r="X7" s="57" t="s">
        <v>31</v>
      </c>
    </row>
    <row r="8" spans="1:24" ht="18" customHeight="1" x14ac:dyDescent="0.2">
      <c r="A8" s="1"/>
      <c r="B8" s="1"/>
      <c r="C8" s="28">
        <v>0.5</v>
      </c>
      <c r="D8" s="25">
        <v>0</v>
      </c>
      <c r="E8" s="28">
        <v>0.5</v>
      </c>
      <c r="F8" s="25">
        <v>0</v>
      </c>
      <c r="G8" s="59">
        <v>0.5</v>
      </c>
      <c r="H8" s="24">
        <v>0</v>
      </c>
      <c r="I8" s="60">
        <v>0.5</v>
      </c>
      <c r="J8" s="27">
        <v>0</v>
      </c>
      <c r="K8" s="60">
        <v>0.5</v>
      </c>
      <c r="L8" s="27">
        <v>0</v>
      </c>
      <c r="M8" s="1"/>
      <c r="N8" s="1"/>
      <c r="O8" s="28">
        <v>0.5</v>
      </c>
      <c r="P8" s="24">
        <v>0</v>
      </c>
      <c r="Q8" s="28">
        <v>0.5</v>
      </c>
      <c r="R8" s="28">
        <v>0</v>
      </c>
      <c r="S8" s="59">
        <v>0.5</v>
      </c>
      <c r="T8" s="60">
        <v>0</v>
      </c>
      <c r="U8" s="60">
        <v>0.5</v>
      </c>
      <c r="V8" s="60">
        <v>0</v>
      </c>
      <c r="W8" s="60">
        <v>0.5</v>
      </c>
      <c r="X8" s="60">
        <v>0</v>
      </c>
    </row>
    <row r="9" spans="1:24" ht="18" customHeight="1" x14ac:dyDescent="0.2">
      <c r="A9" s="1"/>
      <c r="B9" s="1"/>
      <c r="C9" s="28">
        <v>1.5</v>
      </c>
      <c r="D9" s="25">
        <v>2400</v>
      </c>
      <c r="E9" s="25">
        <v>2</v>
      </c>
      <c r="F9" s="25">
        <v>1670</v>
      </c>
      <c r="G9" s="59">
        <v>1.5</v>
      </c>
      <c r="H9" s="24">
        <v>3080</v>
      </c>
      <c r="I9" s="27">
        <v>2</v>
      </c>
      <c r="J9" s="27">
        <v>1750</v>
      </c>
      <c r="K9" s="27">
        <v>2</v>
      </c>
      <c r="L9" s="27">
        <v>499</v>
      </c>
      <c r="M9" s="1"/>
      <c r="N9" s="1"/>
      <c r="O9" s="28">
        <v>1.5</v>
      </c>
      <c r="P9" s="24">
        <v>182</v>
      </c>
      <c r="Q9" s="25">
        <v>2</v>
      </c>
      <c r="R9" s="25">
        <v>94</v>
      </c>
      <c r="S9" s="59">
        <v>1.5</v>
      </c>
      <c r="T9" s="27">
        <v>157</v>
      </c>
      <c r="U9" s="27">
        <v>2</v>
      </c>
      <c r="V9" s="60">
        <v>94.1</v>
      </c>
      <c r="W9" s="27">
        <v>2</v>
      </c>
      <c r="X9" s="60">
        <v>31.5</v>
      </c>
    </row>
    <row r="10" spans="1:24" ht="18" customHeight="1" x14ac:dyDescent="0.2">
      <c r="A10" s="1"/>
      <c r="B10" s="1"/>
      <c r="C10" s="25">
        <v>2</v>
      </c>
      <c r="D10" s="25">
        <v>3250</v>
      </c>
      <c r="E10" s="28">
        <v>2.5</v>
      </c>
      <c r="F10" s="25">
        <v>2040</v>
      </c>
      <c r="G10" s="24">
        <v>2</v>
      </c>
      <c r="H10" s="24">
        <v>4190</v>
      </c>
      <c r="I10" s="60">
        <v>2.5</v>
      </c>
      <c r="J10" s="27">
        <v>979</v>
      </c>
      <c r="K10" s="60">
        <v>2.5</v>
      </c>
      <c r="L10" s="27">
        <v>257</v>
      </c>
      <c r="M10" s="1"/>
      <c r="N10" s="1"/>
      <c r="O10" s="25">
        <v>2</v>
      </c>
      <c r="P10" s="24">
        <v>189</v>
      </c>
      <c r="Q10" s="28">
        <v>2.5</v>
      </c>
      <c r="R10" s="25">
        <v>112</v>
      </c>
      <c r="S10" s="24">
        <v>2</v>
      </c>
      <c r="T10" s="27">
        <v>242</v>
      </c>
      <c r="U10" s="60">
        <v>2.5</v>
      </c>
      <c r="V10" s="60">
        <v>52.5</v>
      </c>
      <c r="W10" s="60">
        <v>2.5</v>
      </c>
      <c r="X10" s="60">
        <v>12.3</v>
      </c>
    </row>
    <row r="11" spans="1:24" ht="18" customHeight="1" x14ac:dyDescent="0.2">
      <c r="A11" s="1"/>
      <c r="B11" s="1"/>
      <c r="C11" s="25">
        <v>4</v>
      </c>
      <c r="D11" s="25">
        <v>3360</v>
      </c>
      <c r="E11" s="28">
        <v>3.5</v>
      </c>
      <c r="F11" s="25">
        <v>2860</v>
      </c>
      <c r="G11" s="24">
        <v>3</v>
      </c>
      <c r="H11" s="24">
        <v>4730</v>
      </c>
      <c r="I11" s="60">
        <v>3.5</v>
      </c>
      <c r="J11" s="27">
        <v>2130</v>
      </c>
      <c r="K11" s="60">
        <v>3.5</v>
      </c>
      <c r="L11" s="27">
        <v>357</v>
      </c>
      <c r="M11" s="1"/>
      <c r="N11" s="1"/>
      <c r="O11" s="25">
        <v>4</v>
      </c>
      <c r="P11" s="24">
        <v>171</v>
      </c>
      <c r="Q11" s="28">
        <v>3.5</v>
      </c>
      <c r="R11" s="25">
        <v>159</v>
      </c>
      <c r="S11" s="24">
        <v>3</v>
      </c>
      <c r="T11" s="27">
        <v>267</v>
      </c>
      <c r="U11" s="60">
        <v>3.5</v>
      </c>
      <c r="V11" s="27">
        <v>108</v>
      </c>
      <c r="W11" s="60">
        <v>3.5</v>
      </c>
      <c r="X11" s="60">
        <v>20.9</v>
      </c>
    </row>
    <row r="12" spans="1:24" ht="18" customHeight="1" x14ac:dyDescent="0.2">
      <c r="A12" s="1"/>
      <c r="B12" s="1"/>
      <c r="C12" s="25">
        <v>6</v>
      </c>
      <c r="D12" s="25">
        <v>3540</v>
      </c>
      <c r="E12" s="28">
        <v>5.5</v>
      </c>
      <c r="F12" s="25">
        <v>3600</v>
      </c>
      <c r="G12" s="24">
        <v>5</v>
      </c>
      <c r="H12" s="24">
        <v>6320</v>
      </c>
      <c r="I12" s="60">
        <v>5.5</v>
      </c>
      <c r="J12" s="27">
        <v>2440</v>
      </c>
      <c r="K12" s="60">
        <v>5.5</v>
      </c>
      <c r="L12" s="27">
        <v>531</v>
      </c>
      <c r="M12" s="1"/>
      <c r="N12" s="1"/>
      <c r="O12" s="25">
        <v>6</v>
      </c>
      <c r="P12" s="24">
        <v>168</v>
      </c>
      <c r="Q12" s="28">
        <v>5.5</v>
      </c>
      <c r="R12" s="25">
        <v>193</v>
      </c>
      <c r="S12" s="24">
        <v>5</v>
      </c>
      <c r="T12" s="27">
        <v>335</v>
      </c>
      <c r="U12" s="60">
        <v>5.5</v>
      </c>
      <c r="V12" s="27">
        <v>126</v>
      </c>
      <c r="W12" s="60">
        <v>5.5</v>
      </c>
      <c r="X12" s="27">
        <v>25</v>
      </c>
    </row>
    <row r="13" spans="1:24" ht="18" customHeight="1" x14ac:dyDescent="0.2">
      <c r="A13" s="1"/>
      <c r="B13" s="1"/>
      <c r="C13" s="25">
        <v>9</v>
      </c>
      <c r="D13" s="25">
        <v>2560</v>
      </c>
      <c r="E13" s="28">
        <v>8.5</v>
      </c>
      <c r="F13" s="25">
        <v>3450</v>
      </c>
      <c r="G13" s="24">
        <v>8</v>
      </c>
      <c r="H13" s="24">
        <v>6080</v>
      </c>
      <c r="I13" s="60">
        <v>9.5</v>
      </c>
      <c r="J13" s="27">
        <v>2520</v>
      </c>
      <c r="K13" s="60">
        <v>9.5</v>
      </c>
      <c r="L13" s="27">
        <v>1230</v>
      </c>
      <c r="M13" s="1"/>
      <c r="N13" s="1"/>
      <c r="O13" s="25">
        <v>9</v>
      </c>
      <c r="P13" s="24">
        <v>111</v>
      </c>
      <c r="Q13" s="28">
        <v>8.5</v>
      </c>
      <c r="R13" s="25">
        <v>165</v>
      </c>
      <c r="S13" s="24">
        <v>8</v>
      </c>
      <c r="T13" s="27">
        <v>316</v>
      </c>
      <c r="U13" s="60">
        <v>9.5</v>
      </c>
      <c r="V13" s="27">
        <v>132</v>
      </c>
      <c r="W13" s="60">
        <v>9.5</v>
      </c>
      <c r="X13" s="60">
        <v>58.5</v>
      </c>
    </row>
    <row r="14" spans="1:24" ht="18" customHeight="1" x14ac:dyDescent="0.2">
      <c r="A14" s="1"/>
      <c r="B14" s="1"/>
      <c r="C14" s="25">
        <v>121</v>
      </c>
      <c r="D14" s="25">
        <v>2160</v>
      </c>
      <c r="E14" s="28">
        <v>93.5</v>
      </c>
      <c r="F14" s="25">
        <v>6390</v>
      </c>
      <c r="G14" s="59">
        <v>115.16</v>
      </c>
      <c r="H14" s="24">
        <v>2060</v>
      </c>
      <c r="I14" s="60">
        <v>12.5</v>
      </c>
      <c r="J14" s="27">
        <v>1050</v>
      </c>
      <c r="K14" s="60">
        <v>24.5</v>
      </c>
      <c r="L14" s="27">
        <v>884</v>
      </c>
      <c r="M14" s="1"/>
      <c r="N14" s="1"/>
      <c r="O14" s="25">
        <v>121</v>
      </c>
      <c r="P14" s="59">
        <v>95.4</v>
      </c>
      <c r="Q14" s="28">
        <v>93.5</v>
      </c>
      <c r="R14" s="25">
        <v>348</v>
      </c>
      <c r="S14" s="59">
        <v>115.16</v>
      </c>
      <c r="T14" s="60">
        <v>96.6</v>
      </c>
      <c r="U14" s="60">
        <v>12.5</v>
      </c>
      <c r="V14" s="60">
        <v>52.9</v>
      </c>
      <c r="W14" s="60">
        <v>24.5</v>
      </c>
      <c r="X14" s="27">
        <v>43</v>
      </c>
    </row>
    <row r="15" spans="1:24" ht="18" customHeight="1" x14ac:dyDescent="0.2">
      <c r="A15" s="1"/>
      <c r="B15" s="1"/>
      <c r="C15" s="25">
        <v>123</v>
      </c>
      <c r="D15" s="25">
        <v>2740</v>
      </c>
      <c r="E15" s="28">
        <v>96.5</v>
      </c>
      <c r="F15" s="25">
        <v>7800</v>
      </c>
      <c r="G15" s="59">
        <v>117.16</v>
      </c>
      <c r="H15" s="24">
        <v>1730</v>
      </c>
      <c r="I15" s="60">
        <v>96.66</v>
      </c>
      <c r="J15" s="27">
        <v>1890</v>
      </c>
      <c r="K15" s="60">
        <v>133.5</v>
      </c>
      <c r="L15" s="27">
        <v>1860</v>
      </c>
      <c r="M15" s="1"/>
      <c r="N15" s="1"/>
      <c r="O15" s="25">
        <v>123</v>
      </c>
      <c r="P15" s="24">
        <v>123</v>
      </c>
      <c r="Q15" s="28">
        <v>96.5</v>
      </c>
      <c r="R15" s="25">
        <v>380</v>
      </c>
      <c r="S15" s="59">
        <v>117.16</v>
      </c>
      <c r="T15" s="60">
        <v>82.9</v>
      </c>
      <c r="U15" s="60">
        <v>96.66</v>
      </c>
      <c r="V15" s="60">
        <v>92.6</v>
      </c>
      <c r="W15" s="60">
        <v>133.5</v>
      </c>
      <c r="X15" s="27">
        <v>114</v>
      </c>
    </row>
    <row r="16" spans="1:24" ht="18" customHeight="1" x14ac:dyDescent="0.2">
      <c r="A16" s="1"/>
      <c r="B16" s="1"/>
      <c r="C16" s="25">
        <v>125</v>
      </c>
      <c r="D16" s="25">
        <v>3680</v>
      </c>
      <c r="E16" s="28">
        <v>98.5</v>
      </c>
      <c r="F16" s="25">
        <v>8230</v>
      </c>
      <c r="G16" s="59">
        <v>119.16</v>
      </c>
      <c r="H16" s="24">
        <v>6700</v>
      </c>
      <c r="I16" s="60">
        <v>98.66</v>
      </c>
      <c r="J16" s="27">
        <v>2910</v>
      </c>
      <c r="K16" s="60">
        <v>135.5</v>
      </c>
      <c r="L16" s="27">
        <v>1020</v>
      </c>
      <c r="M16" s="1"/>
      <c r="N16" s="1"/>
      <c r="O16" s="25">
        <v>125</v>
      </c>
      <c r="P16" s="24">
        <v>178</v>
      </c>
      <c r="Q16" s="28">
        <v>98.5</v>
      </c>
      <c r="R16" s="25">
        <v>395</v>
      </c>
      <c r="S16" s="59">
        <v>119.16</v>
      </c>
      <c r="T16" s="27">
        <v>310</v>
      </c>
      <c r="U16" s="60">
        <v>98.66</v>
      </c>
      <c r="V16" s="27">
        <v>161</v>
      </c>
      <c r="W16" s="60">
        <v>135.5</v>
      </c>
      <c r="X16" s="60">
        <v>65.400000000000006</v>
      </c>
    </row>
    <row r="17" spans="1:24" ht="18" customHeight="1" x14ac:dyDescent="0.2">
      <c r="A17" s="1"/>
      <c r="B17" s="1"/>
      <c r="C17" s="25">
        <v>129</v>
      </c>
      <c r="D17" s="25">
        <v>3470</v>
      </c>
      <c r="E17" s="28">
        <v>102.5</v>
      </c>
      <c r="F17" s="25">
        <v>9740</v>
      </c>
      <c r="G17" s="59">
        <v>123.16</v>
      </c>
      <c r="H17" s="24">
        <v>5840</v>
      </c>
      <c r="I17" s="60">
        <v>100.66</v>
      </c>
      <c r="J17" s="27">
        <v>2870</v>
      </c>
      <c r="K17" s="60">
        <v>137.5</v>
      </c>
      <c r="L17" s="27">
        <v>1070</v>
      </c>
      <c r="M17" s="1"/>
      <c r="N17" s="1"/>
      <c r="O17" s="25">
        <v>129</v>
      </c>
      <c r="P17" s="24">
        <v>153</v>
      </c>
      <c r="Q17" s="28">
        <v>102.5</v>
      </c>
      <c r="R17" s="25">
        <v>490</v>
      </c>
      <c r="S17" s="59">
        <v>123.16</v>
      </c>
      <c r="T17" s="27">
        <v>308</v>
      </c>
      <c r="U17" s="60">
        <v>100.66</v>
      </c>
      <c r="V17" s="27">
        <v>155</v>
      </c>
      <c r="W17" s="60">
        <v>137.5</v>
      </c>
      <c r="X17" s="60">
        <v>61.4</v>
      </c>
    </row>
    <row r="18" spans="1:24" ht="18" customHeight="1" x14ac:dyDescent="0.2">
      <c r="A18" s="1"/>
      <c r="B18" s="1"/>
      <c r="C18" s="26"/>
      <c r="D18" s="61"/>
      <c r="E18" s="62"/>
      <c r="F18" s="63"/>
      <c r="G18" s="64"/>
      <c r="H18" s="61"/>
      <c r="I18" s="60">
        <v>104.66</v>
      </c>
      <c r="J18" s="27">
        <v>1910</v>
      </c>
      <c r="K18" s="60">
        <v>141.5</v>
      </c>
      <c r="L18" s="27">
        <v>1070</v>
      </c>
      <c r="M18" s="1"/>
      <c r="N18" s="1"/>
      <c r="O18" s="26"/>
      <c r="P18" s="61"/>
      <c r="Q18" s="62"/>
      <c r="R18" s="63"/>
      <c r="S18" s="64"/>
      <c r="T18" s="65"/>
      <c r="U18" s="60">
        <v>104.66</v>
      </c>
      <c r="V18" s="27">
        <v>107</v>
      </c>
      <c r="W18" s="60">
        <v>141.5</v>
      </c>
      <c r="X18" s="60">
        <v>63.1</v>
      </c>
    </row>
    <row r="19" spans="1:24" ht="18" customHeight="1" x14ac:dyDescent="0.2">
      <c r="A19" s="1"/>
      <c r="B19" s="1"/>
      <c r="C19" s="26"/>
      <c r="D19" s="61"/>
      <c r="E19" s="62"/>
      <c r="F19" s="63"/>
      <c r="G19" s="64"/>
      <c r="H19" s="61"/>
      <c r="I19" s="60">
        <v>108.66</v>
      </c>
      <c r="J19" s="27">
        <v>2070</v>
      </c>
      <c r="K19" s="60">
        <v>145.5</v>
      </c>
      <c r="L19" s="27">
        <v>1420</v>
      </c>
      <c r="M19" s="1"/>
      <c r="N19" s="1"/>
      <c r="O19" s="26"/>
      <c r="P19" s="61"/>
      <c r="Q19" s="62"/>
      <c r="R19" s="63"/>
      <c r="S19" s="64"/>
      <c r="T19" s="65"/>
      <c r="U19" s="60">
        <v>108.66</v>
      </c>
      <c r="V19" s="27">
        <v>111</v>
      </c>
      <c r="W19" s="60">
        <v>145.5</v>
      </c>
      <c r="X19" s="60">
        <v>82.9</v>
      </c>
    </row>
    <row r="20" spans="1:24" ht="18" customHeight="1" x14ac:dyDescent="0.2">
      <c r="A20" s="1"/>
      <c r="B20" s="1"/>
      <c r="C20" s="33"/>
      <c r="D20" s="66"/>
      <c r="E20" s="67"/>
      <c r="F20" s="68"/>
      <c r="G20" s="69"/>
      <c r="H20" s="66"/>
      <c r="I20" s="70"/>
      <c r="J20" s="71"/>
      <c r="K20" s="72">
        <v>157.5</v>
      </c>
      <c r="L20" s="73">
        <v>1020</v>
      </c>
      <c r="M20" s="1"/>
      <c r="N20" s="1"/>
      <c r="O20" s="33"/>
      <c r="P20" s="66"/>
      <c r="Q20" s="67"/>
      <c r="R20" s="68"/>
      <c r="S20" s="69"/>
      <c r="T20" s="71"/>
      <c r="U20" s="70"/>
      <c r="V20" s="71"/>
      <c r="W20" s="72">
        <v>157.5</v>
      </c>
      <c r="X20" s="72">
        <v>62.9</v>
      </c>
    </row>
    <row r="21" spans="1:24" ht="18" customHeight="1" x14ac:dyDescent="0.2">
      <c r="A21" s="1"/>
      <c r="B21" s="1"/>
      <c r="C21" s="15"/>
      <c r="D21" s="44"/>
      <c r="E21" s="2"/>
      <c r="F21" s="44"/>
      <c r="G21" s="2"/>
      <c r="H21" s="44"/>
      <c r="I21" s="2"/>
      <c r="J21" s="44"/>
      <c r="K21" s="2"/>
      <c r="L21" s="44"/>
      <c r="M21" s="1"/>
      <c r="N21" s="1"/>
      <c r="O21" s="15"/>
      <c r="P21" s="44"/>
      <c r="Q21" s="2"/>
      <c r="R21" s="44"/>
      <c r="S21" s="2"/>
      <c r="T21" s="44"/>
      <c r="U21" s="2"/>
      <c r="V21" s="44"/>
      <c r="W21" s="2"/>
      <c r="X21" s="44"/>
    </row>
    <row r="22" spans="1:24" ht="18" customHeight="1" x14ac:dyDescent="0.2">
      <c r="A22" s="1"/>
      <c r="B22" s="1"/>
      <c r="C22" s="15"/>
      <c r="D22" s="44"/>
      <c r="E22" s="2"/>
      <c r="F22" s="44"/>
      <c r="G22" s="2"/>
      <c r="H22" s="44"/>
      <c r="I22" s="2"/>
      <c r="J22" s="44"/>
      <c r="K22" s="2"/>
      <c r="L22" s="44"/>
      <c r="M22" s="1"/>
      <c r="N22" s="1"/>
      <c r="O22" s="15"/>
      <c r="P22" s="44"/>
      <c r="Q22" s="2"/>
      <c r="R22" s="44"/>
      <c r="S22" s="2"/>
      <c r="T22" s="44"/>
      <c r="U22" s="2"/>
      <c r="V22" s="44"/>
      <c r="W22" s="2"/>
      <c r="X22" s="44"/>
    </row>
    <row r="23" spans="1:24" ht="18" customHeight="1" x14ac:dyDescent="0.2">
      <c r="A23" s="1"/>
      <c r="B23" s="1"/>
      <c r="C23" s="15"/>
      <c r="D23" s="44"/>
      <c r="E23" s="2"/>
      <c r="F23" s="44"/>
      <c r="G23" s="2"/>
      <c r="H23" s="44"/>
      <c r="I23" s="2"/>
      <c r="J23" s="44"/>
      <c r="K23" s="2"/>
      <c r="L23" s="44"/>
      <c r="M23" s="1"/>
      <c r="N23" s="1"/>
      <c r="O23" s="15"/>
      <c r="P23" s="44"/>
      <c r="Q23" s="2"/>
      <c r="R23" s="44"/>
      <c r="S23" s="2"/>
      <c r="T23" s="44"/>
      <c r="U23" s="2"/>
      <c r="V23" s="44"/>
      <c r="W23" s="2"/>
      <c r="X23" s="44"/>
    </row>
    <row r="24" spans="1:24" ht="18" customHeight="1" x14ac:dyDescent="0.2">
      <c r="A24" s="1"/>
      <c r="B24" s="1"/>
      <c r="C24" s="15"/>
      <c r="D24" s="44"/>
      <c r="E24" s="2"/>
      <c r="F24" s="44"/>
      <c r="G24" s="2"/>
      <c r="H24" s="44"/>
      <c r="I24" s="2"/>
      <c r="J24" s="44"/>
      <c r="K24" s="2"/>
      <c r="L24" s="44"/>
      <c r="M24" s="1"/>
      <c r="N24" s="1"/>
      <c r="O24" s="15"/>
      <c r="P24" s="44"/>
      <c r="Q24" s="2"/>
      <c r="R24" s="44"/>
      <c r="S24" s="2"/>
      <c r="T24" s="44"/>
      <c r="U24" s="2"/>
      <c r="V24" s="44"/>
      <c r="W24" s="2"/>
      <c r="X24" s="44"/>
    </row>
    <row r="25" spans="1:24" ht="18" customHeight="1" x14ac:dyDescent="0.2">
      <c r="A25" s="1"/>
      <c r="B25" s="1"/>
      <c r="C25" s="15"/>
      <c r="D25" s="44"/>
      <c r="E25" s="2"/>
      <c r="F25" s="44"/>
      <c r="G25" s="2"/>
      <c r="H25" s="44"/>
      <c r="I25" s="2"/>
      <c r="J25" s="44"/>
      <c r="K25" s="2"/>
      <c r="L25" s="44"/>
      <c r="M25" s="1"/>
      <c r="N25" s="1"/>
      <c r="O25" s="15"/>
      <c r="P25" s="44"/>
      <c r="Q25" s="2"/>
      <c r="R25" s="44"/>
      <c r="S25" s="2"/>
      <c r="T25" s="44"/>
      <c r="U25" s="2"/>
      <c r="V25" s="44"/>
      <c r="W25" s="2"/>
      <c r="X25" s="44"/>
    </row>
    <row r="26" spans="1:24" ht="18" customHeight="1" x14ac:dyDescent="0.2">
      <c r="A26" s="1"/>
      <c r="B26" s="1"/>
      <c r="C26" s="15"/>
      <c r="D26" s="44"/>
      <c r="E26" s="2"/>
      <c r="F26" s="44"/>
      <c r="G26" s="2"/>
      <c r="H26" s="44"/>
      <c r="I26" s="2"/>
      <c r="J26" s="44"/>
      <c r="K26" s="2"/>
      <c r="L26" s="44"/>
      <c r="M26" s="1"/>
      <c r="N26" s="1"/>
      <c r="O26" s="15"/>
      <c r="P26" s="44"/>
      <c r="Q26" s="2"/>
      <c r="R26" s="44"/>
      <c r="S26" s="2"/>
      <c r="T26" s="44"/>
      <c r="U26" s="2"/>
      <c r="V26" s="44"/>
      <c r="W26" s="2"/>
      <c r="X26" s="44"/>
    </row>
    <row r="27" spans="1:24" ht="18.75" customHeight="1" x14ac:dyDescent="0.2">
      <c r="A27" s="1"/>
      <c r="B27" s="1"/>
      <c r="C27" s="98" t="s">
        <v>37</v>
      </c>
      <c r="D27" s="99"/>
      <c r="E27" s="100"/>
      <c r="F27" s="99"/>
      <c r="G27" s="100"/>
      <c r="H27" s="99"/>
      <c r="I27" s="100"/>
      <c r="J27" s="99"/>
      <c r="K27" s="100"/>
      <c r="L27" s="101"/>
      <c r="M27" s="1"/>
      <c r="N27" s="1"/>
      <c r="O27" s="102" t="s">
        <v>38</v>
      </c>
      <c r="P27" s="103"/>
      <c r="Q27" s="104"/>
      <c r="R27" s="103"/>
      <c r="S27" s="104"/>
      <c r="T27" s="103"/>
      <c r="U27" s="104"/>
      <c r="V27" s="103"/>
      <c r="W27" s="104"/>
      <c r="X27" s="105"/>
    </row>
    <row r="28" spans="1:24" ht="18" customHeight="1" x14ac:dyDescent="0.2">
      <c r="A28" s="1"/>
      <c r="B28" s="1"/>
      <c r="C28" s="106" t="s">
        <v>2</v>
      </c>
      <c r="D28" s="107"/>
      <c r="E28" s="108" t="s">
        <v>3</v>
      </c>
      <c r="F28" s="109"/>
      <c r="G28" s="108" t="s">
        <v>4</v>
      </c>
      <c r="H28" s="107"/>
      <c r="I28" s="110" t="s">
        <v>5</v>
      </c>
      <c r="J28" s="107"/>
      <c r="K28" s="110" t="s">
        <v>6</v>
      </c>
      <c r="L28" s="107"/>
      <c r="M28" s="1"/>
      <c r="N28" s="1"/>
      <c r="O28" s="111" t="s">
        <v>2</v>
      </c>
      <c r="P28" s="112"/>
      <c r="Q28" s="113" t="s">
        <v>3</v>
      </c>
      <c r="R28" s="114"/>
      <c r="S28" s="113" t="s">
        <v>4</v>
      </c>
      <c r="T28" s="112"/>
      <c r="U28" s="115" t="s">
        <v>5</v>
      </c>
      <c r="V28" s="112"/>
      <c r="W28" s="115" t="s">
        <v>6</v>
      </c>
      <c r="X28" s="112"/>
    </row>
    <row r="29" spans="1:24" ht="20.25" customHeight="1" x14ac:dyDescent="0.2">
      <c r="A29" s="1"/>
      <c r="B29" s="1"/>
      <c r="C29" s="45" t="s">
        <v>36</v>
      </c>
      <c r="D29" s="74" t="s">
        <v>31</v>
      </c>
      <c r="E29" s="75" t="s">
        <v>36</v>
      </c>
      <c r="F29" s="76" t="s">
        <v>31</v>
      </c>
      <c r="G29" s="77" t="s">
        <v>36</v>
      </c>
      <c r="H29" s="78" t="s">
        <v>31</v>
      </c>
      <c r="I29" s="79" t="s">
        <v>36</v>
      </c>
      <c r="J29" s="78" t="s">
        <v>31</v>
      </c>
      <c r="K29" s="79" t="s">
        <v>36</v>
      </c>
      <c r="L29" s="78" t="s">
        <v>31</v>
      </c>
      <c r="M29" s="1"/>
      <c r="N29" s="1"/>
      <c r="O29" s="52" t="s">
        <v>36</v>
      </c>
      <c r="P29" s="80" t="s">
        <v>31</v>
      </c>
      <c r="Q29" s="81" t="s">
        <v>36</v>
      </c>
      <c r="R29" s="82" t="s">
        <v>31</v>
      </c>
      <c r="S29" s="83" t="s">
        <v>36</v>
      </c>
      <c r="T29" s="84" t="s">
        <v>31</v>
      </c>
      <c r="U29" s="85" t="s">
        <v>36</v>
      </c>
      <c r="V29" s="84" t="s">
        <v>31</v>
      </c>
      <c r="W29" s="85" t="s">
        <v>36</v>
      </c>
      <c r="X29" s="84" t="s">
        <v>31</v>
      </c>
    </row>
    <row r="30" spans="1:24" ht="18.75" customHeight="1" x14ac:dyDescent="0.2">
      <c r="A30" s="1"/>
      <c r="B30" s="1"/>
      <c r="C30" s="28">
        <v>0.5</v>
      </c>
      <c r="D30" s="25">
        <v>0</v>
      </c>
      <c r="E30" s="28">
        <v>0.5</v>
      </c>
      <c r="F30" s="25">
        <v>0</v>
      </c>
      <c r="G30" s="59">
        <v>0.5</v>
      </c>
      <c r="H30" s="27">
        <v>0</v>
      </c>
      <c r="I30" s="59">
        <v>0.5</v>
      </c>
      <c r="J30" s="27">
        <v>0</v>
      </c>
      <c r="K30" s="60">
        <v>0.5</v>
      </c>
      <c r="L30" s="27">
        <v>0</v>
      </c>
      <c r="M30" s="1"/>
      <c r="N30" s="1"/>
      <c r="O30" s="28">
        <v>0.5</v>
      </c>
      <c r="P30" s="25">
        <v>0</v>
      </c>
      <c r="Q30" s="28">
        <v>0.5</v>
      </c>
      <c r="R30" s="25">
        <v>0</v>
      </c>
      <c r="S30" s="59">
        <v>0.5</v>
      </c>
      <c r="T30" s="24">
        <v>0</v>
      </c>
      <c r="U30" s="60">
        <v>0.5</v>
      </c>
      <c r="V30" s="27">
        <v>0</v>
      </c>
      <c r="W30" s="60">
        <v>0.5</v>
      </c>
      <c r="X30" s="27">
        <v>0</v>
      </c>
    </row>
    <row r="31" spans="1:24" ht="18.75" customHeight="1" x14ac:dyDescent="0.2">
      <c r="A31" s="1"/>
      <c r="B31" s="1"/>
      <c r="C31" s="28">
        <v>1.5</v>
      </c>
      <c r="D31" s="25">
        <v>12000</v>
      </c>
      <c r="E31" s="25">
        <v>2</v>
      </c>
      <c r="F31" s="25">
        <v>11100</v>
      </c>
      <c r="G31" s="59">
        <v>1.5</v>
      </c>
      <c r="H31" s="27">
        <v>29000</v>
      </c>
      <c r="I31" s="24">
        <v>2</v>
      </c>
      <c r="J31" s="27">
        <v>9770</v>
      </c>
      <c r="K31" s="27">
        <v>2</v>
      </c>
      <c r="L31" s="27">
        <v>8690</v>
      </c>
      <c r="M31" s="1"/>
      <c r="N31" s="1"/>
      <c r="O31" s="28">
        <v>1.5</v>
      </c>
      <c r="P31" s="25">
        <v>3130</v>
      </c>
      <c r="Q31" s="25">
        <v>2</v>
      </c>
      <c r="R31" s="25">
        <v>2930</v>
      </c>
      <c r="S31" s="59">
        <v>1.5</v>
      </c>
      <c r="T31" s="24">
        <v>7800</v>
      </c>
      <c r="U31" s="27">
        <v>2</v>
      </c>
      <c r="V31" s="27">
        <v>2460</v>
      </c>
      <c r="W31" s="27">
        <v>2</v>
      </c>
      <c r="X31" s="27">
        <v>2150</v>
      </c>
    </row>
    <row r="32" spans="1:24" ht="18.75" customHeight="1" x14ac:dyDescent="0.2">
      <c r="A32" s="1"/>
      <c r="B32" s="1"/>
      <c r="C32" s="25">
        <v>2</v>
      </c>
      <c r="D32" s="25">
        <v>14000</v>
      </c>
      <c r="E32" s="28">
        <v>2.5</v>
      </c>
      <c r="F32" s="25">
        <v>10700</v>
      </c>
      <c r="G32" s="24">
        <v>2</v>
      </c>
      <c r="H32" s="27">
        <v>23800</v>
      </c>
      <c r="I32" s="59">
        <v>2.5</v>
      </c>
      <c r="J32" s="27">
        <v>11500</v>
      </c>
      <c r="K32" s="60">
        <v>2.5</v>
      </c>
      <c r="L32" s="27">
        <v>6810</v>
      </c>
      <c r="M32" s="1"/>
      <c r="N32" s="1"/>
      <c r="O32" s="25">
        <v>2</v>
      </c>
      <c r="P32" s="25">
        <v>3480</v>
      </c>
      <c r="Q32" s="28">
        <v>2.5</v>
      </c>
      <c r="R32" s="25">
        <v>2910</v>
      </c>
      <c r="S32" s="24">
        <v>2</v>
      </c>
      <c r="T32" s="24">
        <v>6440</v>
      </c>
      <c r="U32" s="60">
        <v>2.5</v>
      </c>
      <c r="V32" s="27">
        <v>3100</v>
      </c>
      <c r="W32" s="60">
        <v>2.5</v>
      </c>
      <c r="X32" s="27">
        <v>1820</v>
      </c>
    </row>
    <row r="33" spans="1:24" ht="18.75" customHeight="1" x14ac:dyDescent="0.2">
      <c r="A33" s="1"/>
      <c r="B33" s="1"/>
      <c r="C33" s="25">
        <v>4</v>
      </c>
      <c r="D33" s="25">
        <v>11400</v>
      </c>
      <c r="E33" s="28">
        <v>3.5</v>
      </c>
      <c r="F33" s="25">
        <v>9660</v>
      </c>
      <c r="G33" s="24">
        <v>3</v>
      </c>
      <c r="H33" s="27">
        <v>16500</v>
      </c>
      <c r="I33" s="59">
        <v>3.5</v>
      </c>
      <c r="J33" s="27">
        <v>9910</v>
      </c>
      <c r="K33" s="60">
        <v>3.5</v>
      </c>
      <c r="L33" s="27">
        <v>8030</v>
      </c>
      <c r="M33" s="1"/>
      <c r="N33" s="1"/>
      <c r="O33" s="25">
        <v>4</v>
      </c>
      <c r="P33" s="25">
        <v>2860</v>
      </c>
      <c r="Q33" s="28">
        <v>3.5</v>
      </c>
      <c r="R33" s="25">
        <v>2560</v>
      </c>
      <c r="S33" s="24">
        <v>3</v>
      </c>
      <c r="T33" s="24">
        <v>4370</v>
      </c>
      <c r="U33" s="60">
        <v>3.5</v>
      </c>
      <c r="V33" s="27">
        <v>2620</v>
      </c>
      <c r="W33" s="60">
        <v>3.5</v>
      </c>
      <c r="X33" s="27">
        <v>2180</v>
      </c>
    </row>
    <row r="34" spans="1:24" ht="18.75" customHeight="1" x14ac:dyDescent="0.2">
      <c r="A34" s="1"/>
      <c r="B34" s="1"/>
      <c r="C34" s="25">
        <v>6</v>
      </c>
      <c r="D34" s="25">
        <v>5170</v>
      </c>
      <c r="E34" s="28">
        <v>5.5</v>
      </c>
      <c r="F34" s="25">
        <v>5100</v>
      </c>
      <c r="G34" s="24">
        <v>5</v>
      </c>
      <c r="H34" s="27">
        <v>12600</v>
      </c>
      <c r="I34" s="59">
        <v>5.5</v>
      </c>
      <c r="J34" s="27">
        <v>7170</v>
      </c>
      <c r="K34" s="60">
        <v>5.5</v>
      </c>
      <c r="L34" s="27">
        <v>4030</v>
      </c>
      <c r="M34" s="1"/>
      <c r="N34" s="1"/>
      <c r="O34" s="25">
        <v>6</v>
      </c>
      <c r="P34" s="25">
        <v>1260</v>
      </c>
      <c r="Q34" s="28">
        <v>5.5</v>
      </c>
      <c r="R34" s="25">
        <v>1380</v>
      </c>
      <c r="S34" s="24">
        <v>5</v>
      </c>
      <c r="T34" s="24">
        <v>3300</v>
      </c>
      <c r="U34" s="60">
        <v>5.5</v>
      </c>
      <c r="V34" s="27">
        <v>1750</v>
      </c>
      <c r="W34" s="60">
        <v>5.5</v>
      </c>
      <c r="X34" s="27">
        <v>1190</v>
      </c>
    </row>
    <row r="35" spans="1:24" ht="18.75" customHeight="1" x14ac:dyDescent="0.2">
      <c r="A35" s="1"/>
      <c r="B35" s="1"/>
      <c r="C35" s="25">
        <v>9</v>
      </c>
      <c r="D35" s="25">
        <v>2580</v>
      </c>
      <c r="E35" s="28">
        <v>8.5</v>
      </c>
      <c r="F35" s="25">
        <v>4020</v>
      </c>
      <c r="G35" s="24">
        <v>8</v>
      </c>
      <c r="H35" s="27">
        <v>7750</v>
      </c>
      <c r="I35" s="59">
        <v>9.5</v>
      </c>
      <c r="J35" s="27">
        <v>5940</v>
      </c>
      <c r="K35" s="60">
        <v>9.5</v>
      </c>
      <c r="L35" s="27">
        <v>4160</v>
      </c>
      <c r="M35" s="1"/>
      <c r="N35" s="1"/>
      <c r="O35" s="25">
        <v>9</v>
      </c>
      <c r="P35" s="25">
        <v>649</v>
      </c>
      <c r="Q35" s="28">
        <v>8.5</v>
      </c>
      <c r="R35" s="25">
        <v>1100</v>
      </c>
      <c r="S35" s="24">
        <v>8</v>
      </c>
      <c r="T35" s="24">
        <v>2100</v>
      </c>
      <c r="U35" s="60">
        <v>9.5</v>
      </c>
      <c r="V35" s="27">
        <v>1690</v>
      </c>
      <c r="W35" s="60">
        <v>9.5</v>
      </c>
      <c r="X35" s="27">
        <v>1140</v>
      </c>
    </row>
    <row r="36" spans="1:24" ht="18.75" customHeight="1" x14ac:dyDescent="0.2">
      <c r="A36" s="1"/>
      <c r="B36" s="1"/>
      <c r="C36" s="25">
        <v>121</v>
      </c>
      <c r="D36" s="25">
        <v>2620</v>
      </c>
      <c r="E36" s="28">
        <v>93.5</v>
      </c>
      <c r="F36" s="25">
        <v>7390</v>
      </c>
      <c r="G36" s="59">
        <v>115.16</v>
      </c>
      <c r="H36" s="27">
        <v>6140</v>
      </c>
      <c r="I36" s="59">
        <v>12.5</v>
      </c>
      <c r="J36" s="27">
        <v>3710</v>
      </c>
      <c r="K36" s="60">
        <v>24.5</v>
      </c>
      <c r="L36" s="27">
        <v>3060</v>
      </c>
      <c r="M36" s="1"/>
      <c r="N36" s="1"/>
      <c r="O36" s="25">
        <v>121</v>
      </c>
      <c r="P36" s="25">
        <v>644</v>
      </c>
      <c r="Q36" s="28">
        <v>93.5</v>
      </c>
      <c r="R36" s="25">
        <v>1640</v>
      </c>
      <c r="S36" s="59">
        <v>115.16</v>
      </c>
      <c r="T36" s="24">
        <v>1630</v>
      </c>
      <c r="U36" s="60">
        <v>12.5</v>
      </c>
      <c r="V36" s="27">
        <v>989</v>
      </c>
      <c r="W36" s="60">
        <v>24.5</v>
      </c>
      <c r="X36" s="27">
        <v>846</v>
      </c>
    </row>
    <row r="37" spans="1:24" ht="18.75" customHeight="1" x14ac:dyDescent="0.2">
      <c r="A37" s="1"/>
      <c r="B37" s="1"/>
      <c r="C37" s="25">
        <v>123</v>
      </c>
      <c r="D37" s="25">
        <v>16200</v>
      </c>
      <c r="E37" s="28">
        <v>96.5</v>
      </c>
      <c r="F37" s="25">
        <v>10200</v>
      </c>
      <c r="G37" s="59">
        <v>117.16</v>
      </c>
      <c r="H37" s="27">
        <v>8950</v>
      </c>
      <c r="I37" s="59">
        <v>96.66</v>
      </c>
      <c r="J37" s="27">
        <v>3450</v>
      </c>
      <c r="K37" s="60">
        <v>133.5</v>
      </c>
      <c r="L37" s="27">
        <v>3150</v>
      </c>
      <c r="M37" s="1"/>
      <c r="N37" s="1"/>
      <c r="O37" s="25">
        <v>123</v>
      </c>
      <c r="P37" s="25">
        <v>4100</v>
      </c>
      <c r="Q37" s="28">
        <v>96.5</v>
      </c>
      <c r="R37" s="25">
        <v>2750</v>
      </c>
      <c r="S37" s="59">
        <v>117.16</v>
      </c>
      <c r="T37" s="24">
        <v>2310</v>
      </c>
      <c r="U37" s="60">
        <v>96.66</v>
      </c>
      <c r="V37" s="27">
        <v>955</v>
      </c>
      <c r="W37" s="60">
        <v>133.5</v>
      </c>
      <c r="X37" s="27">
        <v>885</v>
      </c>
    </row>
    <row r="38" spans="1:24" ht="18.75" customHeight="1" x14ac:dyDescent="0.2">
      <c r="A38" s="1"/>
      <c r="B38" s="1"/>
      <c r="C38" s="25">
        <v>125</v>
      </c>
      <c r="D38" s="25">
        <v>7370</v>
      </c>
      <c r="E38" s="28">
        <v>98.5</v>
      </c>
      <c r="F38" s="25">
        <v>9260</v>
      </c>
      <c r="G38" s="59">
        <v>119.16</v>
      </c>
      <c r="H38" s="27">
        <v>7110</v>
      </c>
      <c r="I38" s="59">
        <v>98.66</v>
      </c>
      <c r="J38" s="27">
        <v>11600</v>
      </c>
      <c r="K38" s="60">
        <v>135.5</v>
      </c>
      <c r="L38" s="27">
        <v>4170</v>
      </c>
      <c r="M38" s="1"/>
      <c r="N38" s="1"/>
      <c r="O38" s="25">
        <v>125</v>
      </c>
      <c r="P38" s="25">
        <v>1760</v>
      </c>
      <c r="Q38" s="28">
        <v>98.5</v>
      </c>
      <c r="R38" s="25">
        <v>2500</v>
      </c>
      <c r="S38" s="59">
        <v>119.16</v>
      </c>
      <c r="T38" s="24">
        <v>1790</v>
      </c>
      <c r="U38" s="60">
        <v>98.66</v>
      </c>
      <c r="V38" s="27">
        <v>3120</v>
      </c>
      <c r="W38" s="60">
        <v>135.5</v>
      </c>
      <c r="X38" s="27">
        <v>1240</v>
      </c>
    </row>
    <row r="39" spans="1:24" ht="18.75" customHeight="1" x14ac:dyDescent="0.2">
      <c r="A39" s="1"/>
      <c r="B39" s="1"/>
      <c r="C39" s="25">
        <v>129</v>
      </c>
      <c r="D39" s="25">
        <v>3740</v>
      </c>
      <c r="E39" s="28">
        <v>102.5</v>
      </c>
      <c r="F39" s="25">
        <v>10500</v>
      </c>
      <c r="G39" s="59">
        <v>123.16</v>
      </c>
      <c r="H39" s="27">
        <v>6800</v>
      </c>
      <c r="I39" s="59">
        <v>100.66</v>
      </c>
      <c r="J39" s="27">
        <v>9520</v>
      </c>
      <c r="K39" s="60">
        <v>137.5</v>
      </c>
      <c r="L39" s="27">
        <v>2590</v>
      </c>
      <c r="M39" s="1"/>
      <c r="N39" s="1"/>
      <c r="O39" s="25">
        <v>129</v>
      </c>
      <c r="P39" s="25">
        <v>936</v>
      </c>
      <c r="Q39" s="28">
        <v>102.5</v>
      </c>
      <c r="R39" s="25">
        <v>2460</v>
      </c>
      <c r="S39" s="59">
        <v>123.16</v>
      </c>
      <c r="T39" s="24">
        <v>1430</v>
      </c>
      <c r="U39" s="60">
        <v>100.66</v>
      </c>
      <c r="V39" s="27">
        <v>2540</v>
      </c>
      <c r="W39" s="60">
        <v>137.5</v>
      </c>
      <c r="X39" s="27">
        <v>747</v>
      </c>
    </row>
    <row r="40" spans="1:24" ht="18" customHeight="1" x14ac:dyDescent="0.2">
      <c r="A40" s="1"/>
      <c r="B40" s="1"/>
      <c r="C40" s="26"/>
      <c r="D40" s="61"/>
      <c r="E40" s="62"/>
      <c r="F40" s="63"/>
      <c r="G40" s="64"/>
      <c r="H40" s="61"/>
      <c r="I40" s="59">
        <v>104.66</v>
      </c>
      <c r="J40" s="27">
        <v>6490</v>
      </c>
      <c r="K40" s="60">
        <v>141.5</v>
      </c>
      <c r="L40" s="27">
        <v>6180</v>
      </c>
      <c r="M40" s="1"/>
      <c r="N40" s="1"/>
      <c r="O40" s="26"/>
      <c r="P40" s="61"/>
      <c r="Q40" s="62"/>
      <c r="R40" s="63"/>
      <c r="S40" s="64"/>
      <c r="T40" s="61"/>
      <c r="U40" s="60">
        <v>104.66</v>
      </c>
      <c r="V40" s="27">
        <v>1870</v>
      </c>
      <c r="W40" s="60">
        <v>141.5</v>
      </c>
      <c r="X40" s="27">
        <v>1730</v>
      </c>
    </row>
    <row r="41" spans="1:24" ht="18" customHeight="1" x14ac:dyDescent="0.2">
      <c r="A41" s="1"/>
      <c r="B41" s="1"/>
      <c r="C41" s="26"/>
      <c r="D41" s="61"/>
      <c r="E41" s="62"/>
      <c r="F41" s="63"/>
      <c r="G41" s="64"/>
      <c r="H41" s="61"/>
      <c r="I41" s="59">
        <v>108.66</v>
      </c>
      <c r="J41" s="27">
        <v>5830</v>
      </c>
      <c r="K41" s="60">
        <v>145.5</v>
      </c>
      <c r="L41" s="27">
        <v>5140</v>
      </c>
      <c r="M41" s="1"/>
      <c r="N41" s="1"/>
      <c r="O41" s="26"/>
      <c r="P41" s="61"/>
      <c r="Q41" s="62"/>
      <c r="R41" s="63"/>
      <c r="S41" s="64"/>
      <c r="T41" s="61"/>
      <c r="U41" s="60">
        <v>108.66</v>
      </c>
      <c r="V41" s="27">
        <v>1640</v>
      </c>
      <c r="W41" s="60">
        <v>145.5</v>
      </c>
      <c r="X41" s="27">
        <v>1470</v>
      </c>
    </row>
    <row r="42" spans="1:24" ht="18" customHeight="1" x14ac:dyDescent="0.2">
      <c r="A42" s="1"/>
      <c r="B42" s="1"/>
      <c r="C42" s="33"/>
      <c r="D42" s="66"/>
      <c r="E42" s="67"/>
      <c r="F42" s="68"/>
      <c r="G42" s="69"/>
      <c r="H42" s="66"/>
      <c r="I42" s="69"/>
      <c r="J42" s="71"/>
      <c r="K42" s="72">
        <v>157.5</v>
      </c>
      <c r="L42" s="73">
        <v>5220</v>
      </c>
      <c r="M42" s="1"/>
      <c r="N42" s="1"/>
      <c r="O42" s="33"/>
      <c r="P42" s="66"/>
      <c r="Q42" s="67"/>
      <c r="R42" s="68"/>
      <c r="S42" s="69"/>
      <c r="T42" s="66"/>
      <c r="U42" s="70"/>
      <c r="V42" s="71"/>
      <c r="W42" s="72">
        <v>157.5</v>
      </c>
      <c r="X42" s="73">
        <v>1440</v>
      </c>
    </row>
    <row r="43" spans="1:24" ht="18" customHeight="1" x14ac:dyDescent="0.2">
      <c r="A43" s="1"/>
      <c r="B43" s="1"/>
      <c r="C43" s="15"/>
      <c r="D43" s="44"/>
      <c r="E43" s="2"/>
      <c r="F43" s="44"/>
      <c r="G43" s="2"/>
      <c r="H43" s="44"/>
      <c r="I43" s="2"/>
      <c r="J43" s="44"/>
      <c r="K43" s="2"/>
      <c r="L43" s="44"/>
      <c r="M43" s="1"/>
      <c r="N43" s="1"/>
      <c r="O43" s="15"/>
      <c r="P43" s="44"/>
      <c r="Q43" s="2"/>
      <c r="R43" s="44"/>
      <c r="S43" s="2"/>
      <c r="T43" s="44"/>
      <c r="U43" s="2"/>
      <c r="V43" s="44"/>
      <c r="W43" s="2"/>
      <c r="X43" s="44"/>
    </row>
    <row r="44" spans="1:24" ht="18" customHeight="1" x14ac:dyDescent="0.2">
      <c r="A44" s="1"/>
      <c r="B44" s="1"/>
      <c r="C44" s="15"/>
      <c r="D44" s="44"/>
      <c r="E44" s="2"/>
      <c r="F44" s="44"/>
      <c r="G44" s="2"/>
      <c r="H44" s="44"/>
      <c r="I44" s="2"/>
      <c r="J44" s="44"/>
      <c r="K44" s="2"/>
      <c r="L44" s="44"/>
      <c r="M44" s="1"/>
      <c r="N44" s="1"/>
      <c r="O44" s="15"/>
      <c r="P44" s="44"/>
      <c r="Q44" s="2"/>
      <c r="R44" s="44"/>
      <c r="S44" s="2"/>
      <c r="T44" s="44"/>
      <c r="U44" s="2"/>
      <c r="V44" s="44"/>
      <c r="W44" s="2"/>
      <c r="X44" s="44"/>
    </row>
    <row r="45" spans="1:24" ht="18" customHeight="1" x14ac:dyDescent="0.2">
      <c r="A45" s="1"/>
      <c r="B45" s="1"/>
      <c r="C45" s="15"/>
      <c r="D45" s="44"/>
      <c r="E45" s="2"/>
      <c r="F45" s="44"/>
      <c r="G45" s="2"/>
      <c r="H45" s="44"/>
      <c r="I45" s="2"/>
      <c r="J45" s="44"/>
      <c r="K45" s="2"/>
      <c r="L45" s="44"/>
      <c r="M45" s="1"/>
      <c r="N45" s="1"/>
      <c r="O45" s="15"/>
      <c r="P45" s="44"/>
      <c r="Q45" s="2"/>
      <c r="R45" s="44"/>
      <c r="S45" s="2"/>
      <c r="T45" s="44"/>
      <c r="U45" s="2"/>
      <c r="V45" s="44"/>
      <c r="W45" s="2"/>
      <c r="X45" s="44"/>
    </row>
    <row r="46" spans="1:24" ht="18" customHeight="1" x14ac:dyDescent="0.2">
      <c r="A46" s="1"/>
      <c r="B46" s="1"/>
      <c r="C46" s="15"/>
      <c r="D46" s="44"/>
      <c r="E46" s="2"/>
      <c r="F46" s="44"/>
      <c r="G46" s="2"/>
      <c r="H46" s="44"/>
      <c r="I46" s="2"/>
      <c r="J46" s="44"/>
      <c r="K46" s="2"/>
      <c r="L46" s="44"/>
      <c r="M46" s="1"/>
      <c r="N46" s="1"/>
      <c r="O46" s="15"/>
      <c r="P46" s="44"/>
      <c r="Q46" s="2"/>
      <c r="R46" s="44"/>
      <c r="S46" s="2"/>
      <c r="T46" s="44"/>
      <c r="U46" s="2"/>
      <c r="V46" s="44"/>
      <c r="W46" s="2"/>
      <c r="X46" s="44"/>
    </row>
    <row r="47" spans="1:24" ht="18.75" customHeight="1" x14ac:dyDescent="0.2">
      <c r="A47" s="1"/>
      <c r="B47" s="1"/>
      <c r="C47" s="98" t="s">
        <v>23</v>
      </c>
      <c r="D47" s="99"/>
      <c r="E47" s="100"/>
      <c r="F47" s="99"/>
      <c r="G47" s="100"/>
      <c r="H47" s="99"/>
      <c r="I47" s="100"/>
      <c r="J47" s="99"/>
      <c r="K47" s="100"/>
      <c r="L47" s="101"/>
      <c r="M47" s="1"/>
      <c r="N47" s="1"/>
      <c r="O47" s="102" t="s">
        <v>35</v>
      </c>
      <c r="P47" s="103"/>
      <c r="Q47" s="104"/>
      <c r="R47" s="103"/>
      <c r="S47" s="104"/>
      <c r="T47" s="103"/>
      <c r="U47" s="104"/>
      <c r="V47" s="103"/>
      <c r="W47" s="104"/>
      <c r="X47" s="105"/>
    </row>
    <row r="48" spans="1:24" ht="18" customHeight="1" x14ac:dyDescent="0.2">
      <c r="A48" s="1"/>
      <c r="B48" s="1"/>
      <c r="C48" s="106" t="s">
        <v>2</v>
      </c>
      <c r="D48" s="107"/>
      <c r="E48" s="108" t="s">
        <v>3</v>
      </c>
      <c r="F48" s="109"/>
      <c r="G48" s="108" t="s">
        <v>4</v>
      </c>
      <c r="H48" s="107"/>
      <c r="I48" s="110" t="s">
        <v>5</v>
      </c>
      <c r="J48" s="107"/>
      <c r="K48" s="110" t="s">
        <v>6</v>
      </c>
      <c r="L48" s="107"/>
      <c r="M48" s="1"/>
      <c r="N48" s="1"/>
      <c r="O48" s="111" t="s">
        <v>2</v>
      </c>
      <c r="P48" s="112"/>
      <c r="Q48" s="113" t="s">
        <v>3</v>
      </c>
      <c r="R48" s="114"/>
      <c r="S48" s="113" t="s">
        <v>4</v>
      </c>
      <c r="T48" s="114"/>
      <c r="U48" s="113" t="s">
        <v>5</v>
      </c>
      <c r="V48" s="112"/>
      <c r="W48" s="115" t="s">
        <v>6</v>
      </c>
      <c r="X48" s="112"/>
    </row>
    <row r="49" spans="1:24" ht="20.25" customHeight="1" x14ac:dyDescent="0.2">
      <c r="A49" s="1"/>
      <c r="B49" s="1"/>
      <c r="C49" s="45" t="s">
        <v>36</v>
      </c>
      <c r="D49" s="46" t="s">
        <v>31</v>
      </c>
      <c r="E49" s="47" t="s">
        <v>36</v>
      </c>
      <c r="F49" s="48" t="s">
        <v>31</v>
      </c>
      <c r="G49" s="49" t="s">
        <v>36</v>
      </c>
      <c r="H49" s="50" t="s">
        <v>31</v>
      </c>
      <c r="I49" s="79" t="s">
        <v>36</v>
      </c>
      <c r="J49" s="78" t="s">
        <v>31</v>
      </c>
      <c r="K49" s="79" t="s">
        <v>36</v>
      </c>
      <c r="L49" s="78" t="s">
        <v>31</v>
      </c>
      <c r="M49" s="1"/>
      <c r="N49" s="1"/>
      <c r="O49" s="52" t="s">
        <v>36</v>
      </c>
      <c r="P49" s="53" t="s">
        <v>31</v>
      </c>
      <c r="Q49" s="54" t="s">
        <v>36</v>
      </c>
      <c r="R49" s="55" t="s">
        <v>31</v>
      </c>
      <c r="S49" s="56" t="s">
        <v>36</v>
      </c>
      <c r="T49" s="86" t="s">
        <v>31</v>
      </c>
      <c r="U49" s="56" t="s">
        <v>36</v>
      </c>
      <c r="V49" s="57" t="s">
        <v>31</v>
      </c>
      <c r="W49" s="58" t="s">
        <v>36</v>
      </c>
      <c r="X49" s="57" t="s">
        <v>31</v>
      </c>
    </row>
    <row r="50" spans="1:24" ht="18.75" customHeight="1" x14ac:dyDescent="0.2">
      <c r="A50" s="1"/>
      <c r="B50" s="1"/>
      <c r="C50" s="28">
        <v>0.5</v>
      </c>
      <c r="D50" s="87">
        <f t="shared" ref="D50:D59" si="0">(D30-D8)*1743/1163</f>
        <v>0</v>
      </c>
      <c r="E50" s="28">
        <v>0.5</v>
      </c>
      <c r="F50" s="87">
        <f t="shared" ref="F50:F59" si="1">(F30-F8)*1743/1163</f>
        <v>0</v>
      </c>
      <c r="G50" s="59">
        <v>0.5</v>
      </c>
      <c r="H50" s="87">
        <f t="shared" ref="H50:H59" si="2">(H30-H8)*1743/1163</f>
        <v>0</v>
      </c>
      <c r="I50" s="28">
        <v>0.5</v>
      </c>
      <c r="J50" s="88">
        <f t="shared" ref="J50:J61" si="3">(J30-J8)*1743/1163</f>
        <v>0</v>
      </c>
      <c r="K50" s="60">
        <v>0.5</v>
      </c>
      <c r="L50" s="88">
        <f t="shared" ref="L50:L62" si="4">(L30-L8)*1743/1163</f>
        <v>0</v>
      </c>
      <c r="M50" s="1"/>
      <c r="N50" s="1"/>
      <c r="O50" s="28">
        <v>0.5</v>
      </c>
      <c r="P50" s="88">
        <v>0</v>
      </c>
      <c r="Q50" s="28">
        <v>0.5</v>
      </c>
      <c r="R50" s="87">
        <v>0</v>
      </c>
      <c r="S50" s="59">
        <v>0.5</v>
      </c>
      <c r="T50" s="87">
        <v>0</v>
      </c>
      <c r="U50" s="59">
        <v>0.5</v>
      </c>
      <c r="V50" s="88">
        <v>0</v>
      </c>
      <c r="W50" s="60">
        <v>0.5</v>
      </c>
      <c r="X50" s="88">
        <v>0</v>
      </c>
    </row>
    <row r="51" spans="1:24" ht="18.75" customHeight="1" x14ac:dyDescent="0.2">
      <c r="A51" s="1"/>
      <c r="B51" s="1"/>
      <c r="C51" s="28">
        <v>1.5</v>
      </c>
      <c r="D51" s="87">
        <f t="shared" si="0"/>
        <v>14387.618228718831</v>
      </c>
      <c r="E51" s="25">
        <v>2</v>
      </c>
      <c r="F51" s="87">
        <f t="shared" si="1"/>
        <v>14132.837489251935</v>
      </c>
      <c r="G51" s="59">
        <v>1.5</v>
      </c>
      <c r="H51" s="87">
        <f t="shared" si="2"/>
        <v>38846.56921754084</v>
      </c>
      <c r="I51" s="25">
        <v>2</v>
      </c>
      <c r="J51" s="88">
        <f t="shared" si="3"/>
        <v>12019.656061908856</v>
      </c>
      <c r="K51" s="27">
        <v>2</v>
      </c>
      <c r="L51" s="88">
        <f t="shared" si="4"/>
        <v>12275.935511607911</v>
      </c>
      <c r="M51" s="1"/>
      <c r="N51" s="1"/>
      <c r="O51" s="28">
        <v>1.5</v>
      </c>
      <c r="P51" s="88">
        <f t="shared" ref="P51:P59" si="5">(P31-P9)*1174/1163</f>
        <v>2975.8830610490113</v>
      </c>
      <c r="Q51" s="25">
        <v>2</v>
      </c>
      <c r="R51" s="87">
        <f t="shared" ref="R51:R59" si="6">(R31-R9)*1743/1163</f>
        <v>4250.3422184006877</v>
      </c>
      <c r="S51" s="59">
        <v>1.5</v>
      </c>
      <c r="T51" s="87">
        <f t="shared" ref="T51:T59" si="7">(T31-T9)*1743/1163</f>
        <v>11454.64230438521</v>
      </c>
      <c r="U51" s="24">
        <v>2</v>
      </c>
      <c r="V51" s="88">
        <f t="shared" ref="V51:V61" si="8">(V31-V9)*1743/1163</f>
        <v>3545.7985382631127</v>
      </c>
      <c r="W51" s="27">
        <v>2</v>
      </c>
      <c r="X51" s="88">
        <f t="shared" ref="X51:X62" si="9">(X31-X9)*1743/1163</f>
        <v>3175.0176268271712</v>
      </c>
    </row>
    <row r="52" spans="1:24" ht="18.75" customHeight="1" x14ac:dyDescent="0.2">
      <c r="A52" s="1"/>
      <c r="B52" s="1"/>
      <c r="C52" s="25">
        <v>2</v>
      </c>
      <c r="D52" s="87">
        <f t="shared" si="0"/>
        <v>16111.134995700773</v>
      </c>
      <c r="E52" s="28">
        <v>2.5</v>
      </c>
      <c r="F52" s="87">
        <f t="shared" si="1"/>
        <v>12978.830610490111</v>
      </c>
      <c r="G52" s="24">
        <v>2</v>
      </c>
      <c r="H52" s="87">
        <f t="shared" si="2"/>
        <v>29389.707652622528</v>
      </c>
      <c r="I52" s="28">
        <v>2.5</v>
      </c>
      <c r="J52" s="88">
        <f t="shared" si="3"/>
        <v>15767.930352536543</v>
      </c>
      <c r="K52" s="60">
        <v>2.5</v>
      </c>
      <c r="L52" s="88">
        <f t="shared" si="4"/>
        <v>9821.0481513327595</v>
      </c>
      <c r="M52" s="1"/>
      <c r="N52" s="1"/>
      <c r="O52" s="25">
        <v>2</v>
      </c>
      <c r="P52" s="88">
        <f t="shared" si="5"/>
        <v>3322.1272570937231</v>
      </c>
      <c r="Q52" s="28">
        <v>2.5</v>
      </c>
      <c r="R52" s="87">
        <f t="shared" si="6"/>
        <v>4193.3912295786758</v>
      </c>
      <c r="S52" s="24">
        <v>2</v>
      </c>
      <c r="T52" s="87">
        <f t="shared" si="7"/>
        <v>9289.0060189165943</v>
      </c>
      <c r="U52" s="59">
        <v>2.5</v>
      </c>
      <c r="V52" s="88">
        <f t="shared" si="8"/>
        <v>4567.3194325021495</v>
      </c>
      <c r="W52" s="60">
        <v>2.5</v>
      </c>
      <c r="X52" s="88">
        <f t="shared" si="9"/>
        <v>2709.2184866723992</v>
      </c>
    </row>
    <row r="53" spans="1:24" ht="18.75" customHeight="1" x14ac:dyDescent="0.2">
      <c r="A53" s="1"/>
      <c r="B53" s="1"/>
      <c r="C53" s="25">
        <v>4</v>
      </c>
      <c r="D53" s="87">
        <f t="shared" si="0"/>
        <v>12049.63026655202</v>
      </c>
      <c r="E53" s="28">
        <v>3.5</v>
      </c>
      <c r="F53" s="87">
        <f t="shared" si="1"/>
        <v>10191.229578675839</v>
      </c>
      <c r="G53" s="24">
        <v>3</v>
      </c>
      <c r="H53" s="87">
        <f t="shared" si="2"/>
        <v>17639.81943250215</v>
      </c>
      <c r="I53" s="28">
        <v>3.5</v>
      </c>
      <c r="J53" s="88">
        <f t="shared" si="3"/>
        <v>11659.965606190886</v>
      </c>
      <c r="K53" s="60">
        <v>3.5</v>
      </c>
      <c r="L53" s="88">
        <f t="shared" si="4"/>
        <v>11499.603611349958</v>
      </c>
      <c r="M53" s="1"/>
      <c r="N53" s="1"/>
      <c r="O53" s="25">
        <v>4</v>
      </c>
      <c r="P53" s="88">
        <f t="shared" si="5"/>
        <v>2714.4333619948411</v>
      </c>
      <c r="Q53" s="28">
        <v>3.5</v>
      </c>
      <c r="R53" s="87">
        <f t="shared" si="6"/>
        <v>3598.4032674118657</v>
      </c>
      <c r="S53" s="24">
        <v>3</v>
      </c>
      <c r="T53" s="87">
        <f t="shared" si="7"/>
        <v>6149.2080825451421</v>
      </c>
      <c r="U53" s="59">
        <v>3.5</v>
      </c>
      <c r="V53" s="88">
        <f t="shared" si="8"/>
        <v>3764.7601031814274</v>
      </c>
      <c r="W53" s="60">
        <v>3.5</v>
      </c>
      <c r="X53" s="88">
        <f t="shared" si="9"/>
        <v>3235.8652622527943</v>
      </c>
    </row>
    <row r="54" spans="1:24" ht="18.75" customHeight="1" x14ac:dyDescent="0.2">
      <c r="A54" s="1"/>
      <c r="B54" s="1"/>
      <c r="C54" s="25">
        <v>6</v>
      </c>
      <c r="D54" s="87">
        <f t="shared" si="0"/>
        <v>2442.8976784178849</v>
      </c>
      <c r="E54" s="28">
        <v>5.5</v>
      </c>
      <c r="F54" s="87">
        <f t="shared" si="1"/>
        <v>2248.0653482373173</v>
      </c>
      <c r="G54" s="24">
        <v>5</v>
      </c>
      <c r="H54" s="87">
        <f t="shared" si="2"/>
        <v>9411.9002579535681</v>
      </c>
      <c r="I54" s="28">
        <v>5.5</v>
      </c>
      <c r="J54" s="88">
        <f t="shared" si="3"/>
        <v>7088.8993981083404</v>
      </c>
      <c r="K54" s="60">
        <v>5.5</v>
      </c>
      <c r="L54" s="88">
        <f t="shared" si="4"/>
        <v>5243.9871023215819</v>
      </c>
      <c r="M54" s="1"/>
      <c r="N54" s="1"/>
      <c r="O54" s="25">
        <v>6</v>
      </c>
      <c r="P54" s="88">
        <f t="shared" si="5"/>
        <v>1102.3284608770421</v>
      </c>
      <c r="Q54" s="28">
        <v>5.5</v>
      </c>
      <c r="R54" s="87">
        <f t="shared" si="6"/>
        <v>1778.9690455717971</v>
      </c>
      <c r="S54" s="24">
        <v>5</v>
      </c>
      <c r="T54" s="87">
        <f t="shared" si="7"/>
        <v>4443.6758383490969</v>
      </c>
      <c r="U54" s="59">
        <v>5.5</v>
      </c>
      <c r="V54" s="88">
        <f t="shared" si="8"/>
        <v>2433.9054170249356</v>
      </c>
      <c r="W54" s="60">
        <v>5.5</v>
      </c>
      <c r="X54" s="88">
        <f t="shared" si="9"/>
        <v>1745.9974204643165</v>
      </c>
    </row>
    <row r="55" spans="1:24" ht="18.75" customHeight="1" x14ac:dyDescent="0.2">
      <c r="A55" s="1"/>
      <c r="B55" s="1"/>
      <c r="C55" s="25">
        <v>9</v>
      </c>
      <c r="D55" s="87">
        <f t="shared" si="0"/>
        <v>29.974204643164231</v>
      </c>
      <c r="E55" s="28">
        <v>8.5</v>
      </c>
      <c r="F55" s="87">
        <f t="shared" si="1"/>
        <v>854.26483233018052</v>
      </c>
      <c r="G55" s="24">
        <v>8</v>
      </c>
      <c r="H55" s="87">
        <f t="shared" si="2"/>
        <v>2502.8460877042135</v>
      </c>
      <c r="I55" s="28">
        <v>9.5</v>
      </c>
      <c r="J55" s="88">
        <f t="shared" si="3"/>
        <v>5125.5889939810831</v>
      </c>
      <c r="K55" s="60">
        <v>9.5</v>
      </c>
      <c r="L55" s="88">
        <f t="shared" si="4"/>
        <v>4391.2209802235593</v>
      </c>
      <c r="M55" s="1"/>
      <c r="N55" s="1"/>
      <c r="O55" s="25">
        <v>9</v>
      </c>
      <c r="P55" s="88">
        <f t="shared" si="5"/>
        <v>543.0885640584695</v>
      </c>
      <c r="Q55" s="28">
        <v>8.5</v>
      </c>
      <c r="R55" s="87">
        <f t="shared" si="6"/>
        <v>1401.2940670679277</v>
      </c>
      <c r="S55" s="24">
        <v>8</v>
      </c>
      <c r="T55" s="87">
        <f t="shared" si="7"/>
        <v>2673.6990541702494</v>
      </c>
      <c r="U55" s="59">
        <v>9.5</v>
      </c>
      <c r="V55" s="88">
        <f t="shared" si="8"/>
        <v>2334.9905417024934</v>
      </c>
      <c r="W55" s="60">
        <v>9.5</v>
      </c>
      <c r="X55" s="88">
        <f t="shared" si="9"/>
        <v>1620.8551160791058</v>
      </c>
    </row>
    <row r="56" spans="1:24" ht="18.75" customHeight="1" x14ac:dyDescent="0.2">
      <c r="A56" s="1"/>
      <c r="B56" s="1"/>
      <c r="C56" s="25">
        <v>121</v>
      </c>
      <c r="D56" s="87">
        <f t="shared" si="0"/>
        <v>689.4067067927773</v>
      </c>
      <c r="E56" s="28">
        <v>93.5</v>
      </c>
      <c r="F56" s="87">
        <f t="shared" si="1"/>
        <v>1498.7102321582115</v>
      </c>
      <c r="G56" s="59">
        <v>115.16</v>
      </c>
      <c r="H56" s="87">
        <f t="shared" si="2"/>
        <v>6114.7377472055032</v>
      </c>
      <c r="I56" s="28">
        <v>12.5</v>
      </c>
      <c r="J56" s="88">
        <f t="shared" si="3"/>
        <v>3986.5692175408426</v>
      </c>
      <c r="K56" s="60">
        <v>24.5</v>
      </c>
      <c r="L56" s="88">
        <f t="shared" si="4"/>
        <v>3261.1934651762681</v>
      </c>
      <c r="M56" s="1"/>
      <c r="N56" s="1"/>
      <c r="O56" s="25">
        <v>121</v>
      </c>
      <c r="P56" s="88">
        <f t="shared" si="5"/>
        <v>553.78882201203783</v>
      </c>
      <c r="Q56" s="28">
        <v>93.5</v>
      </c>
      <c r="R56" s="87">
        <f t="shared" si="6"/>
        <v>1936.3336199484093</v>
      </c>
      <c r="S56" s="59">
        <v>115.16</v>
      </c>
      <c r="T56" s="87">
        <f t="shared" si="7"/>
        <v>2298.1222699914015</v>
      </c>
      <c r="U56" s="59">
        <v>12.5</v>
      </c>
      <c r="V56" s="88">
        <f t="shared" si="8"/>
        <v>1402.9426483233019</v>
      </c>
      <c r="W56" s="60">
        <v>24.5</v>
      </c>
      <c r="X56" s="88">
        <f t="shared" si="9"/>
        <v>1203.4643164230438</v>
      </c>
    </row>
    <row r="57" spans="1:24" ht="18.75" customHeight="1" x14ac:dyDescent="0.2">
      <c r="A57" s="1"/>
      <c r="B57" s="1"/>
      <c r="C57" s="25">
        <v>123</v>
      </c>
      <c r="D57" s="87">
        <f t="shared" si="0"/>
        <v>20172.639724849527</v>
      </c>
      <c r="E57" s="28">
        <v>96.5</v>
      </c>
      <c r="F57" s="87">
        <f t="shared" si="1"/>
        <v>3596.9045571797078</v>
      </c>
      <c r="G57" s="59">
        <v>117.16</v>
      </c>
      <c r="H57" s="87">
        <f t="shared" si="2"/>
        <v>10820.687876182286</v>
      </c>
      <c r="I57" s="28">
        <v>96.66</v>
      </c>
      <c r="J57" s="88">
        <f t="shared" si="3"/>
        <v>2337.9879621668101</v>
      </c>
      <c r="K57" s="60">
        <v>133.5</v>
      </c>
      <c r="L57" s="88">
        <f t="shared" si="4"/>
        <v>1933.336199484093</v>
      </c>
      <c r="M57" s="1"/>
      <c r="N57" s="1"/>
      <c r="O57" s="25">
        <v>123</v>
      </c>
      <c r="P57" s="88">
        <f t="shared" si="5"/>
        <v>4014.6156491831471</v>
      </c>
      <c r="Q57" s="28">
        <v>96.5</v>
      </c>
      <c r="R57" s="87">
        <f t="shared" si="6"/>
        <v>3551.9432502149612</v>
      </c>
      <c r="S57" s="59">
        <v>117.16</v>
      </c>
      <c r="T57" s="87">
        <f t="shared" si="7"/>
        <v>3337.7775580395528</v>
      </c>
      <c r="U57" s="59">
        <v>96.66</v>
      </c>
      <c r="V57" s="88">
        <f t="shared" si="8"/>
        <v>1292.4877042132416</v>
      </c>
      <c r="W57" s="60">
        <v>133.5</v>
      </c>
      <c r="X57" s="88">
        <f t="shared" si="9"/>
        <v>1155.5055889939811</v>
      </c>
    </row>
    <row r="58" spans="1:24" ht="18.75" customHeight="1" x14ac:dyDescent="0.2">
      <c r="A58" s="1"/>
      <c r="B58" s="1"/>
      <c r="C58" s="25">
        <v>125</v>
      </c>
      <c r="D58" s="87">
        <f t="shared" si="0"/>
        <v>5530.2407566638003</v>
      </c>
      <c r="E58" s="28">
        <v>98.5</v>
      </c>
      <c r="F58" s="87">
        <f t="shared" si="1"/>
        <v>1543.6715391229579</v>
      </c>
      <c r="G58" s="59">
        <v>119.16</v>
      </c>
      <c r="H58" s="87">
        <f t="shared" si="2"/>
        <v>614.4711951848667</v>
      </c>
      <c r="I58" s="28">
        <v>98.66</v>
      </c>
      <c r="J58" s="88">
        <f t="shared" si="3"/>
        <v>13023.791917454859</v>
      </c>
      <c r="K58" s="60">
        <v>135.5</v>
      </c>
      <c r="L58" s="88">
        <f t="shared" si="4"/>
        <v>4720.937231298366</v>
      </c>
      <c r="M58" s="1"/>
      <c r="N58" s="1"/>
      <c r="O58" s="25">
        <v>125</v>
      </c>
      <c r="P58" s="88">
        <f t="shared" si="5"/>
        <v>1596.9630266552022</v>
      </c>
      <c r="Q58" s="28">
        <v>98.5</v>
      </c>
      <c r="R58" s="87">
        <f t="shared" si="6"/>
        <v>3154.7850386930354</v>
      </c>
      <c r="S58" s="59">
        <v>119.16</v>
      </c>
      <c r="T58" s="87">
        <f t="shared" si="7"/>
        <v>2218.091143594153</v>
      </c>
      <c r="U58" s="59">
        <v>98.66</v>
      </c>
      <c r="V58" s="88">
        <f t="shared" si="8"/>
        <v>4434.6835769561476</v>
      </c>
      <c r="W58" s="60">
        <v>135.5</v>
      </c>
      <c r="X58" s="88">
        <f t="shared" si="9"/>
        <v>1760.3850386930351</v>
      </c>
    </row>
    <row r="59" spans="1:24" ht="18.75" customHeight="1" x14ac:dyDescent="0.2">
      <c r="A59" s="1"/>
      <c r="B59" s="1"/>
      <c r="C59" s="25">
        <v>129</v>
      </c>
      <c r="D59" s="87">
        <f t="shared" si="0"/>
        <v>404.65176268271711</v>
      </c>
      <c r="E59" s="28">
        <v>102.5</v>
      </c>
      <c r="F59" s="87">
        <f t="shared" si="1"/>
        <v>1139.0197764402408</v>
      </c>
      <c r="G59" s="59">
        <v>123.16</v>
      </c>
      <c r="H59" s="87">
        <f t="shared" si="2"/>
        <v>1438.7618228718832</v>
      </c>
      <c r="I59" s="28">
        <v>100.66</v>
      </c>
      <c r="J59" s="88">
        <f t="shared" si="3"/>
        <v>9966.4230438521063</v>
      </c>
      <c r="K59" s="60">
        <v>137.5</v>
      </c>
      <c r="L59" s="88">
        <f t="shared" si="4"/>
        <v>2278.0395528804816</v>
      </c>
      <c r="M59" s="1"/>
      <c r="N59" s="1"/>
      <c r="O59" s="25">
        <v>129</v>
      </c>
      <c r="P59" s="88">
        <f t="shared" si="5"/>
        <v>790.40584694754943</v>
      </c>
      <c r="Q59" s="28">
        <v>102.5</v>
      </c>
      <c r="R59" s="87">
        <f t="shared" si="6"/>
        <v>2952.4591573516768</v>
      </c>
      <c r="S59" s="59">
        <v>123.16</v>
      </c>
      <c r="T59" s="87">
        <f t="shared" si="7"/>
        <v>1681.5528804815133</v>
      </c>
      <c r="U59" s="59">
        <v>100.66</v>
      </c>
      <c r="V59" s="88">
        <f t="shared" si="8"/>
        <v>3574.4239036973345</v>
      </c>
      <c r="W59" s="60">
        <v>137.5</v>
      </c>
      <c r="X59" s="88">
        <f t="shared" si="9"/>
        <v>1027.5157351676698</v>
      </c>
    </row>
    <row r="60" spans="1:24" ht="18" customHeight="1" x14ac:dyDescent="0.2">
      <c r="A60" s="1"/>
      <c r="B60" s="1"/>
      <c r="C60" s="26"/>
      <c r="D60" s="61"/>
      <c r="E60" s="62"/>
      <c r="F60" s="63"/>
      <c r="G60" s="64"/>
      <c r="H60" s="63"/>
      <c r="I60" s="28">
        <v>104.66</v>
      </c>
      <c r="J60" s="88">
        <f t="shared" si="3"/>
        <v>6864.0928632846089</v>
      </c>
      <c r="K60" s="60">
        <v>141.5</v>
      </c>
      <c r="L60" s="88">
        <f t="shared" si="4"/>
        <v>7658.4092863284604</v>
      </c>
      <c r="M60" s="1"/>
      <c r="N60" s="1"/>
      <c r="O60" s="26"/>
      <c r="P60" s="61"/>
      <c r="Q60" s="62"/>
      <c r="R60" s="63"/>
      <c r="S60" s="64"/>
      <c r="T60" s="89"/>
      <c r="U60" s="59">
        <v>104.66</v>
      </c>
      <c r="V60" s="88">
        <f t="shared" si="8"/>
        <v>2642.2261392949267</v>
      </c>
      <c r="W60" s="60">
        <v>141.5</v>
      </c>
      <c r="X60" s="88">
        <f t="shared" si="9"/>
        <v>2498.200085984523</v>
      </c>
    </row>
    <row r="61" spans="1:24" ht="18" customHeight="1" x14ac:dyDescent="0.2">
      <c r="A61" s="1"/>
      <c r="B61" s="1"/>
      <c r="C61" s="26"/>
      <c r="D61" s="61"/>
      <c r="E61" s="62"/>
      <c r="F61" s="63"/>
      <c r="G61" s="64"/>
      <c r="H61" s="63"/>
      <c r="I61" s="28">
        <v>108.66</v>
      </c>
      <c r="J61" s="88">
        <f t="shared" si="3"/>
        <v>5635.1504729148755</v>
      </c>
      <c r="K61" s="60">
        <v>145.5</v>
      </c>
      <c r="L61" s="88">
        <f t="shared" si="4"/>
        <v>5575.202063628547</v>
      </c>
      <c r="M61" s="1"/>
      <c r="N61" s="1"/>
      <c r="O61" s="26"/>
      <c r="P61" s="61"/>
      <c r="Q61" s="62"/>
      <c r="R61" s="63"/>
      <c r="S61" s="64"/>
      <c r="T61" s="89"/>
      <c r="U61" s="59">
        <v>108.66</v>
      </c>
      <c r="V61" s="88">
        <f t="shared" si="8"/>
        <v>2291.5279449699055</v>
      </c>
      <c r="W61" s="60">
        <v>145.5</v>
      </c>
      <c r="X61" s="88">
        <f t="shared" si="9"/>
        <v>2078.8609630266551</v>
      </c>
    </row>
    <row r="62" spans="1:24" ht="18" customHeight="1" x14ac:dyDescent="0.2">
      <c r="A62" s="1"/>
      <c r="B62" s="1"/>
      <c r="C62" s="33"/>
      <c r="D62" s="66"/>
      <c r="E62" s="67"/>
      <c r="F62" s="68"/>
      <c r="G62" s="69"/>
      <c r="H62" s="68"/>
      <c r="I62" s="67"/>
      <c r="J62" s="66"/>
      <c r="K62" s="72">
        <v>157.5</v>
      </c>
      <c r="L62" s="90">
        <f t="shared" si="4"/>
        <v>6294.582975064488</v>
      </c>
      <c r="M62" s="1"/>
      <c r="N62" s="1"/>
      <c r="O62" s="33"/>
      <c r="P62" s="66"/>
      <c r="Q62" s="67"/>
      <c r="R62" s="68"/>
      <c r="S62" s="69"/>
      <c r="T62" s="91"/>
      <c r="U62" s="69"/>
      <c r="V62" s="71"/>
      <c r="W62" s="72">
        <v>157.5</v>
      </c>
      <c r="X62" s="90">
        <f t="shared" si="9"/>
        <v>2063.8738607050727</v>
      </c>
    </row>
  </sheetData>
  <mergeCells count="37">
    <mergeCell ref="C47:L47"/>
    <mergeCell ref="O47:X47"/>
    <mergeCell ref="C48:D48"/>
    <mergeCell ref="E48:F48"/>
    <mergeCell ref="G48:H48"/>
    <mergeCell ref="I48:J48"/>
    <mergeCell ref="K48:L48"/>
    <mergeCell ref="O48:P48"/>
    <mergeCell ref="Q48:R48"/>
    <mergeCell ref="S48:T48"/>
    <mergeCell ref="U48:V48"/>
    <mergeCell ref="W48:X48"/>
    <mergeCell ref="C27:L27"/>
    <mergeCell ref="O27:X27"/>
    <mergeCell ref="C28:D28"/>
    <mergeCell ref="E28:F28"/>
    <mergeCell ref="G28:H28"/>
    <mergeCell ref="I28:J28"/>
    <mergeCell ref="K28:L28"/>
    <mergeCell ref="O28:P28"/>
    <mergeCell ref="Q28:R28"/>
    <mergeCell ref="S28:T28"/>
    <mergeCell ref="U28:V28"/>
    <mergeCell ref="W28:X28"/>
    <mergeCell ref="C2:L2"/>
    <mergeCell ref="C5:L5"/>
    <mergeCell ref="O5:X5"/>
    <mergeCell ref="C6:D6"/>
    <mergeCell ref="E6:F6"/>
    <mergeCell ref="G6:H6"/>
    <mergeCell ref="I6:J6"/>
    <mergeCell ref="K6:L6"/>
    <mergeCell ref="O6:P6"/>
    <mergeCell ref="Q6:R6"/>
    <mergeCell ref="S6:T6"/>
    <mergeCell ref="U6:V6"/>
    <mergeCell ref="W6:X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K89"/>
  <sheetViews>
    <sheetView tabSelected="1" topLeftCell="G29" workbookViewId="0">
      <selection activeCell="AK63" sqref="AK63"/>
    </sheetView>
  </sheetViews>
  <sheetFormatPr baseColWidth="10" defaultColWidth="8.83203125" defaultRowHeight="15" x14ac:dyDescent="0.2"/>
  <cols>
    <col min="1" max="2" width="13" style="12" bestFit="1" customWidth="1"/>
    <col min="3" max="3" width="15.6640625" style="42" bestFit="1" customWidth="1"/>
    <col min="4" max="4" width="11.1640625" style="43" bestFit="1" customWidth="1"/>
    <col min="5" max="5" width="12" style="42" bestFit="1" customWidth="1"/>
    <col min="6" max="6" width="12.1640625" style="42" bestFit="1" customWidth="1"/>
    <col min="7" max="19" width="13" style="42" bestFit="1" customWidth="1"/>
    <col min="20" max="20" width="13" style="12" bestFit="1" customWidth="1"/>
    <col min="21" max="21" width="9.1640625" style="42" bestFit="1" customWidth="1"/>
    <col min="22" max="22" width="13.1640625" style="42" bestFit="1" customWidth="1"/>
    <col min="23" max="23" width="9.1640625" style="42" bestFit="1" customWidth="1"/>
    <col min="24" max="24" width="13.1640625" style="42" bestFit="1" customWidth="1"/>
    <col min="25" max="25" width="9.1640625" style="42" bestFit="1" customWidth="1"/>
    <col min="26" max="26" width="13.1640625" style="42" bestFit="1" customWidth="1"/>
    <col min="27" max="27" width="10.1640625" style="42" bestFit="1" customWidth="1"/>
    <col min="28" max="28" width="10.83203125" style="42" bestFit="1" customWidth="1"/>
    <col min="29" max="29" width="9.1640625" style="42" bestFit="1" customWidth="1"/>
    <col min="30" max="30" width="10.1640625" style="42" bestFit="1" customWidth="1"/>
    <col min="31" max="37" width="13" style="42" bestFit="1" customWidth="1"/>
  </cols>
  <sheetData>
    <row r="1" spans="1:37" ht="18" customHeight="1" x14ac:dyDescent="0.2">
      <c r="A1" s="1"/>
      <c r="B1" s="1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</row>
    <row r="2" spans="1:37" ht="51" customHeight="1" x14ac:dyDescent="0.2">
      <c r="A2" s="1"/>
      <c r="B2" s="1"/>
      <c r="C2" s="95" t="s">
        <v>22</v>
      </c>
      <c r="D2" s="116"/>
      <c r="E2" s="116"/>
      <c r="F2" s="116"/>
      <c r="G2" s="116"/>
      <c r="H2" s="116"/>
      <c r="I2" s="116"/>
      <c r="J2" s="116"/>
      <c r="K2" s="116"/>
      <c r="L2" s="116"/>
      <c r="M2" s="16"/>
      <c r="N2" s="16"/>
      <c r="O2" s="16"/>
      <c r="P2" s="15"/>
      <c r="Q2" s="15"/>
      <c r="R2" s="15"/>
      <c r="S2" s="15"/>
      <c r="T2" s="1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</row>
    <row r="3" spans="1:37" ht="18" customHeight="1" x14ac:dyDescent="0.2">
      <c r="A3" s="1"/>
      <c r="B3" s="1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</row>
    <row r="4" spans="1:37" ht="18" customHeight="1" x14ac:dyDescent="0.2">
      <c r="A4" s="1"/>
      <c r="B4" s="1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</row>
    <row r="5" spans="1:37" ht="18" customHeight="1" x14ac:dyDescent="0.2">
      <c r="A5" s="1"/>
      <c r="B5" s="1"/>
      <c r="C5" s="117" t="s">
        <v>23</v>
      </c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9"/>
      <c r="T5" s="1"/>
      <c r="U5" s="120" t="s">
        <v>23</v>
      </c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2"/>
    </row>
    <row r="6" spans="1:37" ht="18" customHeight="1" x14ac:dyDescent="0.2">
      <c r="A6" s="1"/>
      <c r="B6" s="1"/>
      <c r="C6" s="17"/>
      <c r="D6" s="17" t="s">
        <v>7</v>
      </c>
      <c r="E6" s="17" t="s">
        <v>8</v>
      </c>
      <c r="F6" s="17" t="s">
        <v>24</v>
      </c>
      <c r="G6" s="17" t="s">
        <v>9</v>
      </c>
      <c r="H6" s="17" t="s">
        <v>25</v>
      </c>
      <c r="I6" s="17" t="s">
        <v>10</v>
      </c>
      <c r="J6" s="17" t="s">
        <v>11</v>
      </c>
      <c r="K6" s="17" t="s">
        <v>12</v>
      </c>
      <c r="L6" s="18" t="s">
        <v>13</v>
      </c>
      <c r="M6" s="19" t="s">
        <v>14</v>
      </c>
      <c r="N6" s="19" t="s">
        <v>15</v>
      </c>
      <c r="O6" s="19" t="s">
        <v>16</v>
      </c>
      <c r="P6" s="19" t="s">
        <v>26</v>
      </c>
      <c r="Q6" s="19" t="s">
        <v>27</v>
      </c>
      <c r="R6" s="19" t="s">
        <v>28</v>
      </c>
      <c r="S6" s="19" t="s">
        <v>29</v>
      </c>
      <c r="T6" s="20"/>
      <c r="U6" s="21"/>
      <c r="V6" s="21" t="s">
        <v>7</v>
      </c>
      <c r="W6" s="21" t="s">
        <v>8</v>
      </c>
      <c r="X6" s="21" t="s">
        <v>24</v>
      </c>
      <c r="Y6" s="21" t="s">
        <v>9</v>
      </c>
      <c r="Z6" s="21" t="s">
        <v>25</v>
      </c>
      <c r="AA6" s="21" t="s">
        <v>10</v>
      </c>
      <c r="AB6" s="21" t="s">
        <v>11</v>
      </c>
      <c r="AC6" s="21" t="s">
        <v>12</v>
      </c>
      <c r="AD6" s="22" t="s">
        <v>13</v>
      </c>
      <c r="AE6" s="23" t="s">
        <v>14</v>
      </c>
      <c r="AF6" s="23" t="s">
        <v>15</v>
      </c>
      <c r="AG6" s="23" t="s">
        <v>16</v>
      </c>
      <c r="AH6" s="23" t="s">
        <v>26</v>
      </c>
      <c r="AI6" s="23" t="s">
        <v>27</v>
      </c>
      <c r="AJ6" s="22" t="s">
        <v>28</v>
      </c>
      <c r="AK6" s="23" t="s">
        <v>29</v>
      </c>
    </row>
    <row r="7" spans="1:37" ht="18" customHeight="1" x14ac:dyDescent="0.2">
      <c r="A7" s="1"/>
      <c r="B7" s="1"/>
      <c r="C7" s="17" t="s">
        <v>30</v>
      </c>
      <c r="D7" s="17" t="s">
        <v>31</v>
      </c>
      <c r="E7" s="17" t="s">
        <v>31</v>
      </c>
      <c r="F7" s="17" t="s">
        <v>31</v>
      </c>
      <c r="G7" s="17" t="s">
        <v>31</v>
      </c>
      <c r="H7" s="17" t="s">
        <v>31</v>
      </c>
      <c r="I7" s="17" t="s">
        <v>31</v>
      </c>
      <c r="J7" s="17" t="s">
        <v>31</v>
      </c>
      <c r="K7" s="17" t="s">
        <v>31</v>
      </c>
      <c r="L7" s="18" t="s">
        <v>31</v>
      </c>
      <c r="M7" s="19" t="s">
        <v>31</v>
      </c>
      <c r="N7" s="19" t="s">
        <v>31</v>
      </c>
      <c r="O7" s="19" t="s">
        <v>31</v>
      </c>
      <c r="P7" s="19" t="s">
        <v>31</v>
      </c>
      <c r="Q7" s="19" t="s">
        <v>31</v>
      </c>
      <c r="R7" s="19" t="s">
        <v>31</v>
      </c>
      <c r="S7" s="19" t="s">
        <v>31</v>
      </c>
      <c r="T7" s="1"/>
      <c r="U7" s="21" t="s">
        <v>30</v>
      </c>
      <c r="V7" s="21" t="s">
        <v>31</v>
      </c>
      <c r="W7" s="21" t="s">
        <v>31</v>
      </c>
      <c r="X7" s="21" t="s">
        <v>31</v>
      </c>
      <c r="Y7" s="21" t="s">
        <v>31</v>
      </c>
      <c r="Z7" s="21" t="s">
        <v>31</v>
      </c>
      <c r="AA7" s="21" t="s">
        <v>31</v>
      </c>
      <c r="AB7" s="21" t="s">
        <v>31</v>
      </c>
      <c r="AC7" s="21" t="s">
        <v>31</v>
      </c>
      <c r="AD7" s="22" t="s">
        <v>31</v>
      </c>
      <c r="AE7" s="23" t="s">
        <v>31</v>
      </c>
      <c r="AF7" s="23" t="s">
        <v>31</v>
      </c>
      <c r="AG7" s="23" t="s">
        <v>31</v>
      </c>
      <c r="AH7" s="23" t="s">
        <v>31</v>
      </c>
      <c r="AI7" s="23" t="s">
        <v>31</v>
      </c>
      <c r="AJ7" s="22" t="s">
        <v>31</v>
      </c>
      <c r="AK7" s="23" t="s">
        <v>31</v>
      </c>
    </row>
    <row r="8" spans="1:37" ht="18" customHeight="1" x14ac:dyDescent="0.2">
      <c r="A8" s="1"/>
      <c r="B8" s="1"/>
      <c r="C8" s="24">
        <v>1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7">
        <v>4530</v>
      </c>
      <c r="R8" s="25">
        <v>0</v>
      </c>
      <c r="S8" s="25">
        <v>0</v>
      </c>
      <c r="T8" s="1"/>
      <c r="U8" s="24">
        <v>1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>
        <v>0</v>
      </c>
      <c r="AB8" s="26">
        <v>0</v>
      </c>
      <c r="AC8" s="26">
        <v>0</v>
      </c>
      <c r="AD8" s="26">
        <v>0</v>
      </c>
      <c r="AE8" s="26">
        <v>0</v>
      </c>
      <c r="AF8" s="26">
        <v>0</v>
      </c>
      <c r="AG8" s="26">
        <v>0</v>
      </c>
      <c r="AH8" s="26">
        <v>0</v>
      </c>
      <c r="AI8" s="27">
        <v>626</v>
      </c>
      <c r="AJ8" s="26">
        <v>0</v>
      </c>
      <c r="AK8" s="26">
        <v>0</v>
      </c>
    </row>
    <row r="9" spans="1:37" ht="18" customHeight="1" x14ac:dyDescent="0.2">
      <c r="A9" s="1"/>
      <c r="B9" s="1"/>
      <c r="C9" s="24">
        <v>2</v>
      </c>
      <c r="D9" s="25">
        <v>3530</v>
      </c>
      <c r="E9" s="25">
        <v>1890</v>
      </c>
      <c r="F9" s="25">
        <v>3600</v>
      </c>
      <c r="G9" s="25">
        <v>2680</v>
      </c>
      <c r="H9" s="25">
        <v>3000</v>
      </c>
      <c r="I9" s="25">
        <v>3430</v>
      </c>
      <c r="J9" s="25">
        <v>4040</v>
      </c>
      <c r="K9" s="25">
        <v>3030</v>
      </c>
      <c r="L9" s="24">
        <v>9040</v>
      </c>
      <c r="M9" s="27">
        <v>5490</v>
      </c>
      <c r="N9" s="27">
        <v>10900</v>
      </c>
      <c r="O9" s="27">
        <v>5950</v>
      </c>
      <c r="P9" s="27">
        <v>7290</v>
      </c>
      <c r="Q9" s="27">
        <v>5280</v>
      </c>
      <c r="R9" s="27">
        <v>4740</v>
      </c>
      <c r="S9" s="27">
        <v>5160</v>
      </c>
      <c r="T9" s="1"/>
      <c r="U9" s="24">
        <v>2</v>
      </c>
      <c r="V9" s="25">
        <v>355</v>
      </c>
      <c r="W9" s="25">
        <v>194</v>
      </c>
      <c r="X9" s="25">
        <v>476</v>
      </c>
      <c r="Y9" s="25">
        <v>294</v>
      </c>
      <c r="Z9" s="25">
        <v>451</v>
      </c>
      <c r="AA9" s="25">
        <v>411</v>
      </c>
      <c r="AB9" s="25">
        <v>547</v>
      </c>
      <c r="AC9" s="25">
        <v>287</v>
      </c>
      <c r="AD9" s="24">
        <v>2150</v>
      </c>
      <c r="AE9" s="27">
        <v>982</v>
      </c>
      <c r="AF9" s="27">
        <v>4690</v>
      </c>
      <c r="AG9" s="27">
        <v>1450</v>
      </c>
      <c r="AH9" s="27">
        <v>1790</v>
      </c>
      <c r="AI9" s="27">
        <v>1230</v>
      </c>
      <c r="AJ9" s="24">
        <v>630</v>
      </c>
      <c r="AK9" s="27">
        <v>1220</v>
      </c>
    </row>
    <row r="10" spans="1:37" ht="18" customHeight="1" x14ac:dyDescent="0.2">
      <c r="A10" s="1"/>
      <c r="B10" s="1"/>
      <c r="C10" s="24">
        <v>3</v>
      </c>
      <c r="D10" s="25">
        <v>3480</v>
      </c>
      <c r="E10" s="25">
        <v>3520</v>
      </c>
      <c r="F10" s="25">
        <v>3590</v>
      </c>
      <c r="G10" s="25">
        <v>2860</v>
      </c>
      <c r="H10" s="25">
        <v>3240</v>
      </c>
      <c r="I10" s="25">
        <v>5150</v>
      </c>
      <c r="J10" s="25">
        <v>5500</v>
      </c>
      <c r="K10" s="25">
        <v>2540</v>
      </c>
      <c r="L10" s="24">
        <v>11100</v>
      </c>
      <c r="M10" s="27">
        <v>6460</v>
      </c>
      <c r="N10" s="27">
        <v>11200</v>
      </c>
      <c r="O10" s="27">
        <v>6250</v>
      </c>
      <c r="P10" s="27">
        <v>7030</v>
      </c>
      <c r="Q10" s="27">
        <v>5990</v>
      </c>
      <c r="R10" s="27">
        <v>5730</v>
      </c>
      <c r="S10" s="27">
        <v>5650</v>
      </c>
      <c r="T10" s="1"/>
      <c r="U10" s="24">
        <v>3</v>
      </c>
      <c r="V10" s="25">
        <v>427</v>
      </c>
      <c r="W10" s="25">
        <v>458</v>
      </c>
      <c r="X10" s="25">
        <v>383</v>
      </c>
      <c r="Y10" s="25">
        <v>386</v>
      </c>
      <c r="Z10" s="25">
        <v>448</v>
      </c>
      <c r="AA10" s="25">
        <v>766</v>
      </c>
      <c r="AB10" s="25">
        <v>904</v>
      </c>
      <c r="AC10" s="25">
        <v>230</v>
      </c>
      <c r="AD10" s="24">
        <v>2330</v>
      </c>
      <c r="AE10" s="27">
        <v>1250</v>
      </c>
      <c r="AF10" s="27">
        <v>4640</v>
      </c>
      <c r="AG10" s="27">
        <v>1370</v>
      </c>
      <c r="AH10" s="27">
        <v>1830</v>
      </c>
      <c r="AI10" s="27">
        <v>1420</v>
      </c>
      <c r="AJ10" s="24">
        <v>949</v>
      </c>
      <c r="AK10" s="27">
        <v>936</v>
      </c>
    </row>
    <row r="11" spans="1:37" ht="18" customHeight="1" x14ac:dyDescent="0.2">
      <c r="A11" s="1"/>
      <c r="B11" s="1"/>
      <c r="C11" s="24">
        <v>4</v>
      </c>
      <c r="D11" s="25">
        <v>3850</v>
      </c>
      <c r="E11" s="25">
        <v>4480</v>
      </c>
      <c r="F11" s="25">
        <v>4060</v>
      </c>
      <c r="G11" s="25">
        <v>3750</v>
      </c>
      <c r="H11" s="25">
        <v>3260</v>
      </c>
      <c r="I11" s="25">
        <v>5680</v>
      </c>
      <c r="J11" s="25">
        <v>5910</v>
      </c>
      <c r="K11" s="25">
        <v>3330</v>
      </c>
      <c r="L11" s="24">
        <v>10400</v>
      </c>
      <c r="M11" s="27">
        <v>5130</v>
      </c>
      <c r="N11" s="27">
        <v>15500</v>
      </c>
      <c r="O11" s="27">
        <v>6200</v>
      </c>
      <c r="P11" s="27">
        <v>8480</v>
      </c>
      <c r="Q11" s="27">
        <v>7290</v>
      </c>
      <c r="R11" s="27">
        <v>2990</v>
      </c>
      <c r="S11" s="27">
        <v>6230</v>
      </c>
      <c r="T11" s="1"/>
      <c r="U11" s="24">
        <v>4</v>
      </c>
      <c r="V11" s="25">
        <v>565</v>
      </c>
      <c r="W11" s="25">
        <v>648</v>
      </c>
      <c r="X11" s="25">
        <v>517</v>
      </c>
      <c r="Y11" s="25">
        <v>564</v>
      </c>
      <c r="Z11" s="25">
        <v>333</v>
      </c>
      <c r="AA11" s="25">
        <v>832</v>
      </c>
      <c r="AB11" s="25">
        <v>935</v>
      </c>
      <c r="AC11" s="25">
        <v>319</v>
      </c>
      <c r="AD11" s="24">
        <v>2300</v>
      </c>
      <c r="AE11" s="27">
        <v>778</v>
      </c>
      <c r="AF11" s="27">
        <v>6190</v>
      </c>
      <c r="AG11" s="27">
        <v>1330</v>
      </c>
      <c r="AH11" s="27">
        <v>2270</v>
      </c>
      <c r="AI11" s="27">
        <v>1610</v>
      </c>
      <c r="AJ11" s="24">
        <v>287</v>
      </c>
      <c r="AK11" s="27">
        <v>1330</v>
      </c>
    </row>
    <row r="12" spans="1:37" ht="18" customHeight="1" x14ac:dyDescent="0.2">
      <c r="A12" s="1"/>
      <c r="B12" s="1"/>
      <c r="C12" s="24">
        <v>5</v>
      </c>
      <c r="D12" s="25">
        <v>4320</v>
      </c>
      <c r="E12" s="25">
        <v>6380</v>
      </c>
      <c r="F12" s="25">
        <v>3820</v>
      </c>
      <c r="G12" s="25">
        <v>5040</v>
      </c>
      <c r="H12" s="25">
        <v>4360</v>
      </c>
      <c r="I12" s="25">
        <v>6720</v>
      </c>
      <c r="J12" s="25">
        <v>5860</v>
      </c>
      <c r="K12" s="25">
        <v>2460</v>
      </c>
      <c r="L12" s="24">
        <v>13300</v>
      </c>
      <c r="M12" s="27">
        <v>9400</v>
      </c>
      <c r="N12" s="27">
        <v>12600</v>
      </c>
      <c r="O12" s="27">
        <v>6350</v>
      </c>
      <c r="P12" s="27">
        <v>8780</v>
      </c>
      <c r="Q12" s="27">
        <v>6640</v>
      </c>
      <c r="R12" s="27">
        <v>2910</v>
      </c>
      <c r="S12" s="27">
        <v>6950</v>
      </c>
      <c r="T12" s="1"/>
      <c r="U12" s="24">
        <v>5</v>
      </c>
      <c r="V12" s="25">
        <v>434</v>
      </c>
      <c r="W12" s="25">
        <v>1010</v>
      </c>
      <c r="X12" s="25">
        <v>451</v>
      </c>
      <c r="Y12" s="25">
        <v>876</v>
      </c>
      <c r="Z12" s="25">
        <v>604</v>
      </c>
      <c r="AA12" s="25">
        <v>972</v>
      </c>
      <c r="AB12" s="25">
        <v>809</v>
      </c>
      <c r="AC12" s="25">
        <v>187</v>
      </c>
      <c r="AD12" s="24">
        <v>2830</v>
      </c>
      <c r="AE12" s="27">
        <v>1890</v>
      </c>
      <c r="AF12" s="27">
        <v>4150</v>
      </c>
      <c r="AG12" s="27">
        <v>1440</v>
      </c>
      <c r="AH12" s="27">
        <v>1740</v>
      </c>
      <c r="AI12" s="27">
        <v>1680</v>
      </c>
      <c r="AJ12" s="24">
        <v>199</v>
      </c>
      <c r="AK12" s="27">
        <v>1170</v>
      </c>
    </row>
    <row r="13" spans="1:37" ht="18" customHeight="1" x14ac:dyDescent="0.2">
      <c r="A13" s="1"/>
      <c r="B13" s="1"/>
      <c r="C13" s="24">
        <v>6</v>
      </c>
      <c r="D13" s="25">
        <v>3290</v>
      </c>
      <c r="E13" s="25">
        <v>9550</v>
      </c>
      <c r="F13" s="25">
        <v>2970</v>
      </c>
      <c r="G13" s="25">
        <v>6030</v>
      </c>
      <c r="H13" s="25">
        <v>3950</v>
      </c>
      <c r="I13" s="25">
        <v>8480</v>
      </c>
      <c r="J13" s="25">
        <v>5360</v>
      </c>
      <c r="K13" s="25">
        <v>1830</v>
      </c>
      <c r="L13" s="24">
        <v>15000</v>
      </c>
      <c r="M13" s="27">
        <v>6990</v>
      </c>
      <c r="N13" s="27">
        <v>13200</v>
      </c>
      <c r="O13" s="27">
        <v>5380</v>
      </c>
      <c r="P13" s="27">
        <v>7240</v>
      </c>
      <c r="Q13" s="27">
        <v>10100</v>
      </c>
      <c r="R13" s="27">
        <v>6400</v>
      </c>
      <c r="S13" s="27">
        <v>7000</v>
      </c>
      <c r="T13" s="1"/>
      <c r="U13" s="24">
        <v>6</v>
      </c>
      <c r="V13" s="25">
        <v>420</v>
      </c>
      <c r="W13" s="25">
        <v>1580</v>
      </c>
      <c r="X13" s="25">
        <v>193</v>
      </c>
      <c r="Y13" s="25">
        <v>1070</v>
      </c>
      <c r="Z13" s="25">
        <v>440</v>
      </c>
      <c r="AA13" s="25">
        <v>1270</v>
      </c>
      <c r="AB13" s="25">
        <v>737</v>
      </c>
      <c r="AC13" s="28">
        <v>21.6</v>
      </c>
      <c r="AD13" s="24">
        <v>3160</v>
      </c>
      <c r="AE13" s="27">
        <v>1160</v>
      </c>
      <c r="AF13" s="27">
        <v>4230</v>
      </c>
      <c r="AG13" s="27">
        <v>1220</v>
      </c>
      <c r="AH13" s="27">
        <v>1600</v>
      </c>
      <c r="AI13" s="27">
        <v>2420</v>
      </c>
      <c r="AJ13" s="24">
        <v>1100</v>
      </c>
      <c r="AK13" s="27">
        <v>1320</v>
      </c>
    </row>
    <row r="14" spans="1:37" ht="18" customHeight="1" x14ac:dyDescent="0.2">
      <c r="A14" s="1"/>
      <c r="B14" s="1"/>
      <c r="C14" s="24">
        <v>7</v>
      </c>
      <c r="D14" s="25">
        <v>3230</v>
      </c>
      <c r="E14" s="25">
        <v>9050</v>
      </c>
      <c r="F14" s="25">
        <v>2360</v>
      </c>
      <c r="G14" s="25">
        <v>5780</v>
      </c>
      <c r="H14" s="25">
        <v>22200</v>
      </c>
      <c r="I14" s="25">
        <v>17300</v>
      </c>
      <c r="J14" s="25">
        <v>4420</v>
      </c>
      <c r="K14" s="25">
        <v>1030</v>
      </c>
      <c r="L14" s="24">
        <v>16800</v>
      </c>
      <c r="M14" s="27">
        <v>8180</v>
      </c>
      <c r="N14" s="27">
        <v>16100</v>
      </c>
      <c r="O14" s="27">
        <v>6070</v>
      </c>
      <c r="P14" s="27">
        <v>7090</v>
      </c>
      <c r="Q14" s="27">
        <v>6000</v>
      </c>
      <c r="R14" s="27">
        <v>6350</v>
      </c>
      <c r="S14" s="29"/>
      <c r="T14" s="1"/>
      <c r="U14" s="24">
        <v>7</v>
      </c>
      <c r="V14" s="25">
        <v>350</v>
      </c>
      <c r="W14" s="25">
        <v>1570</v>
      </c>
      <c r="X14" s="25">
        <v>192</v>
      </c>
      <c r="Y14" s="25">
        <v>988</v>
      </c>
      <c r="Z14" s="25">
        <v>4350</v>
      </c>
      <c r="AA14" s="25">
        <v>2750</v>
      </c>
      <c r="AB14" s="25">
        <v>601</v>
      </c>
      <c r="AC14" s="25">
        <v>0</v>
      </c>
      <c r="AD14" s="24">
        <v>3260</v>
      </c>
      <c r="AE14" s="27">
        <v>2090</v>
      </c>
      <c r="AF14" s="27">
        <v>4240</v>
      </c>
      <c r="AG14" s="27">
        <v>1500</v>
      </c>
      <c r="AH14" s="27">
        <v>1740</v>
      </c>
      <c r="AI14" s="27">
        <v>1020</v>
      </c>
      <c r="AJ14" s="24">
        <v>1420</v>
      </c>
      <c r="AK14" s="29"/>
    </row>
    <row r="15" spans="1:37" ht="18" customHeight="1" x14ac:dyDescent="0.2">
      <c r="A15" s="1"/>
      <c r="B15" s="1"/>
      <c r="C15" s="24">
        <v>8</v>
      </c>
      <c r="D15" s="25">
        <v>3660</v>
      </c>
      <c r="E15" s="25">
        <v>6490</v>
      </c>
      <c r="F15" s="25">
        <v>3560</v>
      </c>
      <c r="G15" s="25">
        <v>14200</v>
      </c>
      <c r="H15" s="25">
        <v>26400</v>
      </c>
      <c r="I15" s="25">
        <v>20000</v>
      </c>
      <c r="J15" s="25">
        <v>6380</v>
      </c>
      <c r="K15" s="25">
        <v>1730</v>
      </c>
      <c r="L15" s="24">
        <v>16300</v>
      </c>
      <c r="M15" s="27">
        <v>9020</v>
      </c>
      <c r="N15" s="27">
        <v>16100</v>
      </c>
      <c r="O15" s="27">
        <v>5560</v>
      </c>
      <c r="P15" s="27">
        <v>8150</v>
      </c>
      <c r="Q15" s="27">
        <v>7080</v>
      </c>
      <c r="R15" s="27">
        <v>5880</v>
      </c>
      <c r="S15" s="29"/>
      <c r="T15" s="1"/>
      <c r="U15" s="24">
        <v>8</v>
      </c>
      <c r="V15" s="25">
        <v>409</v>
      </c>
      <c r="W15" s="25">
        <v>1170</v>
      </c>
      <c r="X15" s="25">
        <v>432</v>
      </c>
      <c r="Y15" s="25">
        <v>3070</v>
      </c>
      <c r="Z15" s="25">
        <v>5380</v>
      </c>
      <c r="AA15" s="25">
        <v>3110</v>
      </c>
      <c r="AB15" s="25">
        <v>874</v>
      </c>
      <c r="AC15" s="28">
        <v>86.3</v>
      </c>
      <c r="AD15" s="24">
        <v>3110</v>
      </c>
      <c r="AE15" s="27">
        <v>2130</v>
      </c>
      <c r="AF15" s="27">
        <v>4710</v>
      </c>
      <c r="AG15" s="27">
        <v>1290</v>
      </c>
      <c r="AH15" s="27">
        <v>1930</v>
      </c>
      <c r="AI15" s="27">
        <v>1600</v>
      </c>
      <c r="AJ15" s="24">
        <v>1100</v>
      </c>
      <c r="AK15" s="29"/>
    </row>
    <row r="16" spans="1:37" ht="18" customHeight="1" x14ac:dyDescent="0.2">
      <c r="A16" s="1"/>
      <c r="B16" s="1"/>
      <c r="C16" s="24">
        <v>9</v>
      </c>
      <c r="D16" s="25">
        <v>3210</v>
      </c>
      <c r="E16" s="25">
        <v>7300</v>
      </c>
      <c r="F16" s="25">
        <v>4240</v>
      </c>
      <c r="G16" s="25">
        <v>12500</v>
      </c>
      <c r="H16" s="26"/>
      <c r="I16" s="25">
        <v>16900</v>
      </c>
      <c r="J16" s="25">
        <v>5350</v>
      </c>
      <c r="K16" s="25">
        <v>1690</v>
      </c>
      <c r="L16" s="24">
        <v>15900</v>
      </c>
      <c r="M16" s="27">
        <v>8680</v>
      </c>
      <c r="N16" s="27">
        <v>15000</v>
      </c>
      <c r="O16" s="27">
        <v>6340</v>
      </c>
      <c r="P16" s="27">
        <v>8810</v>
      </c>
      <c r="Q16" s="27">
        <v>7530</v>
      </c>
      <c r="R16" s="27">
        <v>5760</v>
      </c>
      <c r="S16" s="29"/>
      <c r="T16" s="1"/>
      <c r="U16" s="24">
        <v>9</v>
      </c>
      <c r="V16" s="25">
        <v>276</v>
      </c>
      <c r="W16" s="25">
        <v>1380</v>
      </c>
      <c r="X16" s="25">
        <v>556</v>
      </c>
      <c r="Y16" s="25">
        <v>2630</v>
      </c>
      <c r="Z16" s="26"/>
      <c r="AA16" s="25">
        <v>2850</v>
      </c>
      <c r="AB16" s="25">
        <v>738</v>
      </c>
      <c r="AC16" s="28">
        <v>24.7</v>
      </c>
      <c r="AD16" s="24">
        <v>2660</v>
      </c>
      <c r="AE16" s="27">
        <v>2160</v>
      </c>
      <c r="AF16" s="27">
        <v>4430</v>
      </c>
      <c r="AG16" s="27">
        <v>1410</v>
      </c>
      <c r="AH16" s="27">
        <v>1760</v>
      </c>
      <c r="AI16" s="27">
        <v>2290</v>
      </c>
      <c r="AJ16" s="24">
        <v>993</v>
      </c>
      <c r="AK16" s="29"/>
    </row>
    <row r="17" spans="1:37" ht="18" customHeight="1" x14ac:dyDescent="0.2">
      <c r="A17" s="1"/>
      <c r="B17" s="1"/>
      <c r="C17" s="24">
        <v>10</v>
      </c>
      <c r="D17" s="25">
        <v>2430</v>
      </c>
      <c r="E17" s="25">
        <v>7770</v>
      </c>
      <c r="F17" s="25">
        <v>2730</v>
      </c>
      <c r="G17" s="25">
        <v>13600</v>
      </c>
      <c r="H17" s="26"/>
      <c r="I17" s="25">
        <v>19000</v>
      </c>
      <c r="J17" s="25">
        <v>5250</v>
      </c>
      <c r="K17" s="25">
        <v>1140</v>
      </c>
      <c r="L17" s="24">
        <v>19700</v>
      </c>
      <c r="M17" s="27">
        <v>9170</v>
      </c>
      <c r="N17" s="27">
        <v>16300</v>
      </c>
      <c r="O17" s="27">
        <v>6390</v>
      </c>
      <c r="P17" s="27">
        <v>9420</v>
      </c>
      <c r="Q17" s="27">
        <v>8040</v>
      </c>
      <c r="R17" s="29"/>
      <c r="S17" s="29"/>
      <c r="T17" s="1"/>
      <c r="U17" s="24">
        <v>10</v>
      </c>
      <c r="V17" s="25">
        <v>205</v>
      </c>
      <c r="W17" s="25">
        <v>1240</v>
      </c>
      <c r="X17" s="25">
        <v>305</v>
      </c>
      <c r="Y17" s="25">
        <v>2710</v>
      </c>
      <c r="Z17" s="26"/>
      <c r="AA17" s="25">
        <v>3510</v>
      </c>
      <c r="AB17" s="25">
        <v>769</v>
      </c>
      <c r="AC17" s="25">
        <v>0</v>
      </c>
      <c r="AD17" s="24">
        <v>4130</v>
      </c>
      <c r="AE17" s="27">
        <v>2500</v>
      </c>
      <c r="AF17" s="27">
        <v>5350</v>
      </c>
      <c r="AG17" s="27">
        <v>1440</v>
      </c>
      <c r="AH17" s="27">
        <v>1990</v>
      </c>
      <c r="AI17" s="27">
        <v>2150</v>
      </c>
      <c r="AJ17" s="30"/>
      <c r="AK17" s="29"/>
    </row>
    <row r="18" spans="1:37" ht="18" customHeight="1" x14ac:dyDescent="0.2">
      <c r="A18" s="1"/>
      <c r="B18" s="1"/>
      <c r="C18" s="24">
        <v>11</v>
      </c>
      <c r="D18" s="26"/>
      <c r="E18" s="25">
        <v>8920</v>
      </c>
      <c r="F18" s="26"/>
      <c r="G18" s="25">
        <v>11700</v>
      </c>
      <c r="H18" s="26"/>
      <c r="I18" s="26"/>
      <c r="J18" s="26"/>
      <c r="K18" s="25">
        <v>1170</v>
      </c>
      <c r="L18" s="24">
        <v>16700</v>
      </c>
      <c r="M18" s="27">
        <v>9370</v>
      </c>
      <c r="N18" s="27">
        <v>18700</v>
      </c>
      <c r="O18" s="27">
        <v>4460</v>
      </c>
      <c r="P18" s="27">
        <v>9400</v>
      </c>
      <c r="R18" s="27"/>
      <c r="S18" s="29"/>
      <c r="T18" s="1"/>
      <c r="U18" s="24">
        <v>11</v>
      </c>
      <c r="V18" s="26"/>
      <c r="W18" s="25">
        <v>1550</v>
      </c>
      <c r="X18" s="26"/>
      <c r="Y18" s="25">
        <v>2050</v>
      </c>
      <c r="Z18" s="26"/>
      <c r="AA18" s="26"/>
      <c r="AB18" s="26"/>
      <c r="AC18" s="25">
        <v>0</v>
      </c>
      <c r="AD18" s="24">
        <v>3170</v>
      </c>
      <c r="AE18" s="27">
        <v>2680</v>
      </c>
      <c r="AF18" s="27">
        <v>4820</v>
      </c>
      <c r="AG18" s="27">
        <v>959</v>
      </c>
      <c r="AH18" s="27">
        <v>2480</v>
      </c>
      <c r="AI18" s="27"/>
      <c r="AJ18" s="30"/>
      <c r="AK18" s="29"/>
    </row>
    <row r="19" spans="1:37" ht="18" customHeight="1" x14ac:dyDescent="0.2">
      <c r="A19" s="1"/>
      <c r="B19" s="1"/>
      <c r="C19" s="24">
        <v>12</v>
      </c>
      <c r="D19" s="26"/>
      <c r="E19" s="25">
        <v>10700</v>
      </c>
      <c r="F19" s="26"/>
      <c r="G19" s="25">
        <v>11400</v>
      </c>
      <c r="H19" s="26"/>
      <c r="I19" s="26"/>
      <c r="J19" s="26"/>
      <c r="K19" s="26"/>
      <c r="L19" s="24">
        <v>14000</v>
      </c>
      <c r="M19" s="29"/>
      <c r="N19" s="29"/>
      <c r="O19" s="29"/>
      <c r="P19" s="29"/>
      <c r="Q19" s="29"/>
      <c r="R19" s="29"/>
      <c r="S19" s="29"/>
      <c r="T19" s="1"/>
      <c r="U19" s="24">
        <v>12</v>
      </c>
      <c r="V19" s="26"/>
      <c r="W19" s="25">
        <v>1830</v>
      </c>
      <c r="X19" s="26"/>
      <c r="Y19" s="25">
        <v>2110</v>
      </c>
      <c r="Z19" s="26"/>
      <c r="AA19" s="26"/>
      <c r="AB19" s="26"/>
      <c r="AC19" s="26"/>
      <c r="AD19" s="24">
        <v>2840</v>
      </c>
      <c r="AE19" s="29"/>
      <c r="AF19" s="29"/>
      <c r="AG19" s="29"/>
      <c r="AH19" s="29"/>
      <c r="AI19" s="29"/>
      <c r="AJ19" s="31"/>
      <c r="AK19" s="29"/>
    </row>
    <row r="20" spans="1:37" ht="18" customHeight="1" x14ac:dyDescent="0.2">
      <c r="A20" s="1"/>
      <c r="B20" s="1"/>
      <c r="C20" s="24">
        <v>13</v>
      </c>
      <c r="D20" s="26"/>
      <c r="E20" s="25">
        <v>12300</v>
      </c>
      <c r="F20" s="26"/>
      <c r="G20" s="26"/>
      <c r="H20" s="26"/>
      <c r="I20" s="26"/>
      <c r="J20" s="26"/>
      <c r="K20" s="26"/>
      <c r="L20" s="31"/>
      <c r="M20" s="29"/>
      <c r="N20" s="29"/>
      <c r="O20" s="29"/>
      <c r="P20" s="29"/>
      <c r="Q20" s="29"/>
      <c r="R20" s="29"/>
      <c r="S20" s="29"/>
      <c r="T20" s="1"/>
      <c r="U20" s="24">
        <v>13</v>
      </c>
      <c r="V20" s="26"/>
      <c r="W20" s="25">
        <v>2170</v>
      </c>
      <c r="X20" s="26"/>
      <c r="Y20" s="26"/>
      <c r="Z20" s="26"/>
      <c r="AA20" s="26"/>
      <c r="AB20" s="26"/>
      <c r="AC20" s="26"/>
      <c r="AD20" s="31"/>
      <c r="AE20" s="29"/>
      <c r="AF20" s="29"/>
      <c r="AG20" s="29"/>
      <c r="AH20" s="29"/>
      <c r="AI20" s="29"/>
      <c r="AJ20" s="31"/>
      <c r="AK20" s="29"/>
    </row>
    <row r="21" spans="1:37" ht="18" customHeight="1" x14ac:dyDescent="0.2">
      <c r="A21" s="1"/>
      <c r="B21" s="1"/>
      <c r="C21" s="32">
        <v>14</v>
      </c>
      <c r="D21" s="33"/>
      <c r="E21" s="34">
        <v>10400</v>
      </c>
      <c r="F21" s="33"/>
      <c r="G21" s="33"/>
      <c r="H21" s="33"/>
      <c r="I21" s="33"/>
      <c r="J21" s="33"/>
      <c r="K21" s="33"/>
      <c r="L21" s="35"/>
      <c r="M21" s="36"/>
      <c r="N21" s="36"/>
      <c r="O21" s="36"/>
      <c r="P21" s="36"/>
      <c r="Q21" s="36"/>
      <c r="R21" s="36"/>
      <c r="S21" s="36"/>
      <c r="T21" s="1"/>
      <c r="U21" s="32">
        <v>14</v>
      </c>
      <c r="V21" s="33"/>
      <c r="W21" s="34">
        <v>1990</v>
      </c>
      <c r="X21" s="33"/>
      <c r="Y21" s="33"/>
      <c r="Z21" s="33"/>
      <c r="AA21" s="33"/>
      <c r="AB21" s="33"/>
      <c r="AC21" s="33"/>
      <c r="AD21" s="35"/>
      <c r="AE21" s="36"/>
      <c r="AF21" s="36"/>
      <c r="AG21" s="36"/>
      <c r="AH21" s="36"/>
      <c r="AI21" s="36"/>
      <c r="AJ21" s="35"/>
      <c r="AK21" s="36"/>
    </row>
    <row r="22" spans="1:37" ht="18" customHeight="1" x14ac:dyDescent="0.2">
      <c r="A22" s="1"/>
      <c r="B22" s="1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</row>
    <row r="23" spans="1:37" ht="18" customHeight="1" x14ac:dyDescent="0.2">
      <c r="A23" s="1"/>
      <c r="B23" s="1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26"/>
      <c r="P23" s="15"/>
      <c r="Q23" s="15"/>
      <c r="R23" s="15"/>
      <c r="S23" s="15"/>
      <c r="T23" s="1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</row>
    <row r="24" spans="1:37" ht="18" customHeight="1" x14ac:dyDescent="0.2">
      <c r="A24" s="1"/>
      <c r="B24" s="1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</row>
    <row r="25" spans="1:37" ht="18" customHeight="1" x14ac:dyDescent="0.2">
      <c r="A25" s="1"/>
      <c r="B25" s="1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</row>
    <row r="26" spans="1:37" ht="18" customHeight="1" x14ac:dyDescent="0.2">
      <c r="A26" s="1"/>
      <c r="B26" s="1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</row>
    <row r="27" spans="1:37" ht="18" customHeight="1" x14ac:dyDescent="0.2">
      <c r="A27" s="1"/>
      <c r="B27" s="1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</row>
    <row r="28" spans="1:37" ht="18" customHeight="1" x14ac:dyDescent="0.2">
      <c r="A28" s="1"/>
      <c r="B28" s="1"/>
      <c r="C28" s="117" t="s">
        <v>32</v>
      </c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9"/>
      <c r="T28" s="1"/>
      <c r="U28" s="120" t="s">
        <v>32</v>
      </c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2"/>
    </row>
    <row r="29" spans="1:37" ht="18" customHeight="1" x14ac:dyDescent="0.2">
      <c r="A29" s="1"/>
      <c r="B29" s="1"/>
      <c r="C29" s="17"/>
      <c r="D29" s="17" t="s">
        <v>7</v>
      </c>
      <c r="E29" s="18" t="s">
        <v>8</v>
      </c>
      <c r="F29" s="17" t="s">
        <v>24</v>
      </c>
      <c r="G29" s="17" t="s">
        <v>9</v>
      </c>
      <c r="H29" s="17" t="s">
        <v>25</v>
      </c>
      <c r="I29" s="17" t="s">
        <v>10</v>
      </c>
      <c r="J29" s="17" t="s">
        <v>11</v>
      </c>
      <c r="K29" s="17" t="s">
        <v>12</v>
      </c>
      <c r="L29" s="18" t="s">
        <v>13</v>
      </c>
      <c r="M29" s="19" t="s">
        <v>14</v>
      </c>
      <c r="N29" s="19" t="s">
        <v>15</v>
      </c>
      <c r="O29" s="19" t="s">
        <v>16</v>
      </c>
      <c r="P29" s="19" t="s">
        <v>26</v>
      </c>
      <c r="Q29" s="19" t="s">
        <v>27</v>
      </c>
      <c r="R29" s="19" t="s">
        <v>28</v>
      </c>
      <c r="S29" s="19" t="s">
        <v>29</v>
      </c>
      <c r="T29" s="1"/>
      <c r="U29" s="21"/>
      <c r="V29" s="21" t="s">
        <v>7</v>
      </c>
      <c r="W29" s="22" t="s">
        <v>8</v>
      </c>
      <c r="X29" s="21" t="s">
        <v>24</v>
      </c>
      <c r="Y29" s="21" t="s">
        <v>9</v>
      </c>
      <c r="Z29" s="21" t="s">
        <v>25</v>
      </c>
      <c r="AA29" s="21" t="s">
        <v>10</v>
      </c>
      <c r="AB29" s="21" t="s">
        <v>11</v>
      </c>
      <c r="AC29" s="21" t="s">
        <v>12</v>
      </c>
      <c r="AD29" s="22" t="s">
        <v>13</v>
      </c>
      <c r="AE29" s="23" t="s">
        <v>14</v>
      </c>
      <c r="AF29" s="23" t="s">
        <v>15</v>
      </c>
      <c r="AG29" s="23" t="s">
        <v>16</v>
      </c>
      <c r="AH29" s="23" t="s">
        <v>26</v>
      </c>
      <c r="AI29" s="23" t="s">
        <v>27</v>
      </c>
      <c r="AJ29" s="22" t="s">
        <v>28</v>
      </c>
      <c r="AK29" s="23" t="s">
        <v>29</v>
      </c>
    </row>
    <row r="30" spans="1:37" ht="18" customHeight="1" x14ac:dyDescent="0.2">
      <c r="A30" s="1"/>
      <c r="B30" s="1"/>
      <c r="C30" s="17" t="s">
        <v>30</v>
      </c>
      <c r="D30" s="17" t="s">
        <v>31</v>
      </c>
      <c r="E30" s="18" t="s">
        <v>31</v>
      </c>
      <c r="F30" s="17" t="s">
        <v>31</v>
      </c>
      <c r="G30" s="17" t="s">
        <v>31</v>
      </c>
      <c r="H30" s="17" t="s">
        <v>31</v>
      </c>
      <c r="I30" s="17" t="s">
        <v>31</v>
      </c>
      <c r="J30" s="17" t="s">
        <v>31</v>
      </c>
      <c r="K30" s="17" t="s">
        <v>31</v>
      </c>
      <c r="L30" s="18" t="s">
        <v>31</v>
      </c>
      <c r="M30" s="19" t="s">
        <v>31</v>
      </c>
      <c r="N30" s="19" t="s">
        <v>31</v>
      </c>
      <c r="O30" s="18" t="s">
        <v>31</v>
      </c>
      <c r="P30" s="19" t="s">
        <v>31</v>
      </c>
      <c r="Q30" s="19" t="s">
        <v>31</v>
      </c>
      <c r="R30" s="18" t="s">
        <v>31</v>
      </c>
      <c r="S30" s="19" t="s">
        <v>31</v>
      </c>
      <c r="T30" s="1"/>
      <c r="U30" s="21" t="s">
        <v>30</v>
      </c>
      <c r="V30" s="21" t="s">
        <v>31</v>
      </c>
      <c r="W30" s="22" t="s">
        <v>31</v>
      </c>
      <c r="X30" s="21" t="s">
        <v>31</v>
      </c>
      <c r="Y30" s="21" t="s">
        <v>31</v>
      </c>
      <c r="Z30" s="21" t="s">
        <v>31</v>
      </c>
      <c r="AA30" s="21" t="s">
        <v>31</v>
      </c>
      <c r="AB30" s="21" t="s">
        <v>31</v>
      </c>
      <c r="AC30" s="21" t="s">
        <v>31</v>
      </c>
      <c r="AD30" s="22" t="s">
        <v>31</v>
      </c>
      <c r="AE30" s="23" t="s">
        <v>31</v>
      </c>
      <c r="AF30" s="23" t="s">
        <v>31</v>
      </c>
      <c r="AG30" s="22" t="s">
        <v>31</v>
      </c>
      <c r="AH30" s="23" t="s">
        <v>31</v>
      </c>
      <c r="AI30" s="23" t="s">
        <v>31</v>
      </c>
      <c r="AJ30" s="22" t="s">
        <v>31</v>
      </c>
      <c r="AK30" s="23" t="s">
        <v>31</v>
      </c>
    </row>
    <row r="31" spans="1:37" ht="18" customHeight="1" x14ac:dyDescent="0.2">
      <c r="A31" s="1"/>
      <c r="B31" s="1"/>
      <c r="C31" s="24">
        <v>1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27">
        <v>38700</v>
      </c>
      <c r="R31" s="15">
        <v>0</v>
      </c>
      <c r="S31" s="15">
        <v>0</v>
      </c>
      <c r="T31" s="1"/>
      <c r="U31" s="24">
        <v>1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>
        <v>0</v>
      </c>
      <c r="AH31" s="15">
        <v>0</v>
      </c>
      <c r="AI31" s="27">
        <v>7010</v>
      </c>
      <c r="AJ31" s="15">
        <v>0</v>
      </c>
      <c r="AK31" s="15">
        <v>0</v>
      </c>
    </row>
    <row r="32" spans="1:37" ht="18.75" customHeight="1" x14ac:dyDescent="0.2">
      <c r="A32" s="1"/>
      <c r="B32" s="1"/>
      <c r="C32" s="24">
        <v>2</v>
      </c>
      <c r="D32" s="7">
        <v>37000</v>
      </c>
      <c r="E32" s="24">
        <v>41500</v>
      </c>
      <c r="F32" s="25">
        <v>44800</v>
      </c>
      <c r="G32" s="25">
        <v>38700</v>
      </c>
      <c r="H32" s="24">
        <v>26400</v>
      </c>
      <c r="I32" s="24">
        <v>19400</v>
      </c>
      <c r="J32" s="27">
        <v>33500</v>
      </c>
      <c r="K32" s="7">
        <v>34500</v>
      </c>
      <c r="L32" s="24">
        <v>50100</v>
      </c>
      <c r="M32" s="27">
        <v>44700</v>
      </c>
      <c r="N32" s="27">
        <v>46500</v>
      </c>
      <c r="O32" s="24">
        <v>33700</v>
      </c>
      <c r="P32" s="27">
        <v>50200</v>
      </c>
      <c r="Q32" s="27">
        <v>46700</v>
      </c>
      <c r="R32" s="24">
        <v>40200</v>
      </c>
      <c r="S32" s="27">
        <v>40900</v>
      </c>
      <c r="T32" s="1"/>
      <c r="U32" s="24">
        <v>2</v>
      </c>
      <c r="V32" s="7">
        <v>5120</v>
      </c>
      <c r="W32" s="24">
        <v>6990</v>
      </c>
      <c r="X32" s="25">
        <v>7210</v>
      </c>
      <c r="Y32" s="25">
        <v>6630</v>
      </c>
      <c r="Z32" s="24">
        <v>3890</v>
      </c>
      <c r="AA32" s="24">
        <v>3600</v>
      </c>
      <c r="AB32" s="27">
        <v>4790</v>
      </c>
      <c r="AC32" s="7">
        <v>5090</v>
      </c>
      <c r="AD32" s="24">
        <v>7530</v>
      </c>
      <c r="AE32" s="27">
        <v>8430</v>
      </c>
      <c r="AF32" s="27">
        <v>9020</v>
      </c>
      <c r="AG32" s="24">
        <v>5910</v>
      </c>
      <c r="AH32" s="27">
        <v>7410</v>
      </c>
      <c r="AI32" s="27">
        <v>8120</v>
      </c>
      <c r="AJ32" s="24">
        <v>6840</v>
      </c>
      <c r="AK32" s="27">
        <v>7400</v>
      </c>
    </row>
    <row r="33" spans="1:37" ht="18.75" customHeight="1" x14ac:dyDescent="0.2">
      <c r="A33" s="1"/>
      <c r="B33" s="1"/>
      <c r="C33" s="24">
        <v>3</v>
      </c>
      <c r="D33" s="7">
        <v>27600</v>
      </c>
      <c r="E33" s="24">
        <v>37800</v>
      </c>
      <c r="F33" s="25">
        <v>34400</v>
      </c>
      <c r="G33" s="25">
        <v>34600</v>
      </c>
      <c r="H33" s="24">
        <v>26000</v>
      </c>
      <c r="I33" s="24">
        <v>49500</v>
      </c>
      <c r="J33" s="27">
        <v>26400</v>
      </c>
      <c r="K33" s="7">
        <v>22700</v>
      </c>
      <c r="L33" s="24">
        <v>51600</v>
      </c>
      <c r="M33" s="27">
        <v>10900</v>
      </c>
      <c r="N33" s="27">
        <v>44200</v>
      </c>
      <c r="O33" s="24">
        <v>24400</v>
      </c>
      <c r="P33" s="27">
        <v>46800</v>
      </c>
      <c r="Q33" s="27">
        <v>38700</v>
      </c>
      <c r="R33" s="24">
        <v>21600</v>
      </c>
      <c r="S33" s="27">
        <v>35100</v>
      </c>
      <c r="T33" s="1"/>
      <c r="U33" s="24">
        <v>3</v>
      </c>
      <c r="V33" s="7">
        <v>3270</v>
      </c>
      <c r="W33" s="24">
        <v>5470</v>
      </c>
      <c r="X33" s="25">
        <v>4930</v>
      </c>
      <c r="Y33" s="25">
        <v>5030</v>
      </c>
      <c r="Z33" s="24">
        <v>3750</v>
      </c>
      <c r="AA33" s="24">
        <v>9020</v>
      </c>
      <c r="AB33" s="27">
        <v>3820</v>
      </c>
      <c r="AC33" s="7">
        <v>3050</v>
      </c>
      <c r="AD33" s="24">
        <v>8120</v>
      </c>
      <c r="AE33" s="27">
        <v>2870</v>
      </c>
      <c r="AF33" s="27">
        <v>8790</v>
      </c>
      <c r="AG33" s="24">
        <v>4310</v>
      </c>
      <c r="AH33" s="27">
        <v>7980</v>
      </c>
      <c r="AI33" s="27">
        <v>6760</v>
      </c>
      <c r="AJ33" s="24">
        <v>3670</v>
      </c>
      <c r="AK33" s="27">
        <v>6020</v>
      </c>
    </row>
    <row r="34" spans="1:37" ht="18.75" customHeight="1" x14ac:dyDescent="0.2">
      <c r="A34" s="1"/>
      <c r="B34" s="1"/>
      <c r="C34" s="24">
        <v>4</v>
      </c>
      <c r="D34" s="7">
        <v>17700</v>
      </c>
      <c r="E34" s="24">
        <v>28200</v>
      </c>
      <c r="F34" s="25">
        <v>26600</v>
      </c>
      <c r="G34" s="25">
        <v>30600</v>
      </c>
      <c r="H34" s="24">
        <v>20000</v>
      </c>
      <c r="I34" s="24">
        <v>39500</v>
      </c>
      <c r="J34" s="27">
        <v>25300</v>
      </c>
      <c r="K34" s="7">
        <v>14500</v>
      </c>
      <c r="L34" s="24">
        <v>50400</v>
      </c>
      <c r="M34" s="27">
        <v>35200</v>
      </c>
      <c r="N34" s="27">
        <v>35500</v>
      </c>
      <c r="O34" s="24">
        <v>18400</v>
      </c>
      <c r="P34" s="27">
        <v>36300</v>
      </c>
      <c r="Q34" s="27">
        <v>24800</v>
      </c>
      <c r="R34" s="24">
        <v>9990</v>
      </c>
      <c r="S34" s="27">
        <v>29100</v>
      </c>
      <c r="T34" s="1"/>
      <c r="U34" s="24">
        <v>4</v>
      </c>
      <c r="V34" s="7">
        <v>2330</v>
      </c>
      <c r="W34" s="24">
        <v>3920</v>
      </c>
      <c r="X34" s="25">
        <v>3790</v>
      </c>
      <c r="Y34" s="25">
        <v>4340</v>
      </c>
      <c r="Z34" s="24">
        <v>3400</v>
      </c>
      <c r="AA34" s="24">
        <v>6950</v>
      </c>
      <c r="AB34" s="27">
        <v>3310</v>
      </c>
      <c r="AC34" s="7">
        <v>1890</v>
      </c>
      <c r="AD34" s="24">
        <v>8490</v>
      </c>
      <c r="AE34" s="27">
        <v>5840</v>
      </c>
      <c r="AF34" s="27">
        <v>6810</v>
      </c>
      <c r="AG34" s="24">
        <v>3360</v>
      </c>
      <c r="AH34" s="27">
        <v>6460</v>
      </c>
      <c r="AI34" s="27">
        <v>4150</v>
      </c>
      <c r="AJ34" s="24">
        <v>1470</v>
      </c>
      <c r="AK34" s="27">
        <v>4670</v>
      </c>
    </row>
    <row r="35" spans="1:37" ht="18.75" customHeight="1" x14ac:dyDescent="0.2">
      <c r="A35" s="1"/>
      <c r="B35" s="1"/>
      <c r="C35" s="24">
        <v>5</v>
      </c>
      <c r="D35" s="7">
        <v>11000</v>
      </c>
      <c r="E35" s="24">
        <v>28200</v>
      </c>
      <c r="F35" s="25">
        <v>14100</v>
      </c>
      <c r="G35" s="25">
        <v>22300</v>
      </c>
      <c r="H35" s="24">
        <v>17200</v>
      </c>
      <c r="I35" s="24">
        <v>32500</v>
      </c>
      <c r="J35" s="27">
        <v>14000</v>
      </c>
      <c r="K35" s="7">
        <v>7850</v>
      </c>
      <c r="L35" s="24">
        <v>43400</v>
      </c>
      <c r="M35" s="27">
        <v>27600</v>
      </c>
      <c r="N35" s="27">
        <v>26800</v>
      </c>
      <c r="O35" s="24">
        <v>13700</v>
      </c>
      <c r="P35" s="27">
        <v>26400</v>
      </c>
      <c r="Q35" s="27">
        <v>18500</v>
      </c>
      <c r="R35" s="24">
        <v>6720</v>
      </c>
      <c r="S35" s="27">
        <v>17600</v>
      </c>
      <c r="T35" s="1"/>
      <c r="U35" s="24">
        <v>5</v>
      </c>
      <c r="V35" s="7">
        <v>1330</v>
      </c>
      <c r="W35" s="24">
        <v>4000</v>
      </c>
      <c r="X35" s="25">
        <v>2100</v>
      </c>
      <c r="Y35" s="25">
        <v>3550</v>
      </c>
      <c r="Z35" s="24">
        <v>2510</v>
      </c>
      <c r="AA35" s="24">
        <v>5460</v>
      </c>
      <c r="AB35" s="27">
        <v>1640</v>
      </c>
      <c r="AC35" s="7">
        <v>931</v>
      </c>
      <c r="AD35" s="24">
        <v>7240</v>
      </c>
      <c r="AE35" s="27">
        <v>4400</v>
      </c>
      <c r="AF35" s="27">
        <v>5180</v>
      </c>
      <c r="AG35" s="24">
        <v>2200</v>
      </c>
      <c r="AH35" s="27">
        <v>4260</v>
      </c>
      <c r="AI35" s="27">
        <v>2940</v>
      </c>
      <c r="AJ35" s="24">
        <v>814</v>
      </c>
      <c r="AK35" s="27">
        <v>2870</v>
      </c>
    </row>
    <row r="36" spans="1:37" ht="18.75" customHeight="1" x14ac:dyDescent="0.2">
      <c r="A36" s="1"/>
      <c r="B36" s="1"/>
      <c r="C36" s="24">
        <v>6</v>
      </c>
      <c r="D36" s="7">
        <v>6250</v>
      </c>
      <c r="E36" s="24">
        <v>22600</v>
      </c>
      <c r="F36" s="25">
        <v>7440</v>
      </c>
      <c r="G36" s="25">
        <v>18200</v>
      </c>
      <c r="H36" s="24">
        <v>12300</v>
      </c>
      <c r="I36" s="24">
        <v>21800</v>
      </c>
      <c r="J36" s="27">
        <v>12200</v>
      </c>
      <c r="K36" s="7">
        <v>5000</v>
      </c>
      <c r="L36" s="24">
        <v>32200</v>
      </c>
      <c r="M36" s="27">
        <v>19300</v>
      </c>
      <c r="N36" s="27">
        <v>20600</v>
      </c>
      <c r="O36" s="24">
        <v>8670</v>
      </c>
      <c r="P36" s="27">
        <v>15100</v>
      </c>
      <c r="Q36" s="27">
        <v>13700</v>
      </c>
      <c r="R36" s="24">
        <v>25600</v>
      </c>
      <c r="S36" s="27">
        <v>11200</v>
      </c>
      <c r="T36" s="1"/>
      <c r="U36" s="24">
        <v>6</v>
      </c>
      <c r="V36" s="7">
        <v>706</v>
      </c>
      <c r="W36" s="24">
        <v>3240</v>
      </c>
      <c r="X36" s="25">
        <v>1030</v>
      </c>
      <c r="Y36" s="25">
        <v>3090</v>
      </c>
      <c r="Z36" s="24">
        <v>1780</v>
      </c>
      <c r="AA36" s="24">
        <v>3790</v>
      </c>
      <c r="AB36" s="27">
        <v>1550</v>
      </c>
      <c r="AC36" s="7">
        <v>454</v>
      </c>
      <c r="AD36" s="24">
        <v>5310</v>
      </c>
      <c r="AE36" s="27">
        <v>3400</v>
      </c>
      <c r="AF36" s="27">
        <v>4860</v>
      </c>
      <c r="AG36" s="24">
        <v>1340</v>
      </c>
      <c r="AH36" s="27">
        <v>2360</v>
      </c>
      <c r="AI36" s="27">
        <v>2590</v>
      </c>
      <c r="AJ36" s="24">
        <v>4240</v>
      </c>
      <c r="AK36" s="27">
        <v>1660</v>
      </c>
    </row>
    <row r="37" spans="1:37" ht="18.75" customHeight="1" x14ac:dyDescent="0.2">
      <c r="A37" s="1"/>
      <c r="B37" s="1"/>
      <c r="C37" s="24">
        <v>7</v>
      </c>
      <c r="D37" s="7">
        <v>4890</v>
      </c>
      <c r="E37" s="24">
        <v>16200</v>
      </c>
      <c r="F37" s="25">
        <v>5750</v>
      </c>
      <c r="G37" s="25">
        <v>13600</v>
      </c>
      <c r="H37" s="24">
        <v>29000</v>
      </c>
      <c r="I37" s="24">
        <v>28500</v>
      </c>
      <c r="J37" s="27">
        <v>8640</v>
      </c>
      <c r="K37" s="7">
        <v>2160</v>
      </c>
      <c r="L37" s="24">
        <v>24600</v>
      </c>
      <c r="M37" s="27">
        <v>20600</v>
      </c>
      <c r="N37" s="27">
        <v>21300</v>
      </c>
      <c r="O37" s="24">
        <v>6320</v>
      </c>
      <c r="P37" s="27">
        <v>13500</v>
      </c>
      <c r="Q37" s="27">
        <v>18900</v>
      </c>
      <c r="R37" s="24">
        <v>18800</v>
      </c>
      <c r="S37" s="29"/>
      <c r="T37" s="1"/>
      <c r="U37" s="24">
        <v>7</v>
      </c>
      <c r="V37" s="7">
        <v>538</v>
      </c>
      <c r="W37" s="24">
        <v>2090</v>
      </c>
      <c r="X37" s="25">
        <v>671</v>
      </c>
      <c r="Y37" s="25">
        <v>2170</v>
      </c>
      <c r="Z37" s="24">
        <v>5230</v>
      </c>
      <c r="AA37" s="24">
        <v>4710</v>
      </c>
      <c r="AB37" s="27">
        <v>1210</v>
      </c>
      <c r="AC37" s="3">
        <v>42.6</v>
      </c>
      <c r="AD37" s="24">
        <v>3990</v>
      </c>
      <c r="AE37" s="27">
        <v>3730</v>
      </c>
      <c r="AF37" s="27">
        <v>5730</v>
      </c>
      <c r="AG37" s="24">
        <v>1670</v>
      </c>
      <c r="AH37" s="27">
        <v>1840</v>
      </c>
      <c r="AI37" s="27">
        <v>3470</v>
      </c>
      <c r="AJ37" s="24">
        <v>2870</v>
      </c>
      <c r="AK37" s="29"/>
    </row>
    <row r="38" spans="1:37" ht="18.75" customHeight="1" x14ac:dyDescent="0.2">
      <c r="A38" s="1"/>
      <c r="B38" s="1"/>
      <c r="C38" s="24">
        <v>8</v>
      </c>
      <c r="D38" s="7">
        <v>14200</v>
      </c>
      <c r="E38" s="24">
        <v>21000</v>
      </c>
      <c r="F38" s="25">
        <v>19600</v>
      </c>
      <c r="G38" s="25">
        <v>17300</v>
      </c>
      <c r="H38" s="24">
        <v>47400</v>
      </c>
      <c r="I38" s="24">
        <v>37900</v>
      </c>
      <c r="J38" s="27">
        <v>16700</v>
      </c>
      <c r="K38" s="7">
        <v>5510</v>
      </c>
      <c r="L38" s="24">
        <v>21700</v>
      </c>
      <c r="M38" s="27">
        <v>26500</v>
      </c>
      <c r="N38" s="27">
        <v>18200</v>
      </c>
      <c r="O38" s="24">
        <v>18400</v>
      </c>
      <c r="P38" s="27">
        <v>41100</v>
      </c>
      <c r="Q38" s="27">
        <v>14500</v>
      </c>
      <c r="R38" s="24">
        <v>12300</v>
      </c>
      <c r="S38" s="29"/>
      <c r="T38" s="1"/>
      <c r="U38" s="24">
        <v>8</v>
      </c>
      <c r="V38" s="7">
        <v>1880</v>
      </c>
      <c r="W38" s="24">
        <v>2680</v>
      </c>
      <c r="X38" s="25">
        <v>2890</v>
      </c>
      <c r="Y38" s="25">
        <v>2760</v>
      </c>
      <c r="Z38" s="24">
        <v>8920</v>
      </c>
      <c r="AA38" s="24">
        <v>6980</v>
      </c>
      <c r="AB38" s="27">
        <v>2530</v>
      </c>
      <c r="AC38" s="7">
        <v>656</v>
      </c>
      <c r="AD38" s="24">
        <v>3310</v>
      </c>
      <c r="AE38" s="27">
        <v>4340</v>
      </c>
      <c r="AF38" s="27">
        <v>5070</v>
      </c>
      <c r="AG38" s="24">
        <v>3150</v>
      </c>
      <c r="AH38" s="27">
        <v>7130</v>
      </c>
      <c r="AI38" s="27">
        <v>2560</v>
      </c>
      <c r="AJ38" s="24">
        <v>1740</v>
      </c>
      <c r="AK38" s="29"/>
    </row>
    <row r="39" spans="1:37" ht="18.75" customHeight="1" x14ac:dyDescent="0.2">
      <c r="A39" s="1"/>
      <c r="B39" s="1"/>
      <c r="C39" s="24">
        <v>9</v>
      </c>
      <c r="D39" s="7">
        <v>9760</v>
      </c>
      <c r="E39" s="24">
        <v>11100</v>
      </c>
      <c r="F39" s="25">
        <v>13700</v>
      </c>
      <c r="G39" s="25">
        <v>30600</v>
      </c>
      <c r="H39" s="31"/>
      <c r="I39" s="24">
        <v>31600</v>
      </c>
      <c r="J39" s="27">
        <v>11500</v>
      </c>
      <c r="K39" s="7">
        <v>3590</v>
      </c>
      <c r="L39" s="24">
        <v>20300</v>
      </c>
      <c r="M39" s="27">
        <v>25700</v>
      </c>
      <c r="N39" s="27">
        <v>17200</v>
      </c>
      <c r="O39" s="24">
        <v>12200</v>
      </c>
      <c r="P39" s="27">
        <v>25900</v>
      </c>
      <c r="Q39" s="27">
        <v>12300</v>
      </c>
      <c r="R39" s="24">
        <v>10100</v>
      </c>
      <c r="S39" s="29"/>
      <c r="T39" s="1"/>
      <c r="U39" s="24">
        <v>9</v>
      </c>
      <c r="V39" s="7">
        <v>1320</v>
      </c>
      <c r="W39" s="24">
        <v>1590</v>
      </c>
      <c r="X39" s="25">
        <v>1910</v>
      </c>
      <c r="Y39" s="25">
        <v>5140</v>
      </c>
      <c r="Z39" s="31"/>
      <c r="AA39" s="24">
        <v>4950</v>
      </c>
      <c r="AB39" s="27">
        <v>1830</v>
      </c>
      <c r="AC39" s="7">
        <v>286</v>
      </c>
      <c r="AD39" s="24">
        <v>3690</v>
      </c>
      <c r="AE39" s="27">
        <v>4110</v>
      </c>
      <c r="AF39" s="27">
        <v>4810</v>
      </c>
      <c r="AG39" s="24">
        <v>1820</v>
      </c>
      <c r="AH39" s="27">
        <v>4090</v>
      </c>
      <c r="AI39" s="27">
        <v>2690</v>
      </c>
      <c r="AJ39" s="24">
        <v>1450</v>
      </c>
      <c r="AK39" s="29"/>
    </row>
    <row r="40" spans="1:37" ht="18.75" customHeight="1" x14ac:dyDescent="0.2">
      <c r="A40" s="1"/>
      <c r="B40" s="1"/>
      <c r="C40" s="24">
        <v>10</v>
      </c>
      <c r="D40" s="7">
        <v>5480</v>
      </c>
      <c r="E40" s="24">
        <v>26000</v>
      </c>
      <c r="F40" s="25">
        <v>5820</v>
      </c>
      <c r="G40" s="25">
        <v>25000</v>
      </c>
      <c r="H40" s="31"/>
      <c r="I40" s="24">
        <v>28500</v>
      </c>
      <c r="J40" s="27">
        <v>12900</v>
      </c>
      <c r="K40" s="7">
        <v>3020</v>
      </c>
      <c r="L40" s="24">
        <v>39400</v>
      </c>
      <c r="M40" s="27">
        <v>18500</v>
      </c>
      <c r="N40" s="27">
        <v>23100</v>
      </c>
      <c r="O40" s="24">
        <v>8200</v>
      </c>
      <c r="P40" s="27">
        <v>23200</v>
      </c>
      <c r="Q40" s="27">
        <v>19000</v>
      </c>
      <c r="R40" s="30"/>
      <c r="S40" s="29"/>
      <c r="T40" s="1"/>
      <c r="U40" s="24">
        <v>10</v>
      </c>
      <c r="V40" s="7">
        <v>607</v>
      </c>
      <c r="W40" s="24">
        <v>4630</v>
      </c>
      <c r="X40" s="25">
        <v>653</v>
      </c>
      <c r="Y40" s="25">
        <v>4530</v>
      </c>
      <c r="Z40" s="31"/>
      <c r="AA40" s="24">
        <v>4330</v>
      </c>
      <c r="AB40" s="27">
        <v>1900</v>
      </c>
      <c r="AC40" s="7">
        <v>216</v>
      </c>
      <c r="AD40" s="24">
        <v>6560</v>
      </c>
      <c r="AE40" s="27">
        <v>3260</v>
      </c>
      <c r="AF40" s="27">
        <v>5990</v>
      </c>
      <c r="AG40" s="24">
        <v>1520</v>
      </c>
      <c r="AH40" s="27">
        <v>3700</v>
      </c>
      <c r="AI40" s="27">
        <v>5020</v>
      </c>
      <c r="AJ40" s="31"/>
      <c r="AK40" s="29"/>
    </row>
    <row r="41" spans="1:37" ht="18.75" customHeight="1" x14ac:dyDescent="0.2">
      <c r="A41" s="1"/>
      <c r="B41" s="1"/>
      <c r="C41" s="24">
        <v>11</v>
      </c>
      <c r="D41" s="26"/>
      <c r="E41" s="24">
        <v>18500</v>
      </c>
      <c r="F41" s="26"/>
      <c r="G41" s="25">
        <v>20300</v>
      </c>
      <c r="H41" s="31"/>
      <c r="I41" s="31"/>
      <c r="J41" s="29"/>
      <c r="K41" s="7">
        <v>2480</v>
      </c>
      <c r="L41" s="24">
        <v>30400</v>
      </c>
      <c r="M41" s="27">
        <v>13800</v>
      </c>
      <c r="N41" s="27">
        <v>20000</v>
      </c>
      <c r="O41" s="24">
        <v>21800</v>
      </c>
      <c r="P41" s="27">
        <v>17800</v>
      </c>
      <c r="R41" s="30"/>
      <c r="S41" s="29"/>
      <c r="T41" s="1"/>
      <c r="U41" s="24">
        <v>11</v>
      </c>
      <c r="V41" s="26"/>
      <c r="W41" s="24">
        <v>2520</v>
      </c>
      <c r="X41" s="26"/>
      <c r="Y41" s="25">
        <v>3490</v>
      </c>
      <c r="Z41" s="31"/>
      <c r="AA41" s="31"/>
      <c r="AB41" s="29"/>
      <c r="AC41" s="7">
        <v>106</v>
      </c>
      <c r="AD41" s="24">
        <v>5210</v>
      </c>
      <c r="AE41" s="27">
        <v>2850</v>
      </c>
      <c r="AF41" s="27">
        <v>5220</v>
      </c>
      <c r="AG41" s="24">
        <v>3810</v>
      </c>
      <c r="AH41" s="27">
        <v>3140</v>
      </c>
      <c r="AJ41" s="24"/>
      <c r="AK41" s="29"/>
    </row>
    <row r="42" spans="1:37" ht="18.75" customHeight="1" x14ac:dyDescent="0.2">
      <c r="A42" s="1"/>
      <c r="B42" s="1"/>
      <c r="C42" s="24">
        <v>12</v>
      </c>
      <c r="D42" s="26"/>
      <c r="E42" s="24">
        <v>18800</v>
      </c>
      <c r="F42" s="26"/>
      <c r="G42" s="25">
        <v>16400</v>
      </c>
      <c r="H42" s="31"/>
      <c r="I42" s="31"/>
      <c r="J42" s="29"/>
      <c r="K42" s="37"/>
      <c r="L42" s="24">
        <v>24800</v>
      </c>
      <c r="M42" s="29"/>
      <c r="N42" s="29"/>
      <c r="O42" s="31"/>
      <c r="P42" s="29"/>
      <c r="Q42" s="29"/>
      <c r="R42" s="31"/>
      <c r="S42" s="29"/>
      <c r="T42" s="1"/>
      <c r="U42" s="24">
        <v>12</v>
      </c>
      <c r="V42" s="26"/>
      <c r="W42" s="24">
        <v>3230</v>
      </c>
      <c r="X42" s="26"/>
      <c r="Y42" s="25">
        <v>3100</v>
      </c>
      <c r="Z42" s="31"/>
      <c r="AA42" s="31"/>
      <c r="AB42" s="29"/>
      <c r="AC42" s="37"/>
      <c r="AD42" s="24">
        <v>3930</v>
      </c>
      <c r="AE42" s="29"/>
      <c r="AF42" s="29"/>
      <c r="AG42" s="31"/>
      <c r="AH42" s="29"/>
      <c r="AI42" s="29"/>
      <c r="AJ42" s="31"/>
      <c r="AK42" s="29"/>
    </row>
    <row r="43" spans="1:37" ht="18.75" customHeight="1" x14ac:dyDescent="0.2">
      <c r="A43" s="1"/>
      <c r="B43" s="1"/>
      <c r="C43" s="24">
        <v>13</v>
      </c>
      <c r="D43" s="26"/>
      <c r="E43" s="24">
        <v>24500</v>
      </c>
      <c r="F43" s="26"/>
      <c r="G43" s="26"/>
      <c r="H43" s="31"/>
      <c r="I43" s="31"/>
      <c r="J43" s="29"/>
      <c r="K43" s="37"/>
      <c r="L43" s="31"/>
      <c r="M43" s="29"/>
      <c r="N43" s="29"/>
      <c r="O43" s="31"/>
      <c r="P43" s="29"/>
      <c r="Q43" s="29"/>
      <c r="R43" s="31"/>
      <c r="S43" s="29"/>
      <c r="T43" s="1"/>
      <c r="U43" s="24">
        <v>13</v>
      </c>
      <c r="V43" s="26"/>
      <c r="W43" s="24">
        <v>4450</v>
      </c>
      <c r="X43" s="26"/>
      <c r="Y43" s="26"/>
      <c r="Z43" s="31"/>
      <c r="AA43" s="31"/>
      <c r="AB43" s="29"/>
      <c r="AC43" s="37"/>
      <c r="AD43" s="31"/>
      <c r="AE43" s="29"/>
      <c r="AF43" s="29"/>
      <c r="AG43" s="31"/>
      <c r="AH43" s="29"/>
      <c r="AI43" s="29"/>
      <c r="AJ43" s="31"/>
      <c r="AK43" s="29"/>
    </row>
    <row r="44" spans="1:37" ht="18.75" customHeight="1" x14ac:dyDescent="0.2">
      <c r="A44" s="1"/>
      <c r="B44" s="1"/>
      <c r="C44" s="32">
        <v>14</v>
      </c>
      <c r="D44" s="33"/>
      <c r="E44" s="32">
        <v>15400</v>
      </c>
      <c r="F44" s="33"/>
      <c r="G44" s="33"/>
      <c r="H44" s="35"/>
      <c r="I44" s="35"/>
      <c r="J44" s="36"/>
      <c r="K44" s="38"/>
      <c r="L44" s="35"/>
      <c r="M44" s="36"/>
      <c r="N44" s="36"/>
      <c r="O44" s="35"/>
      <c r="P44" s="36"/>
      <c r="Q44" s="36"/>
      <c r="R44" s="35"/>
      <c r="S44" s="36"/>
      <c r="T44" s="1"/>
      <c r="U44" s="32">
        <v>14</v>
      </c>
      <c r="V44" s="33"/>
      <c r="W44" s="32">
        <v>2450</v>
      </c>
      <c r="X44" s="33"/>
      <c r="Y44" s="33"/>
      <c r="Z44" s="35"/>
      <c r="AA44" s="35"/>
      <c r="AB44" s="36"/>
      <c r="AC44" s="38"/>
      <c r="AD44" s="35"/>
      <c r="AE44" s="36"/>
      <c r="AF44" s="36"/>
      <c r="AG44" s="35"/>
      <c r="AH44" s="36"/>
      <c r="AI44" s="36"/>
      <c r="AJ44" s="35"/>
      <c r="AK44" s="36"/>
    </row>
    <row r="45" spans="1:37" ht="18" customHeight="1" x14ac:dyDescent="0.2">
      <c r="A45" s="1"/>
      <c r="B45" s="1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</row>
    <row r="46" spans="1:37" ht="18" customHeight="1" x14ac:dyDescent="0.2">
      <c r="A46" s="1"/>
      <c r="B46" s="1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</row>
    <row r="47" spans="1:37" ht="18" customHeight="1" x14ac:dyDescent="0.2">
      <c r="A47" s="1"/>
      <c r="B47" s="1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</row>
    <row r="48" spans="1:37" ht="18" customHeight="1" x14ac:dyDescent="0.2">
      <c r="A48" s="1"/>
      <c r="B48" s="1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</row>
    <row r="49" spans="1:37" ht="18.75" customHeight="1" x14ac:dyDescent="0.2">
      <c r="A49" s="1"/>
      <c r="B49" s="1"/>
      <c r="C49" s="117" t="s">
        <v>33</v>
      </c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9"/>
      <c r="T49" s="1"/>
      <c r="U49" s="120" t="s">
        <v>33</v>
      </c>
      <c r="V49" s="121"/>
      <c r="W49" s="121"/>
      <c r="X49" s="121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2"/>
    </row>
    <row r="50" spans="1:37" ht="18.75" customHeight="1" x14ac:dyDescent="0.2">
      <c r="A50" s="1"/>
      <c r="B50" s="1"/>
      <c r="C50" s="17"/>
      <c r="D50" s="17" t="s">
        <v>7</v>
      </c>
      <c r="E50" s="17" t="s">
        <v>8</v>
      </c>
      <c r="F50" s="17" t="s">
        <v>24</v>
      </c>
      <c r="G50" s="17" t="s">
        <v>9</v>
      </c>
      <c r="H50" s="17" t="s">
        <v>25</v>
      </c>
      <c r="I50" s="17" t="s">
        <v>10</v>
      </c>
      <c r="J50" s="17" t="s">
        <v>11</v>
      </c>
      <c r="K50" s="17" t="s">
        <v>12</v>
      </c>
      <c r="L50" s="18" t="s">
        <v>13</v>
      </c>
      <c r="M50" s="19" t="s">
        <v>14</v>
      </c>
      <c r="N50" s="19" t="s">
        <v>15</v>
      </c>
      <c r="O50" s="19" t="s">
        <v>16</v>
      </c>
      <c r="P50" s="19" t="s">
        <v>26</v>
      </c>
      <c r="Q50" s="19" t="s">
        <v>27</v>
      </c>
      <c r="R50" s="19" t="s">
        <v>28</v>
      </c>
      <c r="S50" s="19" t="s">
        <v>29</v>
      </c>
      <c r="T50" s="1"/>
      <c r="U50" s="21"/>
      <c r="V50" s="21" t="s">
        <v>7</v>
      </c>
      <c r="W50" s="21" t="s">
        <v>8</v>
      </c>
      <c r="X50" s="21" t="s">
        <v>24</v>
      </c>
      <c r="Y50" s="21" t="s">
        <v>9</v>
      </c>
      <c r="Z50" s="21" t="s">
        <v>25</v>
      </c>
      <c r="AA50" s="21" t="s">
        <v>10</v>
      </c>
      <c r="AB50" s="21" t="s">
        <v>11</v>
      </c>
      <c r="AC50" s="21" t="s">
        <v>12</v>
      </c>
      <c r="AD50" s="22" t="s">
        <v>13</v>
      </c>
      <c r="AE50" s="23" t="s">
        <v>14</v>
      </c>
      <c r="AF50" s="23" t="s">
        <v>15</v>
      </c>
      <c r="AG50" s="23" t="s">
        <v>16</v>
      </c>
      <c r="AH50" s="23" t="s">
        <v>26</v>
      </c>
      <c r="AI50" s="23" t="s">
        <v>27</v>
      </c>
      <c r="AJ50" s="23" t="s">
        <v>28</v>
      </c>
      <c r="AK50" s="23" t="s">
        <v>29</v>
      </c>
    </row>
    <row r="51" spans="1:37" ht="19.5" customHeight="1" x14ac:dyDescent="0.2">
      <c r="A51" s="1"/>
      <c r="B51" s="1"/>
      <c r="C51" s="17" t="s">
        <v>30</v>
      </c>
      <c r="D51" s="17" t="s">
        <v>31</v>
      </c>
      <c r="E51" s="17" t="s">
        <v>31</v>
      </c>
      <c r="F51" s="17" t="s">
        <v>31</v>
      </c>
      <c r="G51" s="17" t="s">
        <v>31</v>
      </c>
      <c r="H51" s="17" t="s">
        <v>31</v>
      </c>
      <c r="I51" s="17" t="s">
        <v>31</v>
      </c>
      <c r="J51" s="17" t="s">
        <v>31</v>
      </c>
      <c r="K51" s="17" t="s">
        <v>31</v>
      </c>
      <c r="L51" s="18" t="s">
        <v>31</v>
      </c>
      <c r="M51" s="19" t="s">
        <v>31</v>
      </c>
      <c r="N51" s="19" t="s">
        <v>31</v>
      </c>
      <c r="O51" s="19" t="s">
        <v>31</v>
      </c>
      <c r="P51" s="19" t="s">
        <v>31</v>
      </c>
      <c r="Q51" s="19" t="s">
        <v>31</v>
      </c>
      <c r="R51" s="19" t="s">
        <v>31</v>
      </c>
      <c r="S51" s="19" t="s">
        <v>31</v>
      </c>
      <c r="T51" s="1"/>
      <c r="U51" s="21" t="s">
        <v>30</v>
      </c>
      <c r="V51" s="21" t="s">
        <v>31</v>
      </c>
      <c r="W51" s="21" t="s">
        <v>31</v>
      </c>
      <c r="X51" s="21" t="s">
        <v>31</v>
      </c>
      <c r="Y51" s="21" t="s">
        <v>31</v>
      </c>
      <c r="Z51" s="21" t="s">
        <v>31</v>
      </c>
      <c r="AA51" s="21" t="s">
        <v>31</v>
      </c>
      <c r="AB51" s="21" t="s">
        <v>31</v>
      </c>
      <c r="AC51" s="21" t="s">
        <v>31</v>
      </c>
      <c r="AD51" s="22" t="s">
        <v>31</v>
      </c>
      <c r="AE51" s="23" t="s">
        <v>31</v>
      </c>
      <c r="AF51" s="23" t="s">
        <v>31</v>
      </c>
      <c r="AG51" s="23" t="s">
        <v>31</v>
      </c>
      <c r="AH51" s="23" t="s">
        <v>31</v>
      </c>
      <c r="AI51" s="23" t="s">
        <v>31</v>
      </c>
      <c r="AJ51" s="23" t="s">
        <v>31</v>
      </c>
      <c r="AK51" s="23" t="s">
        <v>31</v>
      </c>
    </row>
    <row r="52" spans="1:37" ht="18.75" customHeight="1" x14ac:dyDescent="0.2">
      <c r="A52" s="1"/>
      <c r="B52" s="1"/>
      <c r="C52" s="24">
        <v>1</v>
      </c>
      <c r="D52" s="26">
        <v>0</v>
      </c>
      <c r="E52" s="26">
        <v>0</v>
      </c>
      <c r="F52" s="26">
        <v>0</v>
      </c>
      <c r="G52" s="26">
        <v>0</v>
      </c>
      <c r="H52" s="26">
        <v>0</v>
      </c>
      <c r="I52" s="26">
        <v>0</v>
      </c>
      <c r="J52" s="26">
        <v>0</v>
      </c>
      <c r="K52" s="26">
        <v>0</v>
      </c>
      <c r="L52" s="26">
        <v>0</v>
      </c>
      <c r="M52" s="26">
        <v>0</v>
      </c>
      <c r="N52" s="26">
        <v>0</v>
      </c>
      <c r="O52" s="26">
        <v>0</v>
      </c>
      <c r="P52" s="26">
        <v>0</v>
      </c>
      <c r="Q52" s="27">
        <f>Q31-Q8</f>
        <v>34170</v>
      </c>
      <c r="R52" s="26">
        <v>0</v>
      </c>
      <c r="S52" s="26">
        <v>0</v>
      </c>
      <c r="T52" s="1"/>
      <c r="U52" s="24">
        <v>1</v>
      </c>
      <c r="V52" s="26">
        <v>0</v>
      </c>
      <c r="W52" s="26">
        <v>0</v>
      </c>
      <c r="X52" s="26">
        <v>0</v>
      </c>
      <c r="Y52" s="26">
        <v>0</v>
      </c>
      <c r="Z52" s="26">
        <v>0</v>
      </c>
      <c r="AA52" s="26">
        <v>0</v>
      </c>
      <c r="AB52" s="26">
        <v>0</v>
      </c>
      <c r="AC52" s="26">
        <v>0</v>
      </c>
      <c r="AD52" s="26">
        <v>0</v>
      </c>
      <c r="AE52" s="26">
        <v>0</v>
      </c>
      <c r="AF52" s="26">
        <v>0</v>
      </c>
      <c r="AG52" s="26">
        <v>0</v>
      </c>
      <c r="AH52" s="26">
        <v>0</v>
      </c>
      <c r="AI52" s="27">
        <f>AI31-AI9</f>
        <v>5780</v>
      </c>
      <c r="AJ52" s="26">
        <v>0</v>
      </c>
      <c r="AK52" s="26">
        <v>0</v>
      </c>
    </row>
    <row r="53" spans="1:37" ht="18.75" customHeight="1" x14ac:dyDescent="0.2">
      <c r="A53" s="1"/>
      <c r="B53" s="1"/>
      <c r="C53" s="24">
        <v>2</v>
      </c>
      <c r="D53" s="25">
        <f t="shared" ref="D53:Q53" si="0">D32-D9</f>
        <v>33470</v>
      </c>
      <c r="E53" s="25">
        <f t="shared" si="0"/>
        <v>39610</v>
      </c>
      <c r="F53" s="25">
        <f t="shared" si="0"/>
        <v>41200</v>
      </c>
      <c r="G53" s="25">
        <f t="shared" si="0"/>
        <v>36020</v>
      </c>
      <c r="H53" s="25">
        <f t="shared" si="0"/>
        <v>23400</v>
      </c>
      <c r="I53" s="25">
        <f t="shared" si="0"/>
        <v>15970</v>
      </c>
      <c r="J53" s="25">
        <f t="shared" si="0"/>
        <v>29460</v>
      </c>
      <c r="K53" s="25">
        <f t="shared" si="0"/>
        <v>31470</v>
      </c>
      <c r="L53" s="24">
        <f t="shared" si="0"/>
        <v>41060</v>
      </c>
      <c r="M53" s="27">
        <f t="shared" si="0"/>
        <v>39210</v>
      </c>
      <c r="N53" s="27">
        <f t="shared" si="0"/>
        <v>35600</v>
      </c>
      <c r="O53" s="27">
        <f t="shared" si="0"/>
        <v>27750</v>
      </c>
      <c r="P53" s="27">
        <f t="shared" si="0"/>
        <v>42910</v>
      </c>
      <c r="Q53" s="27">
        <f>Q32-Q9</f>
        <v>41420</v>
      </c>
      <c r="R53" s="27">
        <f t="shared" ref="R53:R60" si="1">R32-R11</f>
        <v>37210</v>
      </c>
      <c r="S53" s="27">
        <f>S32-S9</f>
        <v>35740</v>
      </c>
      <c r="T53" s="1"/>
      <c r="U53" s="24">
        <v>2</v>
      </c>
      <c r="V53" s="25">
        <f t="shared" ref="V53:AI53" si="2">V32-V9</f>
        <v>4765</v>
      </c>
      <c r="W53" s="25">
        <f t="shared" si="2"/>
        <v>6796</v>
      </c>
      <c r="X53" s="25">
        <f t="shared" si="2"/>
        <v>6734</v>
      </c>
      <c r="Y53" s="25">
        <f t="shared" si="2"/>
        <v>6336</v>
      </c>
      <c r="Z53" s="25">
        <f t="shared" si="2"/>
        <v>3439</v>
      </c>
      <c r="AA53" s="25">
        <f t="shared" si="2"/>
        <v>3189</v>
      </c>
      <c r="AB53" s="25">
        <f t="shared" si="2"/>
        <v>4243</v>
      </c>
      <c r="AC53" s="25">
        <f t="shared" si="2"/>
        <v>4803</v>
      </c>
      <c r="AD53" s="24">
        <f t="shared" si="2"/>
        <v>5380</v>
      </c>
      <c r="AE53" s="27">
        <f t="shared" si="2"/>
        <v>7448</v>
      </c>
      <c r="AF53" s="27">
        <f t="shared" si="2"/>
        <v>4330</v>
      </c>
      <c r="AG53" s="27">
        <f t="shared" si="2"/>
        <v>4460</v>
      </c>
      <c r="AH53" s="27">
        <f t="shared" si="2"/>
        <v>5620</v>
      </c>
      <c r="AI53" s="27">
        <f>AI32-AI10</f>
        <v>6700</v>
      </c>
      <c r="AJ53" s="27">
        <f t="shared" ref="AJ53:AJ58" si="3">AJ34-AJ11</f>
        <v>1183</v>
      </c>
      <c r="AK53" s="27">
        <f>AK32-AK9</f>
        <v>6180</v>
      </c>
    </row>
    <row r="54" spans="1:37" ht="18.75" customHeight="1" x14ac:dyDescent="0.2">
      <c r="A54" s="1"/>
      <c r="B54" s="1"/>
      <c r="C54" s="24">
        <v>3</v>
      </c>
      <c r="D54" s="25">
        <f t="shared" ref="D54:Q54" si="4">D33-D10</f>
        <v>24120</v>
      </c>
      <c r="E54" s="25">
        <f t="shared" si="4"/>
        <v>34280</v>
      </c>
      <c r="F54" s="25">
        <f t="shared" si="4"/>
        <v>30810</v>
      </c>
      <c r="G54" s="25">
        <f t="shared" si="4"/>
        <v>31740</v>
      </c>
      <c r="H54" s="25">
        <f t="shared" si="4"/>
        <v>22760</v>
      </c>
      <c r="I54" s="25">
        <f t="shared" si="4"/>
        <v>44350</v>
      </c>
      <c r="J54" s="25">
        <f t="shared" si="4"/>
        <v>20900</v>
      </c>
      <c r="K54" s="25">
        <f t="shared" si="4"/>
        <v>20160</v>
      </c>
      <c r="L54" s="24">
        <f t="shared" si="4"/>
        <v>40500</v>
      </c>
      <c r="M54" s="27">
        <f t="shared" si="4"/>
        <v>4440</v>
      </c>
      <c r="N54" s="27">
        <f t="shared" si="4"/>
        <v>33000</v>
      </c>
      <c r="O54" s="27">
        <f t="shared" si="4"/>
        <v>18150</v>
      </c>
      <c r="P54" s="27">
        <f t="shared" si="4"/>
        <v>39770</v>
      </c>
      <c r="Q54" s="27">
        <f>Q33-Q10</f>
        <v>32710</v>
      </c>
      <c r="R54" s="27">
        <f t="shared" si="1"/>
        <v>18690</v>
      </c>
      <c r="S54" s="27">
        <f>S33-S10</f>
        <v>29450</v>
      </c>
      <c r="T54" s="1"/>
      <c r="U54" s="24">
        <v>3</v>
      </c>
      <c r="V54" s="25">
        <f t="shared" ref="V54:AI54" si="5">V33-V10</f>
        <v>2843</v>
      </c>
      <c r="W54" s="25">
        <f t="shared" si="5"/>
        <v>5012</v>
      </c>
      <c r="X54" s="25">
        <f t="shared" si="5"/>
        <v>4547</v>
      </c>
      <c r="Y54" s="25">
        <f t="shared" si="5"/>
        <v>4644</v>
      </c>
      <c r="Z54" s="25">
        <f t="shared" si="5"/>
        <v>3302</v>
      </c>
      <c r="AA54" s="25">
        <f t="shared" si="5"/>
        <v>8254</v>
      </c>
      <c r="AB54" s="25">
        <f t="shared" si="5"/>
        <v>2916</v>
      </c>
      <c r="AC54" s="25">
        <f t="shared" si="5"/>
        <v>2820</v>
      </c>
      <c r="AD54" s="24">
        <f t="shared" si="5"/>
        <v>5790</v>
      </c>
      <c r="AE54" s="27">
        <f t="shared" si="5"/>
        <v>1620</v>
      </c>
      <c r="AF54" s="27">
        <f t="shared" si="5"/>
        <v>4150</v>
      </c>
      <c r="AG54" s="27">
        <f t="shared" si="5"/>
        <v>2940</v>
      </c>
      <c r="AH54" s="27">
        <f t="shared" si="5"/>
        <v>6150</v>
      </c>
      <c r="AI54" s="27">
        <f>AI33-AI11</f>
        <v>5150</v>
      </c>
      <c r="AJ54" s="27">
        <f t="shared" si="3"/>
        <v>615</v>
      </c>
      <c r="AK54" s="27">
        <f>AK33-AK10</f>
        <v>5084</v>
      </c>
    </row>
    <row r="55" spans="1:37" ht="18.75" customHeight="1" x14ac:dyDescent="0.2">
      <c r="A55" s="1"/>
      <c r="B55" s="1"/>
      <c r="C55" s="24">
        <v>4</v>
      </c>
      <c r="D55" s="25">
        <f t="shared" ref="D55:Q55" si="6">D34-D11</f>
        <v>13850</v>
      </c>
      <c r="E55" s="25">
        <f t="shared" si="6"/>
        <v>23720</v>
      </c>
      <c r="F55" s="25">
        <f t="shared" si="6"/>
        <v>22540</v>
      </c>
      <c r="G55" s="25">
        <f t="shared" si="6"/>
        <v>26850</v>
      </c>
      <c r="H55" s="25">
        <f t="shared" si="6"/>
        <v>16740</v>
      </c>
      <c r="I55" s="25">
        <f t="shared" si="6"/>
        <v>33820</v>
      </c>
      <c r="J55" s="25">
        <f t="shared" si="6"/>
        <v>19390</v>
      </c>
      <c r="K55" s="25">
        <f t="shared" si="6"/>
        <v>11170</v>
      </c>
      <c r="L55" s="24">
        <f t="shared" si="6"/>
        <v>40000</v>
      </c>
      <c r="M55" s="27">
        <f t="shared" si="6"/>
        <v>30070</v>
      </c>
      <c r="N55" s="27">
        <f t="shared" si="6"/>
        <v>20000</v>
      </c>
      <c r="O55" s="27">
        <f t="shared" si="6"/>
        <v>12200</v>
      </c>
      <c r="P55" s="27">
        <f t="shared" si="6"/>
        <v>27820</v>
      </c>
      <c r="Q55" s="27">
        <f>Q34-Q11</f>
        <v>17510</v>
      </c>
      <c r="R55" s="27">
        <f t="shared" si="1"/>
        <v>3590</v>
      </c>
      <c r="S55" s="27">
        <f>S34-S11</f>
        <v>22870</v>
      </c>
      <c r="T55" s="1"/>
      <c r="U55" s="24">
        <v>4</v>
      </c>
      <c r="V55" s="25">
        <f t="shared" ref="V55:AI55" si="7">V34-V11</f>
        <v>1765</v>
      </c>
      <c r="W55" s="25">
        <f t="shared" si="7"/>
        <v>3272</v>
      </c>
      <c r="X55" s="25">
        <f t="shared" si="7"/>
        <v>3273</v>
      </c>
      <c r="Y55" s="25">
        <f t="shared" si="7"/>
        <v>3776</v>
      </c>
      <c r="Z55" s="25">
        <f t="shared" si="7"/>
        <v>3067</v>
      </c>
      <c r="AA55" s="25">
        <f t="shared" si="7"/>
        <v>6118</v>
      </c>
      <c r="AB55" s="25">
        <f t="shared" si="7"/>
        <v>2375</v>
      </c>
      <c r="AC55" s="25">
        <f t="shared" si="7"/>
        <v>1571</v>
      </c>
      <c r="AD55" s="24">
        <f t="shared" si="7"/>
        <v>6190</v>
      </c>
      <c r="AE55" s="27">
        <f t="shared" si="7"/>
        <v>5062</v>
      </c>
      <c r="AF55" s="27">
        <f t="shared" si="7"/>
        <v>620</v>
      </c>
      <c r="AG55" s="27">
        <f t="shared" si="7"/>
        <v>2030</v>
      </c>
      <c r="AH55" s="27">
        <f t="shared" si="7"/>
        <v>4190</v>
      </c>
      <c r="AI55" s="27">
        <f>AI34-AI12</f>
        <v>2470</v>
      </c>
      <c r="AJ55" s="27">
        <f t="shared" si="3"/>
        <v>3140</v>
      </c>
      <c r="AK55" s="27">
        <f>AK34-AK11</f>
        <v>3340</v>
      </c>
    </row>
    <row r="56" spans="1:37" ht="18.75" customHeight="1" x14ac:dyDescent="0.2">
      <c r="A56" s="1"/>
      <c r="B56" s="1"/>
      <c r="C56" s="24">
        <v>5</v>
      </c>
      <c r="D56" s="25">
        <f t="shared" ref="D56:Q56" si="8">D35-D12</f>
        <v>6680</v>
      </c>
      <c r="E56" s="25">
        <f t="shared" si="8"/>
        <v>21820</v>
      </c>
      <c r="F56" s="25">
        <f t="shared" si="8"/>
        <v>10280</v>
      </c>
      <c r="G56" s="25">
        <f t="shared" si="8"/>
        <v>17260</v>
      </c>
      <c r="H56" s="25">
        <f t="shared" si="8"/>
        <v>12840</v>
      </c>
      <c r="I56" s="25">
        <f t="shared" si="8"/>
        <v>25780</v>
      </c>
      <c r="J56" s="25">
        <f t="shared" si="8"/>
        <v>8140</v>
      </c>
      <c r="K56" s="25">
        <f t="shared" si="8"/>
        <v>5390</v>
      </c>
      <c r="L56" s="24">
        <f t="shared" si="8"/>
        <v>30100</v>
      </c>
      <c r="M56" s="27">
        <f t="shared" si="8"/>
        <v>18200</v>
      </c>
      <c r="N56" s="27">
        <f t="shared" si="8"/>
        <v>14200</v>
      </c>
      <c r="O56" s="27">
        <f t="shared" si="8"/>
        <v>7350</v>
      </c>
      <c r="P56" s="27">
        <f t="shared" si="8"/>
        <v>17620</v>
      </c>
      <c r="Q56" s="27">
        <f>Q35-Q12</f>
        <v>11860</v>
      </c>
      <c r="R56" s="27">
        <f t="shared" si="1"/>
        <v>370</v>
      </c>
      <c r="S56" s="27">
        <f>S35-S12</f>
        <v>10650</v>
      </c>
      <c r="T56" s="1"/>
      <c r="U56" s="24">
        <v>5</v>
      </c>
      <c r="V56" s="25">
        <f t="shared" ref="V56:AI56" si="9">V35-V12</f>
        <v>896</v>
      </c>
      <c r="W56" s="25">
        <f t="shared" si="9"/>
        <v>2990</v>
      </c>
      <c r="X56" s="25">
        <f t="shared" si="9"/>
        <v>1649</v>
      </c>
      <c r="Y56" s="25">
        <f t="shared" si="9"/>
        <v>2674</v>
      </c>
      <c r="Z56" s="25">
        <f t="shared" si="9"/>
        <v>1906</v>
      </c>
      <c r="AA56" s="25">
        <f t="shared" si="9"/>
        <v>4488</v>
      </c>
      <c r="AB56" s="25">
        <f t="shared" si="9"/>
        <v>831</v>
      </c>
      <c r="AC56" s="25">
        <f t="shared" si="9"/>
        <v>744</v>
      </c>
      <c r="AD56" s="24">
        <f t="shared" si="9"/>
        <v>4410</v>
      </c>
      <c r="AE56" s="27">
        <f t="shared" si="9"/>
        <v>2510</v>
      </c>
      <c r="AF56" s="27">
        <f t="shared" si="9"/>
        <v>1030</v>
      </c>
      <c r="AG56" s="27">
        <f t="shared" si="9"/>
        <v>760</v>
      </c>
      <c r="AH56" s="27">
        <f t="shared" si="9"/>
        <v>2520</v>
      </c>
      <c r="AI56" s="27">
        <f>AI35-AI13</f>
        <v>520</v>
      </c>
      <c r="AJ56" s="27">
        <f t="shared" si="3"/>
        <v>1450</v>
      </c>
      <c r="AK56" s="27">
        <f>AK35-AK12</f>
        <v>1700</v>
      </c>
    </row>
    <row r="57" spans="1:37" ht="18.75" customHeight="1" x14ac:dyDescent="0.2">
      <c r="A57" s="1"/>
      <c r="B57" s="1"/>
      <c r="C57" s="24">
        <v>6</v>
      </c>
      <c r="D57" s="25">
        <f t="shared" ref="D57:Q57" si="10">D36-D13</f>
        <v>2960</v>
      </c>
      <c r="E57" s="25">
        <f t="shared" si="10"/>
        <v>13050</v>
      </c>
      <c r="F57" s="25">
        <f t="shared" si="10"/>
        <v>4470</v>
      </c>
      <c r="G57" s="25">
        <f t="shared" si="10"/>
        <v>12170</v>
      </c>
      <c r="H57" s="25">
        <f t="shared" si="10"/>
        <v>8350</v>
      </c>
      <c r="I57" s="25">
        <f t="shared" si="10"/>
        <v>13320</v>
      </c>
      <c r="J57" s="25">
        <f t="shared" si="10"/>
        <v>6840</v>
      </c>
      <c r="K57" s="25">
        <f t="shared" si="10"/>
        <v>3170</v>
      </c>
      <c r="L57" s="24">
        <f t="shared" si="10"/>
        <v>17200</v>
      </c>
      <c r="M57" s="27">
        <f t="shared" si="10"/>
        <v>12310</v>
      </c>
      <c r="N57" s="27">
        <f t="shared" si="10"/>
        <v>7400</v>
      </c>
      <c r="O57" s="27">
        <f t="shared" si="10"/>
        <v>3290</v>
      </c>
      <c r="P57" s="27">
        <f t="shared" si="10"/>
        <v>7860</v>
      </c>
      <c r="Q57" s="27">
        <f>Q36-Q13</f>
        <v>3600</v>
      </c>
      <c r="R57" s="27">
        <f t="shared" si="1"/>
        <v>19720</v>
      </c>
      <c r="S57" s="27">
        <f>S36-S13</f>
        <v>4200</v>
      </c>
      <c r="T57" s="1"/>
      <c r="U57" s="24">
        <v>6</v>
      </c>
      <c r="V57" s="25">
        <f t="shared" ref="V57:AI57" si="11">V36-V13</f>
        <v>286</v>
      </c>
      <c r="W57" s="25">
        <f t="shared" si="11"/>
        <v>1660</v>
      </c>
      <c r="X57" s="25">
        <f t="shared" si="11"/>
        <v>837</v>
      </c>
      <c r="Y57" s="25">
        <f t="shared" si="11"/>
        <v>2020</v>
      </c>
      <c r="Z57" s="25">
        <f t="shared" si="11"/>
        <v>1340</v>
      </c>
      <c r="AA57" s="25">
        <f t="shared" si="11"/>
        <v>2520</v>
      </c>
      <c r="AB57" s="25">
        <f t="shared" si="11"/>
        <v>813</v>
      </c>
      <c r="AC57" s="28">
        <f t="shared" si="11"/>
        <v>432.4</v>
      </c>
      <c r="AD57" s="24">
        <f t="shared" si="11"/>
        <v>2150</v>
      </c>
      <c r="AE57" s="27">
        <f t="shared" si="11"/>
        <v>2240</v>
      </c>
      <c r="AF57" s="27">
        <f t="shared" si="11"/>
        <v>630</v>
      </c>
      <c r="AG57" s="27">
        <f t="shared" si="11"/>
        <v>120</v>
      </c>
      <c r="AH57" s="27">
        <f t="shared" si="11"/>
        <v>760</v>
      </c>
      <c r="AI57" s="27">
        <f>AI36-AI14</f>
        <v>1570</v>
      </c>
      <c r="AJ57" s="27">
        <f t="shared" si="3"/>
        <v>640</v>
      </c>
      <c r="AK57" s="27">
        <f>AK36-AK13</f>
        <v>340</v>
      </c>
    </row>
    <row r="58" spans="1:37" ht="18.75" customHeight="1" x14ac:dyDescent="0.2">
      <c r="A58" s="1"/>
      <c r="B58" s="1"/>
      <c r="C58" s="24">
        <v>7</v>
      </c>
      <c r="D58" s="25">
        <f t="shared" ref="D58:Q58" si="12">D37-D14</f>
        <v>1660</v>
      </c>
      <c r="E58" s="25">
        <f t="shared" si="12"/>
        <v>7150</v>
      </c>
      <c r="F58" s="25">
        <f t="shared" si="12"/>
        <v>3390</v>
      </c>
      <c r="G58" s="25">
        <f t="shared" si="12"/>
        <v>7820</v>
      </c>
      <c r="H58" s="25">
        <f t="shared" si="12"/>
        <v>6800</v>
      </c>
      <c r="I58" s="25">
        <f t="shared" si="12"/>
        <v>11200</v>
      </c>
      <c r="J58" s="25">
        <f t="shared" si="12"/>
        <v>4220</v>
      </c>
      <c r="K58" s="25">
        <f t="shared" si="12"/>
        <v>1130</v>
      </c>
      <c r="L58" s="24">
        <f t="shared" si="12"/>
        <v>7800</v>
      </c>
      <c r="M58" s="27">
        <f t="shared" si="12"/>
        <v>12420</v>
      </c>
      <c r="N58" s="27">
        <f t="shared" si="12"/>
        <v>5200</v>
      </c>
      <c r="O58" s="27">
        <f t="shared" si="12"/>
        <v>250</v>
      </c>
      <c r="P58" s="27">
        <f t="shared" si="12"/>
        <v>6410</v>
      </c>
      <c r="Q58" s="27">
        <f>Q37-Q14</f>
        <v>12900</v>
      </c>
      <c r="R58" s="27">
        <f t="shared" si="1"/>
        <v>13040</v>
      </c>
      <c r="S58" s="29"/>
      <c r="T58" s="1"/>
      <c r="U58" s="24">
        <v>7</v>
      </c>
      <c r="V58" s="25">
        <f t="shared" ref="V58:AI58" si="13">V37-V14</f>
        <v>188</v>
      </c>
      <c r="W58" s="25">
        <f t="shared" si="13"/>
        <v>520</v>
      </c>
      <c r="X58" s="25">
        <f t="shared" si="13"/>
        <v>479</v>
      </c>
      <c r="Y58" s="25">
        <f t="shared" si="13"/>
        <v>1182</v>
      </c>
      <c r="Z58" s="25">
        <f t="shared" si="13"/>
        <v>880</v>
      </c>
      <c r="AA58" s="25">
        <f t="shared" si="13"/>
        <v>1960</v>
      </c>
      <c r="AB58" s="25">
        <f t="shared" si="13"/>
        <v>609</v>
      </c>
      <c r="AC58" s="28">
        <f t="shared" si="13"/>
        <v>42.6</v>
      </c>
      <c r="AD58" s="24">
        <f t="shared" si="13"/>
        <v>730</v>
      </c>
      <c r="AE58" s="27">
        <f t="shared" si="13"/>
        <v>1640</v>
      </c>
      <c r="AF58" s="27">
        <f t="shared" si="13"/>
        <v>1490</v>
      </c>
      <c r="AG58" s="27">
        <f t="shared" si="13"/>
        <v>170</v>
      </c>
      <c r="AH58" s="27">
        <f t="shared" si="13"/>
        <v>100</v>
      </c>
      <c r="AI58" s="27">
        <f>AI37-AI15</f>
        <v>1870</v>
      </c>
      <c r="AJ58" s="27">
        <f t="shared" si="3"/>
        <v>457</v>
      </c>
      <c r="AK58" s="29"/>
    </row>
    <row r="59" spans="1:37" ht="18.75" customHeight="1" x14ac:dyDescent="0.2">
      <c r="A59" s="1"/>
      <c r="B59" s="1"/>
      <c r="C59" s="24">
        <v>8</v>
      </c>
      <c r="D59" s="25">
        <f t="shared" ref="D59:Q59" si="14">D38-D15</f>
        <v>10540</v>
      </c>
      <c r="E59" s="25">
        <f t="shared" si="14"/>
        <v>14510</v>
      </c>
      <c r="F59" s="25">
        <f t="shared" si="14"/>
        <v>16040</v>
      </c>
      <c r="G59" s="25">
        <f t="shared" si="14"/>
        <v>3100</v>
      </c>
      <c r="H59" s="25">
        <f t="shared" si="14"/>
        <v>21000</v>
      </c>
      <c r="I59" s="25">
        <f t="shared" si="14"/>
        <v>17900</v>
      </c>
      <c r="J59" s="25">
        <f t="shared" si="14"/>
        <v>10320</v>
      </c>
      <c r="K59" s="25">
        <f t="shared" si="14"/>
        <v>3780</v>
      </c>
      <c r="L59" s="24">
        <f t="shared" si="14"/>
        <v>5400</v>
      </c>
      <c r="M59" s="27">
        <f t="shared" si="14"/>
        <v>17480</v>
      </c>
      <c r="N59" s="27">
        <f t="shared" si="14"/>
        <v>2100</v>
      </c>
      <c r="O59" s="27">
        <f t="shared" si="14"/>
        <v>12840</v>
      </c>
      <c r="P59" s="27">
        <f t="shared" si="14"/>
        <v>32950</v>
      </c>
      <c r="Q59" s="27">
        <f>Q38-Q15</f>
        <v>7420</v>
      </c>
      <c r="R59" s="27">
        <f t="shared" si="1"/>
        <v>12300</v>
      </c>
      <c r="S59" s="29"/>
      <c r="T59" s="1"/>
      <c r="U59" s="24">
        <v>8</v>
      </c>
      <c r="V59" s="25">
        <f t="shared" ref="V59:AI59" si="15">V38-V15</f>
        <v>1471</v>
      </c>
      <c r="W59" s="25">
        <f t="shared" si="15"/>
        <v>1510</v>
      </c>
      <c r="X59" s="25">
        <f t="shared" si="15"/>
        <v>2458</v>
      </c>
      <c r="Y59" s="25">
        <f t="shared" si="15"/>
        <v>-310</v>
      </c>
      <c r="Z59" s="25">
        <f t="shared" si="15"/>
        <v>3540</v>
      </c>
      <c r="AA59" s="25">
        <f t="shared" si="15"/>
        <v>3870</v>
      </c>
      <c r="AB59" s="25">
        <f t="shared" si="15"/>
        <v>1656</v>
      </c>
      <c r="AC59" s="28">
        <f t="shared" si="15"/>
        <v>569.70000000000005</v>
      </c>
      <c r="AD59" s="24">
        <f t="shared" si="15"/>
        <v>200</v>
      </c>
      <c r="AE59" s="27">
        <f t="shared" si="15"/>
        <v>2210</v>
      </c>
      <c r="AF59" s="27">
        <f t="shared" si="15"/>
        <v>360</v>
      </c>
      <c r="AG59" s="27">
        <f t="shared" si="15"/>
        <v>1860</v>
      </c>
      <c r="AH59" s="27">
        <f t="shared" si="15"/>
        <v>5200</v>
      </c>
      <c r="AI59" s="27">
        <f>AI38-AI16</f>
        <v>270</v>
      </c>
      <c r="AJ59" s="27">
        <f>AJ40-AJ19</f>
        <v>0</v>
      </c>
      <c r="AK59" s="29"/>
    </row>
    <row r="60" spans="1:37" ht="18.75" customHeight="1" x14ac:dyDescent="0.2">
      <c r="A60" s="1"/>
      <c r="B60" s="1"/>
      <c r="C60" s="24">
        <v>9</v>
      </c>
      <c r="D60" s="25">
        <f t="shared" ref="D60:G61" si="16">D39-D16</f>
        <v>6550</v>
      </c>
      <c r="E60" s="25">
        <f t="shared" si="16"/>
        <v>3800</v>
      </c>
      <c r="F60" s="25">
        <f t="shared" si="16"/>
        <v>9460</v>
      </c>
      <c r="G60" s="25">
        <f t="shared" si="16"/>
        <v>18100</v>
      </c>
      <c r="H60" s="26"/>
      <c r="I60" s="25">
        <f t="shared" ref="I60:Q60" si="17">I39-I16</f>
        <v>14700</v>
      </c>
      <c r="J60" s="25">
        <f t="shared" si="17"/>
        <v>6150</v>
      </c>
      <c r="K60" s="25">
        <f t="shared" si="17"/>
        <v>1900</v>
      </c>
      <c r="L60" s="24">
        <f t="shared" si="17"/>
        <v>4400</v>
      </c>
      <c r="M60" s="27">
        <f t="shared" si="17"/>
        <v>17020</v>
      </c>
      <c r="N60" s="27">
        <f t="shared" si="17"/>
        <v>2200</v>
      </c>
      <c r="O60" s="27">
        <f t="shared" si="17"/>
        <v>5860</v>
      </c>
      <c r="P60" s="27">
        <f t="shared" si="17"/>
        <v>17090</v>
      </c>
      <c r="Q60" s="27">
        <f>Q39-Q16</f>
        <v>4770</v>
      </c>
      <c r="R60" s="27">
        <f t="shared" si="1"/>
        <v>10100</v>
      </c>
      <c r="S60" s="29"/>
      <c r="T60" s="1"/>
      <c r="U60" s="24">
        <v>9</v>
      </c>
      <c r="V60" s="25">
        <f t="shared" ref="V60:Y61" si="18">V39-V16</f>
        <v>1044</v>
      </c>
      <c r="W60" s="25">
        <f t="shared" si="18"/>
        <v>210</v>
      </c>
      <c r="X60" s="25">
        <f t="shared" si="18"/>
        <v>1354</v>
      </c>
      <c r="Y60" s="25">
        <f t="shared" si="18"/>
        <v>2510</v>
      </c>
      <c r="Z60" s="26"/>
      <c r="AA60" s="25">
        <f t="shared" ref="AA60:AI60" si="19">AA39-AA16</f>
        <v>2100</v>
      </c>
      <c r="AB60" s="25">
        <f t="shared" si="19"/>
        <v>1092</v>
      </c>
      <c r="AC60" s="28">
        <f t="shared" si="19"/>
        <v>261.3</v>
      </c>
      <c r="AD60" s="24">
        <f t="shared" si="19"/>
        <v>1030</v>
      </c>
      <c r="AE60" s="27">
        <f t="shared" si="19"/>
        <v>1950</v>
      </c>
      <c r="AF60" s="27">
        <f t="shared" si="19"/>
        <v>380</v>
      </c>
      <c r="AG60" s="27">
        <f t="shared" si="19"/>
        <v>410</v>
      </c>
      <c r="AH60" s="27">
        <f t="shared" si="19"/>
        <v>2330</v>
      </c>
      <c r="AI60" s="27">
        <f>AI39-AI17</f>
        <v>540</v>
      </c>
      <c r="AJ60" s="27">
        <f>AJ41-AJ20</f>
        <v>0</v>
      </c>
      <c r="AK60" s="29"/>
    </row>
    <row r="61" spans="1:37" ht="18.75" customHeight="1" x14ac:dyDescent="0.2">
      <c r="A61" s="1"/>
      <c r="B61" s="1"/>
      <c r="C61" s="24">
        <v>10</v>
      </c>
      <c r="D61" s="25">
        <f t="shared" si="16"/>
        <v>3050</v>
      </c>
      <c r="E61" s="25">
        <f t="shared" si="16"/>
        <v>18230</v>
      </c>
      <c r="F61" s="25">
        <f t="shared" si="16"/>
        <v>3090</v>
      </c>
      <c r="G61" s="25">
        <f t="shared" si="16"/>
        <v>11400</v>
      </c>
      <c r="H61" s="26"/>
      <c r="I61" s="25">
        <f t="shared" ref="I61:Q61" si="20">I40-I17</f>
        <v>9500</v>
      </c>
      <c r="J61" s="25">
        <f t="shared" si="20"/>
        <v>7650</v>
      </c>
      <c r="K61" s="25">
        <f t="shared" si="20"/>
        <v>1880</v>
      </c>
      <c r="L61" s="24">
        <f t="shared" si="20"/>
        <v>19700</v>
      </c>
      <c r="M61" s="27">
        <f t="shared" si="20"/>
        <v>9330</v>
      </c>
      <c r="N61" s="27">
        <f t="shared" si="20"/>
        <v>6800</v>
      </c>
      <c r="O61" s="27">
        <f t="shared" si="20"/>
        <v>1810</v>
      </c>
      <c r="P61" s="27">
        <f t="shared" si="20"/>
        <v>13780</v>
      </c>
      <c r="Q61" s="27">
        <f>Q40-Q17</f>
        <v>10960</v>
      </c>
      <c r="R61" s="30"/>
      <c r="S61" s="29"/>
      <c r="T61" s="1"/>
      <c r="U61" s="24">
        <v>10</v>
      </c>
      <c r="V61" s="25">
        <f t="shared" si="18"/>
        <v>402</v>
      </c>
      <c r="W61" s="25">
        <f t="shared" si="18"/>
        <v>3390</v>
      </c>
      <c r="X61" s="25">
        <f t="shared" si="18"/>
        <v>348</v>
      </c>
      <c r="Y61" s="25">
        <f t="shared" si="18"/>
        <v>1820</v>
      </c>
      <c r="Z61" s="26"/>
      <c r="AA61" s="25">
        <f t="shared" ref="AA61:AI61" si="21">AA40-AA17</f>
        <v>820</v>
      </c>
      <c r="AB61" s="25">
        <f t="shared" si="21"/>
        <v>1131</v>
      </c>
      <c r="AC61" s="25">
        <f t="shared" si="21"/>
        <v>216</v>
      </c>
      <c r="AD61" s="24">
        <f t="shared" si="21"/>
        <v>2430</v>
      </c>
      <c r="AE61" s="27">
        <f t="shared" si="21"/>
        <v>760</v>
      </c>
      <c r="AF61" s="27">
        <f t="shared" si="21"/>
        <v>640</v>
      </c>
      <c r="AG61" s="27">
        <f t="shared" si="21"/>
        <v>80</v>
      </c>
      <c r="AH61" s="27">
        <f t="shared" si="21"/>
        <v>1710</v>
      </c>
      <c r="AI61" s="27">
        <f>AI40-AI18</f>
        <v>5020</v>
      </c>
      <c r="AJ61" s="30"/>
      <c r="AK61" s="29"/>
    </row>
    <row r="62" spans="1:37" ht="18.75" customHeight="1" x14ac:dyDescent="0.2">
      <c r="A62" s="1"/>
      <c r="B62" s="1"/>
      <c r="C62" s="24">
        <v>11</v>
      </c>
      <c r="D62" s="26"/>
      <c r="E62" s="25">
        <f>E41-E18</f>
        <v>9580</v>
      </c>
      <c r="F62" s="26"/>
      <c r="G62" s="25">
        <f>G41-G18</f>
        <v>8600</v>
      </c>
      <c r="H62" s="26"/>
      <c r="I62" s="26"/>
      <c r="J62" s="26"/>
      <c r="K62" s="25">
        <f t="shared" ref="K62:Q62" si="22">K41-K18</f>
        <v>1310</v>
      </c>
      <c r="L62" s="24">
        <f t="shared" si="22"/>
        <v>13700</v>
      </c>
      <c r="M62" s="27">
        <f t="shared" si="22"/>
        <v>4430</v>
      </c>
      <c r="N62" s="27">
        <f t="shared" si="22"/>
        <v>1300</v>
      </c>
      <c r="O62" s="27">
        <f t="shared" si="22"/>
        <v>17340</v>
      </c>
      <c r="P62" s="27">
        <f t="shared" si="22"/>
        <v>8400</v>
      </c>
      <c r="R62" s="30"/>
      <c r="S62" s="29"/>
      <c r="T62" s="1"/>
      <c r="U62" s="24">
        <v>11</v>
      </c>
      <c r="V62" s="26"/>
      <c r="W62" s="25">
        <f>W41-W18</f>
        <v>970</v>
      </c>
      <c r="X62" s="26"/>
      <c r="Y62" s="25">
        <f>Y41-Y18</f>
        <v>1440</v>
      </c>
      <c r="Z62" s="26"/>
      <c r="AA62" s="26"/>
      <c r="AB62" s="26"/>
      <c r="AC62" s="25">
        <f t="shared" ref="AC62:AI62" si="23">AC41-AC18</f>
        <v>106</v>
      </c>
      <c r="AD62" s="24">
        <f t="shared" si="23"/>
        <v>2040</v>
      </c>
      <c r="AE62" s="27">
        <f t="shared" si="23"/>
        <v>170</v>
      </c>
      <c r="AF62" s="27">
        <f t="shared" si="23"/>
        <v>400</v>
      </c>
      <c r="AG62" s="27">
        <f t="shared" si="23"/>
        <v>2851</v>
      </c>
      <c r="AH62" s="27">
        <f t="shared" si="23"/>
        <v>660</v>
      </c>
      <c r="AJ62" s="30"/>
      <c r="AK62" s="29"/>
    </row>
    <row r="63" spans="1:37" ht="18.75" customHeight="1" x14ac:dyDescent="0.2">
      <c r="A63" s="1"/>
      <c r="B63" s="1"/>
      <c r="C63" s="24">
        <v>12</v>
      </c>
      <c r="D63" s="26"/>
      <c r="E63" s="25">
        <f>E42-E19</f>
        <v>8100</v>
      </c>
      <c r="F63" s="26"/>
      <c r="G63" s="25">
        <f>G42-G19</f>
        <v>5000</v>
      </c>
      <c r="H63" s="26"/>
      <c r="I63" s="26"/>
      <c r="J63" s="26"/>
      <c r="K63" s="26"/>
      <c r="L63" s="24">
        <f>L42-L19</f>
        <v>10800</v>
      </c>
      <c r="M63" s="29"/>
      <c r="N63" s="29"/>
      <c r="O63" s="29"/>
      <c r="P63" s="29"/>
      <c r="Q63" s="29"/>
      <c r="R63" s="29"/>
      <c r="S63" s="29"/>
      <c r="T63" s="1"/>
      <c r="U63" s="24">
        <v>12</v>
      </c>
      <c r="V63" s="26"/>
      <c r="W63" s="25">
        <f>W42-W19</f>
        <v>1400</v>
      </c>
      <c r="X63" s="26"/>
      <c r="Y63" s="25">
        <f>Y42-Y19</f>
        <v>990</v>
      </c>
      <c r="Z63" s="26"/>
      <c r="AA63" s="26"/>
      <c r="AB63" s="26"/>
      <c r="AC63" s="26"/>
      <c r="AD63" s="24">
        <f>AD42-AD19</f>
        <v>1090</v>
      </c>
      <c r="AE63" s="29"/>
      <c r="AF63" s="29"/>
      <c r="AG63" s="29"/>
      <c r="AH63" s="29"/>
      <c r="AI63" s="29"/>
      <c r="AJ63" s="29"/>
      <c r="AK63" s="29"/>
    </row>
    <row r="64" spans="1:37" ht="18.75" customHeight="1" x14ac:dyDescent="0.2">
      <c r="A64" s="1"/>
      <c r="B64" s="1"/>
      <c r="C64" s="24">
        <v>13</v>
      </c>
      <c r="D64" s="26"/>
      <c r="E64" s="25">
        <f>E43-E20</f>
        <v>12200</v>
      </c>
      <c r="F64" s="26"/>
      <c r="G64" s="26"/>
      <c r="H64" s="26"/>
      <c r="I64" s="26"/>
      <c r="J64" s="26"/>
      <c r="K64" s="26"/>
      <c r="L64" s="31"/>
      <c r="M64" s="29"/>
      <c r="N64" s="29"/>
      <c r="O64" s="29"/>
      <c r="P64" s="29"/>
      <c r="Q64" s="29"/>
      <c r="R64" s="29"/>
      <c r="S64" s="29"/>
      <c r="T64" s="1"/>
      <c r="U64" s="24">
        <v>13</v>
      </c>
      <c r="V64" s="26"/>
      <c r="W64" s="25">
        <f>W43-W20</f>
        <v>2280</v>
      </c>
      <c r="X64" s="26"/>
      <c r="Y64" s="26"/>
      <c r="Z64" s="26"/>
      <c r="AA64" s="26"/>
      <c r="AB64" s="26"/>
      <c r="AC64" s="26"/>
      <c r="AD64" s="31"/>
      <c r="AE64" s="29"/>
      <c r="AF64" s="29"/>
      <c r="AG64" s="29"/>
      <c r="AH64" s="29"/>
      <c r="AI64" s="29"/>
      <c r="AJ64" s="29"/>
      <c r="AK64" s="29"/>
    </row>
    <row r="65" spans="1:37" ht="18" customHeight="1" x14ac:dyDescent="0.2">
      <c r="A65" s="1"/>
      <c r="B65" s="1"/>
      <c r="C65" s="32">
        <v>14</v>
      </c>
      <c r="D65" s="33"/>
      <c r="E65" s="34">
        <f>E44-E21</f>
        <v>5000</v>
      </c>
      <c r="F65" s="33"/>
      <c r="G65" s="33"/>
      <c r="H65" s="33"/>
      <c r="I65" s="33"/>
      <c r="J65" s="33"/>
      <c r="K65" s="33"/>
      <c r="L65" s="35"/>
      <c r="M65" s="36"/>
      <c r="N65" s="36"/>
      <c r="O65" s="36"/>
      <c r="P65" s="36"/>
      <c r="Q65" s="36"/>
      <c r="R65" s="36"/>
      <c r="S65" s="36"/>
      <c r="T65" s="1"/>
      <c r="U65" s="32">
        <v>14</v>
      </c>
      <c r="V65" s="33"/>
      <c r="W65" s="34">
        <f>W44-W21</f>
        <v>460</v>
      </c>
      <c r="X65" s="33"/>
      <c r="Y65" s="33"/>
      <c r="Z65" s="33"/>
      <c r="AA65" s="33"/>
      <c r="AB65" s="33"/>
      <c r="AC65" s="33"/>
      <c r="AD65" s="35"/>
      <c r="AE65" s="36"/>
      <c r="AF65" s="36"/>
      <c r="AG65" s="36"/>
      <c r="AH65" s="36"/>
      <c r="AI65" s="36"/>
      <c r="AJ65" s="36"/>
      <c r="AK65" s="36"/>
    </row>
    <row r="66" spans="1:37" ht="18" customHeight="1" x14ac:dyDescent="0.2">
      <c r="A66" s="1"/>
      <c r="B66" s="1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</row>
    <row r="67" spans="1:37" ht="18" customHeight="1" x14ac:dyDescent="0.2">
      <c r="A67" s="1"/>
      <c r="B67" s="1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</row>
    <row r="68" spans="1:37" ht="18" customHeight="1" x14ac:dyDescent="0.2">
      <c r="A68" s="1"/>
      <c r="B68" s="1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</row>
    <row r="69" spans="1:37" ht="18" customHeight="1" x14ac:dyDescent="0.2">
      <c r="A69" s="1"/>
      <c r="B69" s="1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</row>
    <row r="70" spans="1:37" ht="18" customHeight="1" x14ac:dyDescent="0.2">
      <c r="A70" s="1"/>
      <c r="B70" s="1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</row>
    <row r="71" spans="1:37" ht="18" customHeight="1" x14ac:dyDescent="0.2">
      <c r="A71" s="1"/>
      <c r="B71" s="1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</row>
    <row r="72" spans="1:37" ht="18" customHeight="1" x14ac:dyDescent="0.2">
      <c r="A72" s="1"/>
      <c r="B72" s="1"/>
      <c r="C72" s="123" t="s">
        <v>34</v>
      </c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5"/>
      <c r="T72" s="1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</row>
    <row r="73" spans="1:37" ht="18" customHeight="1" x14ac:dyDescent="0.2">
      <c r="A73" s="1"/>
      <c r="B73" s="1"/>
      <c r="C73" s="39"/>
      <c r="D73" s="39" t="s">
        <v>7</v>
      </c>
      <c r="E73" s="39" t="s">
        <v>8</v>
      </c>
      <c r="F73" s="39" t="s">
        <v>24</v>
      </c>
      <c r="G73" s="39" t="s">
        <v>9</v>
      </c>
      <c r="H73" s="39" t="s">
        <v>25</v>
      </c>
      <c r="I73" s="39" t="s">
        <v>10</v>
      </c>
      <c r="J73" s="39" t="s">
        <v>11</v>
      </c>
      <c r="K73" s="39" t="s">
        <v>12</v>
      </c>
      <c r="L73" s="40" t="s">
        <v>13</v>
      </c>
      <c r="M73" s="41" t="s">
        <v>14</v>
      </c>
      <c r="N73" s="41" t="s">
        <v>15</v>
      </c>
      <c r="O73" s="41" t="s">
        <v>16</v>
      </c>
      <c r="P73" s="41" t="s">
        <v>26</v>
      </c>
      <c r="Q73" s="41" t="s">
        <v>27</v>
      </c>
      <c r="R73" s="41" t="s">
        <v>28</v>
      </c>
      <c r="S73" s="41" t="s">
        <v>29</v>
      </c>
      <c r="T73" s="1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</row>
    <row r="74" spans="1:37" ht="18" customHeight="1" x14ac:dyDescent="0.2">
      <c r="A74" s="1"/>
      <c r="B74" s="1"/>
      <c r="C74" s="39" t="s">
        <v>30</v>
      </c>
      <c r="D74" s="39" t="s">
        <v>31</v>
      </c>
      <c r="E74" s="39" t="s">
        <v>31</v>
      </c>
      <c r="F74" s="39" t="s">
        <v>31</v>
      </c>
      <c r="G74" s="39" t="s">
        <v>31</v>
      </c>
      <c r="H74" s="39" t="s">
        <v>31</v>
      </c>
      <c r="I74" s="39" t="s">
        <v>31</v>
      </c>
      <c r="J74" s="39" t="s">
        <v>31</v>
      </c>
      <c r="K74" s="39" t="s">
        <v>31</v>
      </c>
      <c r="L74" s="40" t="s">
        <v>31</v>
      </c>
      <c r="M74" s="41" t="s">
        <v>31</v>
      </c>
      <c r="N74" s="41" t="s">
        <v>31</v>
      </c>
      <c r="O74" s="41" t="s">
        <v>31</v>
      </c>
      <c r="P74" s="41" t="s">
        <v>31</v>
      </c>
      <c r="Q74" s="41" t="s">
        <v>31</v>
      </c>
      <c r="R74" s="41" t="s">
        <v>31</v>
      </c>
      <c r="S74" s="41" t="s">
        <v>31</v>
      </c>
      <c r="T74" s="1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</row>
    <row r="75" spans="1:37" ht="18" customHeight="1" x14ac:dyDescent="0.2">
      <c r="A75" s="1"/>
      <c r="B75" s="1"/>
      <c r="C75" s="24">
        <v>1</v>
      </c>
      <c r="D75" s="26">
        <v>0</v>
      </c>
      <c r="E75" s="26">
        <v>0</v>
      </c>
      <c r="F75" s="26">
        <v>0</v>
      </c>
      <c r="G75" s="26">
        <v>0</v>
      </c>
      <c r="H75" s="26">
        <v>0</v>
      </c>
      <c r="I75" s="26">
        <v>0</v>
      </c>
      <c r="J75" s="26">
        <v>0</v>
      </c>
      <c r="K75" s="26">
        <v>0</v>
      </c>
      <c r="L75" s="26">
        <v>0</v>
      </c>
      <c r="M75" s="26">
        <v>0</v>
      </c>
      <c r="N75" s="26">
        <v>0</v>
      </c>
      <c r="O75" s="26">
        <v>0</v>
      </c>
      <c r="P75" s="26">
        <v>0</v>
      </c>
      <c r="Q75" s="25">
        <f>Q52+AI52</f>
        <v>39950</v>
      </c>
      <c r="R75" s="26">
        <v>0</v>
      </c>
      <c r="S75" s="26">
        <v>0</v>
      </c>
      <c r="T75" s="1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</row>
    <row r="76" spans="1:37" ht="18" customHeight="1" x14ac:dyDescent="0.2">
      <c r="A76" s="1"/>
      <c r="B76" s="1"/>
      <c r="C76" s="24">
        <v>2</v>
      </c>
      <c r="D76" s="25">
        <f t="shared" ref="D76:S80" si="24">D53+V53</f>
        <v>38235</v>
      </c>
      <c r="E76" s="25">
        <f t="shared" si="24"/>
        <v>46406</v>
      </c>
      <c r="F76" s="25">
        <f t="shared" si="24"/>
        <v>47934</v>
      </c>
      <c r="G76" s="25">
        <f t="shared" si="24"/>
        <v>42356</v>
      </c>
      <c r="H76" s="25">
        <f t="shared" si="24"/>
        <v>26839</v>
      </c>
      <c r="I76" s="25">
        <f t="shared" si="24"/>
        <v>19159</v>
      </c>
      <c r="J76" s="25">
        <f t="shared" si="24"/>
        <v>33703</v>
      </c>
      <c r="K76" s="25">
        <f t="shared" si="24"/>
        <v>36273</v>
      </c>
      <c r="L76" s="25">
        <f t="shared" si="24"/>
        <v>46440</v>
      </c>
      <c r="M76" s="25">
        <f t="shared" si="24"/>
        <v>46658</v>
      </c>
      <c r="N76" s="25">
        <f t="shared" si="24"/>
        <v>39930</v>
      </c>
      <c r="O76" s="25">
        <f t="shared" si="24"/>
        <v>32210</v>
      </c>
      <c r="P76" s="25">
        <f t="shared" si="24"/>
        <v>48530</v>
      </c>
      <c r="Q76" s="25">
        <f>Q53+AI53</f>
        <v>48120</v>
      </c>
      <c r="R76" s="25">
        <f t="shared" si="24"/>
        <v>38393</v>
      </c>
      <c r="S76" s="24">
        <f t="shared" si="24"/>
        <v>41920</v>
      </c>
      <c r="T76" s="1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</row>
    <row r="77" spans="1:37" ht="18" customHeight="1" x14ac:dyDescent="0.2">
      <c r="A77" s="1"/>
      <c r="B77" s="1"/>
      <c r="C77" s="24">
        <v>3</v>
      </c>
      <c r="D77" s="25">
        <f t="shared" si="24"/>
        <v>26963</v>
      </c>
      <c r="E77" s="25">
        <f t="shared" si="24"/>
        <v>39292</v>
      </c>
      <c r="F77" s="25">
        <f t="shared" si="24"/>
        <v>35357</v>
      </c>
      <c r="G77" s="25">
        <f t="shared" si="24"/>
        <v>36384</v>
      </c>
      <c r="H77" s="25">
        <f t="shared" si="24"/>
        <v>26062</v>
      </c>
      <c r="I77" s="25">
        <f t="shared" si="24"/>
        <v>52604</v>
      </c>
      <c r="J77" s="25">
        <f t="shared" si="24"/>
        <v>23816</v>
      </c>
      <c r="K77" s="25">
        <f t="shared" si="24"/>
        <v>22980</v>
      </c>
      <c r="L77" s="25">
        <f t="shared" si="24"/>
        <v>46290</v>
      </c>
      <c r="M77" s="25">
        <f t="shared" si="24"/>
        <v>6060</v>
      </c>
      <c r="N77" s="25">
        <f t="shared" si="24"/>
        <v>37150</v>
      </c>
      <c r="O77" s="25">
        <f t="shared" si="24"/>
        <v>21090</v>
      </c>
      <c r="P77" s="25">
        <f t="shared" si="24"/>
        <v>45920</v>
      </c>
      <c r="Q77" s="25">
        <f>Q54+AI54</f>
        <v>37860</v>
      </c>
      <c r="R77" s="25">
        <f t="shared" si="24"/>
        <v>19305</v>
      </c>
      <c r="S77" s="24">
        <f t="shared" si="24"/>
        <v>34534</v>
      </c>
      <c r="T77" s="1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</row>
    <row r="78" spans="1:37" ht="18" customHeight="1" x14ac:dyDescent="0.2">
      <c r="A78" s="1"/>
      <c r="B78" s="1"/>
      <c r="C78" s="24">
        <v>4</v>
      </c>
      <c r="D78" s="25">
        <f t="shared" si="24"/>
        <v>15615</v>
      </c>
      <c r="E78" s="25">
        <f t="shared" si="24"/>
        <v>26992</v>
      </c>
      <c r="F78" s="25">
        <f t="shared" si="24"/>
        <v>25813</v>
      </c>
      <c r="G78" s="25">
        <f t="shared" si="24"/>
        <v>30626</v>
      </c>
      <c r="H78" s="25">
        <f t="shared" si="24"/>
        <v>19807</v>
      </c>
      <c r="I78" s="25">
        <f t="shared" si="24"/>
        <v>39938</v>
      </c>
      <c r="J78" s="25">
        <f t="shared" si="24"/>
        <v>21765</v>
      </c>
      <c r="K78" s="25">
        <f t="shared" si="24"/>
        <v>12741</v>
      </c>
      <c r="L78" s="25">
        <f t="shared" si="24"/>
        <v>46190</v>
      </c>
      <c r="M78" s="25">
        <f t="shared" si="24"/>
        <v>35132</v>
      </c>
      <c r="N78" s="25">
        <f t="shared" si="24"/>
        <v>20620</v>
      </c>
      <c r="O78" s="25">
        <f t="shared" si="24"/>
        <v>14230</v>
      </c>
      <c r="P78" s="25">
        <f t="shared" si="24"/>
        <v>32010</v>
      </c>
      <c r="Q78" s="25">
        <f>Q55+AI55</f>
        <v>19980</v>
      </c>
      <c r="R78" s="25">
        <f t="shared" si="24"/>
        <v>6730</v>
      </c>
      <c r="S78" s="24">
        <f t="shared" si="24"/>
        <v>26210</v>
      </c>
      <c r="T78" s="1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</row>
    <row r="79" spans="1:37" ht="18" customHeight="1" x14ac:dyDescent="0.2">
      <c r="A79" s="1"/>
      <c r="B79" s="1"/>
      <c r="C79" s="24">
        <v>5</v>
      </c>
      <c r="D79" s="25">
        <f t="shared" si="24"/>
        <v>7576</v>
      </c>
      <c r="E79" s="25">
        <f t="shared" si="24"/>
        <v>24810</v>
      </c>
      <c r="F79" s="25">
        <f t="shared" si="24"/>
        <v>11929</v>
      </c>
      <c r="G79" s="25">
        <f t="shared" si="24"/>
        <v>19934</v>
      </c>
      <c r="H79" s="25">
        <f t="shared" si="24"/>
        <v>14746</v>
      </c>
      <c r="I79" s="25">
        <f t="shared" si="24"/>
        <v>30268</v>
      </c>
      <c r="J79" s="25">
        <f t="shared" si="24"/>
        <v>8971</v>
      </c>
      <c r="K79" s="25">
        <f t="shared" si="24"/>
        <v>6134</v>
      </c>
      <c r="L79" s="25">
        <f t="shared" si="24"/>
        <v>34510</v>
      </c>
      <c r="M79" s="25">
        <f t="shared" si="24"/>
        <v>20710</v>
      </c>
      <c r="N79" s="25">
        <f t="shared" si="24"/>
        <v>15230</v>
      </c>
      <c r="O79" s="25">
        <f t="shared" si="24"/>
        <v>8110</v>
      </c>
      <c r="P79" s="25">
        <f t="shared" si="24"/>
        <v>20140</v>
      </c>
      <c r="Q79" s="25">
        <f>Q56+AI56</f>
        <v>12380</v>
      </c>
      <c r="R79" s="25">
        <f t="shared" si="24"/>
        <v>1820</v>
      </c>
      <c r="S79" s="24">
        <f t="shared" si="24"/>
        <v>12350</v>
      </c>
      <c r="T79" s="1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</row>
    <row r="80" spans="1:37" ht="18" customHeight="1" x14ac:dyDescent="0.2">
      <c r="A80" s="1"/>
      <c r="B80" s="1"/>
      <c r="C80" s="24">
        <v>6</v>
      </c>
      <c r="D80" s="25">
        <f t="shared" si="24"/>
        <v>3246</v>
      </c>
      <c r="E80" s="25">
        <f t="shared" si="24"/>
        <v>14710</v>
      </c>
      <c r="F80" s="25">
        <f t="shared" si="24"/>
        <v>5307</v>
      </c>
      <c r="G80" s="25">
        <f t="shared" si="24"/>
        <v>14190</v>
      </c>
      <c r="H80" s="25">
        <f t="shared" si="24"/>
        <v>9690</v>
      </c>
      <c r="I80" s="25">
        <f t="shared" si="24"/>
        <v>15840</v>
      </c>
      <c r="J80" s="25">
        <f t="shared" si="24"/>
        <v>7653</v>
      </c>
      <c r="K80" s="28">
        <f t="shared" si="24"/>
        <v>3602.4</v>
      </c>
      <c r="L80" s="25">
        <f t="shared" si="24"/>
        <v>19350</v>
      </c>
      <c r="M80" s="25">
        <f t="shared" si="24"/>
        <v>14550</v>
      </c>
      <c r="N80" s="25">
        <f t="shared" si="24"/>
        <v>8030</v>
      </c>
      <c r="O80" s="25">
        <f t="shared" si="24"/>
        <v>3410</v>
      </c>
      <c r="P80" s="25">
        <f t="shared" si="24"/>
        <v>8620</v>
      </c>
      <c r="Q80" s="25">
        <f>Q57+AI57</f>
        <v>5170</v>
      </c>
      <c r="R80" s="25">
        <f t="shared" si="24"/>
        <v>20360</v>
      </c>
      <c r="S80" s="24">
        <f t="shared" si="24"/>
        <v>4540</v>
      </c>
      <c r="T80" s="1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</row>
    <row r="81" spans="1:37" ht="18" customHeight="1" x14ac:dyDescent="0.2">
      <c r="A81" s="1"/>
      <c r="B81" s="1"/>
      <c r="C81" s="24">
        <v>7</v>
      </c>
      <c r="D81" s="25">
        <f t="shared" ref="D81:R82" si="25">D58+V58</f>
        <v>1848</v>
      </c>
      <c r="E81" s="25">
        <f t="shared" si="25"/>
        <v>7670</v>
      </c>
      <c r="F81" s="25">
        <f t="shared" si="25"/>
        <v>3869</v>
      </c>
      <c r="G81" s="25">
        <f t="shared" si="25"/>
        <v>9002</v>
      </c>
      <c r="H81" s="25">
        <f t="shared" si="25"/>
        <v>7680</v>
      </c>
      <c r="I81" s="25">
        <f t="shared" si="25"/>
        <v>13160</v>
      </c>
      <c r="J81" s="25">
        <f t="shared" si="25"/>
        <v>4829</v>
      </c>
      <c r="K81" s="28">
        <f t="shared" si="25"/>
        <v>1172.5999999999999</v>
      </c>
      <c r="L81" s="25">
        <f t="shared" si="25"/>
        <v>8530</v>
      </c>
      <c r="M81" s="25">
        <f t="shared" si="25"/>
        <v>14060</v>
      </c>
      <c r="N81" s="25">
        <f t="shared" si="25"/>
        <v>6690</v>
      </c>
      <c r="O81" s="25">
        <f t="shared" si="25"/>
        <v>420</v>
      </c>
      <c r="P81" s="25">
        <f t="shared" si="25"/>
        <v>6510</v>
      </c>
      <c r="Q81" s="25">
        <f>Q58+AI58</f>
        <v>14770</v>
      </c>
      <c r="R81" s="25">
        <f t="shared" si="25"/>
        <v>13497</v>
      </c>
      <c r="S81" s="31"/>
      <c r="T81" s="1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</row>
    <row r="82" spans="1:37" ht="18" customHeight="1" x14ac:dyDescent="0.2">
      <c r="A82" s="1"/>
      <c r="B82" s="1"/>
      <c r="C82" s="24">
        <v>8</v>
      </c>
      <c r="D82" s="25">
        <f t="shared" si="25"/>
        <v>12011</v>
      </c>
      <c r="E82" s="25">
        <f t="shared" si="25"/>
        <v>16020</v>
      </c>
      <c r="F82" s="25">
        <f t="shared" si="25"/>
        <v>18498</v>
      </c>
      <c r="G82" s="25">
        <f t="shared" si="25"/>
        <v>2790</v>
      </c>
      <c r="H82" s="25">
        <f t="shared" si="25"/>
        <v>24540</v>
      </c>
      <c r="I82" s="25">
        <f t="shared" si="25"/>
        <v>21770</v>
      </c>
      <c r="J82" s="25">
        <f t="shared" si="25"/>
        <v>11976</v>
      </c>
      <c r="K82" s="28">
        <f t="shared" si="25"/>
        <v>4349.7</v>
      </c>
      <c r="L82" s="25">
        <f t="shared" si="25"/>
        <v>5600</v>
      </c>
      <c r="M82" s="25">
        <f t="shared" si="25"/>
        <v>19690</v>
      </c>
      <c r="N82" s="25">
        <f t="shared" si="25"/>
        <v>2460</v>
      </c>
      <c r="O82" s="25">
        <f t="shared" si="25"/>
        <v>14700</v>
      </c>
      <c r="P82" s="25">
        <f t="shared" si="25"/>
        <v>38150</v>
      </c>
      <c r="Q82" s="25">
        <f>Q59+AI59</f>
        <v>7690</v>
      </c>
      <c r="R82" s="25">
        <f t="shared" si="25"/>
        <v>12300</v>
      </c>
      <c r="S82" s="31"/>
      <c r="T82" s="1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</row>
    <row r="83" spans="1:37" ht="18" customHeight="1" x14ac:dyDescent="0.2">
      <c r="A83" s="1"/>
      <c r="B83" s="1"/>
      <c r="C83" s="24">
        <v>9</v>
      </c>
      <c r="D83" s="25">
        <f t="shared" ref="D83:G84" si="26">D60+V60</f>
        <v>7594</v>
      </c>
      <c r="E83" s="25">
        <f t="shared" si="26"/>
        <v>4010</v>
      </c>
      <c r="F83" s="25">
        <f t="shared" si="26"/>
        <v>10814</v>
      </c>
      <c r="G83" s="25">
        <f t="shared" si="26"/>
        <v>20610</v>
      </c>
      <c r="H83" s="26"/>
      <c r="I83" s="25">
        <f t="shared" ref="I83:R83" si="27">I60+AA60</f>
        <v>16800</v>
      </c>
      <c r="J83" s="25">
        <f t="shared" si="27"/>
        <v>7242</v>
      </c>
      <c r="K83" s="28">
        <f t="shared" si="27"/>
        <v>2161.3000000000002</v>
      </c>
      <c r="L83" s="25">
        <f t="shared" si="27"/>
        <v>5430</v>
      </c>
      <c r="M83" s="25">
        <f t="shared" si="27"/>
        <v>18970</v>
      </c>
      <c r="N83" s="25">
        <f t="shared" si="27"/>
        <v>2580</v>
      </c>
      <c r="O83" s="25">
        <f t="shared" si="27"/>
        <v>6270</v>
      </c>
      <c r="P83" s="25">
        <f t="shared" si="27"/>
        <v>19420</v>
      </c>
      <c r="Q83" s="25">
        <f>Q60+AI60</f>
        <v>5310</v>
      </c>
      <c r="R83" s="25">
        <f t="shared" si="27"/>
        <v>10100</v>
      </c>
      <c r="S83" s="31"/>
      <c r="T83" s="1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</row>
    <row r="84" spans="1:37" ht="18" customHeight="1" x14ac:dyDescent="0.2">
      <c r="A84" s="1"/>
      <c r="B84" s="1"/>
      <c r="C84" s="24">
        <v>10</v>
      </c>
      <c r="D84" s="25">
        <f t="shared" si="26"/>
        <v>3452</v>
      </c>
      <c r="E84" s="25">
        <f t="shared" si="26"/>
        <v>21620</v>
      </c>
      <c r="F84" s="25">
        <f t="shared" si="26"/>
        <v>3438</v>
      </c>
      <c r="G84" s="25">
        <f t="shared" si="26"/>
        <v>13220</v>
      </c>
      <c r="H84" s="26"/>
      <c r="I84" s="25">
        <f t="shared" ref="I84:Q84" si="28">I61+AA61</f>
        <v>10320</v>
      </c>
      <c r="J84" s="25">
        <f t="shared" si="28"/>
        <v>8781</v>
      </c>
      <c r="K84" s="25">
        <f t="shared" si="28"/>
        <v>2096</v>
      </c>
      <c r="L84" s="25">
        <f t="shared" si="28"/>
        <v>22130</v>
      </c>
      <c r="M84" s="25">
        <f t="shared" si="28"/>
        <v>10090</v>
      </c>
      <c r="N84" s="25">
        <f t="shared" si="28"/>
        <v>7440</v>
      </c>
      <c r="O84" s="25">
        <f t="shared" si="28"/>
        <v>1890</v>
      </c>
      <c r="P84" s="25">
        <f t="shared" si="28"/>
        <v>15490</v>
      </c>
      <c r="Q84" s="25">
        <f>Q61+AI61</f>
        <v>15980</v>
      </c>
      <c r="R84" s="30"/>
      <c r="S84" s="31"/>
      <c r="T84" s="1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</row>
    <row r="85" spans="1:37" ht="18" customHeight="1" x14ac:dyDescent="0.2">
      <c r="A85" s="1"/>
      <c r="B85" s="1"/>
      <c r="C85" s="24">
        <v>11</v>
      </c>
      <c r="D85" s="26"/>
      <c r="E85" s="25">
        <f>E62+W62</f>
        <v>10550</v>
      </c>
      <c r="F85" s="26"/>
      <c r="G85" s="25">
        <f>G62+Y62</f>
        <v>10040</v>
      </c>
      <c r="H85" s="26"/>
      <c r="I85" s="26"/>
      <c r="J85" s="26"/>
      <c r="K85" s="25">
        <f t="shared" ref="K85:Q85" si="29">K62+AC62</f>
        <v>1416</v>
      </c>
      <c r="L85" s="25">
        <f t="shared" si="29"/>
        <v>15740</v>
      </c>
      <c r="M85" s="25">
        <f t="shared" si="29"/>
        <v>4600</v>
      </c>
      <c r="N85" s="25">
        <f t="shared" si="29"/>
        <v>1700</v>
      </c>
      <c r="O85" s="25">
        <f t="shared" si="29"/>
        <v>20191</v>
      </c>
      <c r="P85" s="25">
        <f t="shared" si="29"/>
        <v>9060</v>
      </c>
      <c r="R85" s="30"/>
      <c r="S85" s="31"/>
      <c r="T85" s="1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</row>
    <row r="86" spans="1:37" ht="18" customHeight="1" x14ac:dyDescent="0.2">
      <c r="A86" s="1"/>
      <c r="B86" s="1"/>
      <c r="C86" s="24">
        <v>12</v>
      </c>
      <c r="D86" s="26"/>
      <c r="E86" s="25">
        <f>E63+W63</f>
        <v>9500</v>
      </c>
      <c r="F86" s="26"/>
      <c r="G86" s="25">
        <f>G63+Y63</f>
        <v>5990</v>
      </c>
      <c r="H86" s="26"/>
      <c r="I86" s="26"/>
      <c r="J86" s="26"/>
      <c r="K86" s="26"/>
      <c r="L86" s="25">
        <f>L63+AD63</f>
        <v>11890</v>
      </c>
      <c r="M86" s="26"/>
      <c r="N86" s="26"/>
      <c r="O86" s="26"/>
      <c r="P86" s="26"/>
      <c r="Q86" s="26"/>
      <c r="R86" s="26"/>
      <c r="S86" s="31"/>
      <c r="T86" s="1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</row>
    <row r="87" spans="1:37" ht="18" customHeight="1" x14ac:dyDescent="0.2">
      <c r="A87" s="1"/>
      <c r="B87" s="1"/>
      <c r="C87" s="24">
        <v>13</v>
      </c>
      <c r="D87" s="26"/>
      <c r="E87" s="25">
        <f>E64+W64</f>
        <v>14480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31"/>
      <c r="T87" s="1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</row>
    <row r="88" spans="1:37" ht="18" customHeight="1" x14ac:dyDescent="0.2">
      <c r="A88" s="1"/>
      <c r="B88" s="1"/>
      <c r="C88" s="32">
        <v>14</v>
      </c>
      <c r="D88" s="33"/>
      <c r="E88" s="34">
        <f>E65+W65</f>
        <v>5460</v>
      </c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5"/>
      <c r="T88" s="1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</row>
    <row r="89" spans="1:37" ht="18" customHeight="1" x14ac:dyDescent="0.2">
      <c r="A89" s="1"/>
      <c r="B89" s="1"/>
      <c r="C89" s="15"/>
      <c r="D89" s="26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</row>
  </sheetData>
  <mergeCells count="8">
    <mergeCell ref="C49:S49"/>
    <mergeCell ref="U49:AK49"/>
    <mergeCell ref="C72:S72"/>
    <mergeCell ref="C2:L2"/>
    <mergeCell ref="C5:S5"/>
    <mergeCell ref="U5:AK5"/>
    <mergeCell ref="C28:S28"/>
    <mergeCell ref="U28:AK28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T18"/>
  <sheetViews>
    <sheetView workbookViewId="0"/>
  </sheetViews>
  <sheetFormatPr baseColWidth="10" defaultColWidth="8.83203125" defaultRowHeight="15" x14ac:dyDescent="0.2"/>
  <cols>
    <col min="1" max="2" width="13" style="12" bestFit="1" customWidth="1"/>
    <col min="3" max="3" width="13" style="13" bestFit="1" customWidth="1"/>
    <col min="4" max="18" width="13" style="14" bestFit="1" customWidth="1"/>
    <col min="19" max="19" width="13" style="12" bestFit="1" customWidth="1"/>
    <col min="20" max="20" width="13" style="14" bestFit="1" customWidth="1"/>
  </cols>
  <sheetData>
    <row r="1" spans="1:20" ht="18" customHeight="1" x14ac:dyDescent="0.2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1"/>
      <c r="T1" s="2"/>
    </row>
    <row r="2" spans="1:20" ht="18" customHeight="1" x14ac:dyDescent="0.2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1"/>
      <c r="T2" s="2"/>
    </row>
    <row r="3" spans="1:20" ht="18" customHeight="1" x14ac:dyDescent="0.2">
      <c r="A3" s="1"/>
      <c r="B3" s="1" t="s">
        <v>0</v>
      </c>
      <c r="C3" s="3">
        <v>68.854812945538484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"/>
      <c r="P3" s="2"/>
      <c r="Q3" s="2"/>
      <c r="R3" s="2"/>
      <c r="S3" s="1"/>
      <c r="T3" s="2"/>
    </row>
    <row r="4" spans="1:20" ht="18" customHeight="1" x14ac:dyDescent="0.2">
      <c r="A4" s="1"/>
      <c r="B4" s="1"/>
      <c r="C4" s="5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6" t="s">
        <v>11</v>
      </c>
      <c r="N4" s="2" t="s">
        <v>12</v>
      </c>
      <c r="O4" s="2" t="s">
        <v>13</v>
      </c>
      <c r="P4" s="2" t="s">
        <v>14</v>
      </c>
      <c r="Q4" s="2" t="s">
        <v>15</v>
      </c>
      <c r="R4" s="2" t="s">
        <v>16</v>
      </c>
      <c r="S4" s="1"/>
      <c r="T4" s="2"/>
    </row>
    <row r="5" spans="1:20" ht="18" customHeight="1" x14ac:dyDescent="0.2">
      <c r="A5" s="1"/>
      <c r="B5" s="1"/>
      <c r="C5" s="5" t="s">
        <v>17</v>
      </c>
      <c r="D5" s="7">
        <v>4250</v>
      </c>
      <c r="E5" s="7">
        <v>2260</v>
      </c>
      <c r="F5" s="7">
        <v>2450</v>
      </c>
      <c r="G5" s="7">
        <v>2700</v>
      </c>
      <c r="H5" s="7">
        <v>2510</v>
      </c>
      <c r="I5" s="7">
        <v>2860</v>
      </c>
      <c r="J5" s="7">
        <v>2340</v>
      </c>
      <c r="K5" s="7">
        <v>2740</v>
      </c>
      <c r="L5" s="7">
        <v>2650</v>
      </c>
      <c r="M5" s="7">
        <v>2440</v>
      </c>
      <c r="N5" s="7">
        <v>2000</v>
      </c>
      <c r="O5" s="7">
        <v>2480</v>
      </c>
      <c r="P5" s="7">
        <v>2740</v>
      </c>
      <c r="Q5" s="7">
        <v>4250</v>
      </c>
      <c r="R5" s="7">
        <v>2430</v>
      </c>
      <c r="S5" s="1"/>
      <c r="T5" s="2"/>
    </row>
    <row r="6" spans="1:20" ht="18" customHeight="1" x14ac:dyDescent="0.2">
      <c r="A6" s="1"/>
      <c r="B6" s="1"/>
      <c r="C6" s="5" t="s">
        <v>18</v>
      </c>
      <c r="D6" s="7">
        <v>3390</v>
      </c>
      <c r="E6" s="7">
        <v>2970</v>
      </c>
      <c r="F6" s="7">
        <v>2330</v>
      </c>
      <c r="G6" s="7">
        <v>3850</v>
      </c>
      <c r="H6" s="7">
        <v>3310</v>
      </c>
      <c r="I6" s="7">
        <v>4070</v>
      </c>
      <c r="J6" s="7">
        <v>3680</v>
      </c>
      <c r="K6" s="7">
        <v>3500</v>
      </c>
      <c r="L6" s="7">
        <v>3370</v>
      </c>
      <c r="M6" s="7">
        <v>2530</v>
      </c>
      <c r="N6" s="7">
        <v>2920</v>
      </c>
      <c r="O6" s="7">
        <v>3120</v>
      </c>
      <c r="P6" s="7">
        <v>2950</v>
      </c>
      <c r="Q6" s="7">
        <v>3640</v>
      </c>
      <c r="R6" s="7">
        <v>3300</v>
      </c>
      <c r="S6" s="1"/>
      <c r="T6" s="2"/>
    </row>
    <row r="7" spans="1:20" ht="18" customHeight="1" x14ac:dyDescent="0.2">
      <c r="A7" s="1"/>
      <c r="B7" s="1"/>
      <c r="C7" s="5" t="s">
        <v>19</v>
      </c>
      <c r="D7" s="7">
        <v>291</v>
      </c>
      <c r="E7" s="7">
        <v>287</v>
      </c>
      <c r="F7" s="7">
        <v>301</v>
      </c>
      <c r="G7" s="7">
        <v>360</v>
      </c>
      <c r="H7" s="7">
        <v>299</v>
      </c>
      <c r="I7" s="7">
        <v>247</v>
      </c>
      <c r="J7" s="7">
        <v>226</v>
      </c>
      <c r="K7" s="7">
        <v>296</v>
      </c>
      <c r="L7" s="7">
        <v>432</v>
      </c>
      <c r="M7" s="7">
        <v>345</v>
      </c>
      <c r="N7" s="7">
        <v>315</v>
      </c>
      <c r="O7" s="7">
        <v>328</v>
      </c>
      <c r="P7" s="7">
        <v>288</v>
      </c>
      <c r="Q7" s="7">
        <v>669</v>
      </c>
      <c r="R7" s="7">
        <v>280</v>
      </c>
      <c r="S7" s="1"/>
      <c r="T7" s="2"/>
    </row>
    <row r="8" spans="1:20" ht="18" customHeight="1" x14ac:dyDescent="0.2">
      <c r="A8" s="1"/>
      <c r="B8" s="1"/>
      <c r="C8" s="8" t="s">
        <v>20</v>
      </c>
      <c r="D8" s="9">
        <f t="shared" ref="D8:R8" si="0">(D6-D7)/D6*100</f>
        <v>91.415929203539832</v>
      </c>
      <c r="E8" s="9">
        <f t="shared" si="0"/>
        <v>90.336700336700332</v>
      </c>
      <c r="F8" s="9">
        <f t="shared" si="0"/>
        <v>87.081545064377679</v>
      </c>
      <c r="G8" s="9">
        <f t="shared" si="0"/>
        <v>90.649350649350652</v>
      </c>
      <c r="H8" s="9">
        <f t="shared" si="0"/>
        <v>90.966767371601208</v>
      </c>
      <c r="I8" s="9">
        <f t="shared" si="0"/>
        <v>93.931203931203939</v>
      </c>
      <c r="J8" s="9">
        <f t="shared" si="0"/>
        <v>93.858695652173921</v>
      </c>
      <c r="K8" s="9">
        <f t="shared" si="0"/>
        <v>91.542857142857144</v>
      </c>
      <c r="L8" s="9">
        <f t="shared" si="0"/>
        <v>87.181008902077153</v>
      </c>
      <c r="M8" s="9">
        <f t="shared" si="0"/>
        <v>86.36363636363636</v>
      </c>
      <c r="N8" s="9">
        <f t="shared" si="0"/>
        <v>89.212328767123282</v>
      </c>
      <c r="O8" s="9">
        <f t="shared" si="0"/>
        <v>89.487179487179489</v>
      </c>
      <c r="P8" s="9">
        <f t="shared" si="0"/>
        <v>90.237288135593218</v>
      </c>
      <c r="Q8" s="9">
        <f t="shared" si="0"/>
        <v>81.620879120879124</v>
      </c>
      <c r="R8" s="9">
        <f t="shared" si="0"/>
        <v>91.515151515151516</v>
      </c>
      <c r="S8" s="10"/>
      <c r="T8" s="11">
        <f>AVERAGE(D8:R8)</f>
        <v>89.693368109562982</v>
      </c>
    </row>
    <row r="9" spans="1:20" ht="18" customHeight="1" x14ac:dyDescent="0.2">
      <c r="A9" s="1"/>
      <c r="B9" s="1"/>
      <c r="C9" s="2"/>
      <c r="D9" s="3">
        <f t="shared" ref="D9:R9" si="1">D8-$C$3</f>
        <v>22.561116258001348</v>
      </c>
      <c r="E9" s="3">
        <f t="shared" si="1"/>
        <v>21.481887391161848</v>
      </c>
      <c r="F9" s="3">
        <f t="shared" si="1"/>
        <v>18.226732118839195</v>
      </c>
      <c r="G9" s="3">
        <f t="shared" si="1"/>
        <v>21.794537703812168</v>
      </c>
      <c r="H9" s="3">
        <f t="shared" si="1"/>
        <v>22.111954426062724</v>
      </c>
      <c r="I9" s="3">
        <f t="shared" si="1"/>
        <v>25.076390985665455</v>
      </c>
      <c r="J9" s="3">
        <f t="shared" si="1"/>
        <v>25.003882706635437</v>
      </c>
      <c r="K9" s="3">
        <f t="shared" si="1"/>
        <v>22.688044197318661</v>
      </c>
      <c r="L9" s="3">
        <f t="shared" si="1"/>
        <v>18.326195956538669</v>
      </c>
      <c r="M9" s="3">
        <f t="shared" si="1"/>
        <v>17.508823418097876</v>
      </c>
      <c r="N9" s="3">
        <f t="shared" si="1"/>
        <v>20.357515821584798</v>
      </c>
      <c r="O9" s="3">
        <f t="shared" si="1"/>
        <v>20.632366541641005</v>
      </c>
      <c r="P9" s="3">
        <f t="shared" si="1"/>
        <v>21.382475190054734</v>
      </c>
      <c r="Q9" s="3">
        <f t="shared" si="1"/>
        <v>12.76606617534064</v>
      </c>
      <c r="R9" s="3">
        <f t="shared" si="1"/>
        <v>22.660338569613032</v>
      </c>
      <c r="S9" s="1"/>
      <c r="T9" s="3">
        <f>AVERAGE(D9:R9)</f>
        <v>20.838555164024509</v>
      </c>
    </row>
    <row r="10" spans="1:20" ht="18" customHeight="1" x14ac:dyDescent="0.2">
      <c r="A10" s="1"/>
      <c r="B10" s="1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4"/>
      <c r="P10" s="2"/>
      <c r="Q10" s="2"/>
      <c r="R10" s="2"/>
      <c r="S10" s="1"/>
      <c r="T10" s="2"/>
    </row>
    <row r="11" spans="1:20" ht="18" customHeight="1" x14ac:dyDescent="0.2">
      <c r="A11" s="1"/>
      <c r="B11" s="1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4"/>
      <c r="P11" s="2"/>
      <c r="Q11" s="2"/>
      <c r="R11" s="2"/>
      <c r="S11" s="1"/>
      <c r="T11" s="2"/>
    </row>
    <row r="12" spans="1:20" ht="18" customHeight="1" x14ac:dyDescent="0.2">
      <c r="A12" s="1"/>
      <c r="B12" s="1" t="s">
        <v>0</v>
      </c>
      <c r="C12" s="3">
        <v>56.717078083336197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4"/>
      <c r="P12" s="2"/>
      <c r="Q12" s="2"/>
      <c r="R12" s="2"/>
      <c r="S12" s="1"/>
      <c r="T12" s="2"/>
    </row>
    <row r="13" spans="1:20" ht="18" customHeight="1" x14ac:dyDescent="0.2">
      <c r="A13" s="1"/>
      <c r="B13" s="1"/>
      <c r="C13" s="5" t="s">
        <v>21</v>
      </c>
      <c r="D13" s="2" t="s">
        <v>2</v>
      </c>
      <c r="E13" s="2" t="s">
        <v>3</v>
      </c>
      <c r="F13" s="2" t="s">
        <v>4</v>
      </c>
      <c r="G13" s="2" t="s">
        <v>5</v>
      </c>
      <c r="H13" s="2" t="s">
        <v>6</v>
      </c>
      <c r="I13" s="2" t="s">
        <v>7</v>
      </c>
      <c r="J13" s="2" t="s">
        <v>8</v>
      </c>
      <c r="K13" s="2" t="s">
        <v>9</v>
      </c>
      <c r="L13" s="2" t="s">
        <v>10</v>
      </c>
      <c r="M13" s="6" t="s">
        <v>11</v>
      </c>
      <c r="N13" s="2" t="s">
        <v>12</v>
      </c>
      <c r="O13" s="2" t="s">
        <v>13</v>
      </c>
      <c r="P13" s="2" t="s">
        <v>14</v>
      </c>
      <c r="Q13" s="2" t="s">
        <v>15</v>
      </c>
      <c r="R13" s="2" t="s">
        <v>16</v>
      </c>
      <c r="S13" s="1"/>
      <c r="T13" s="2"/>
    </row>
    <row r="14" spans="1:20" ht="18" customHeight="1" x14ac:dyDescent="0.2">
      <c r="A14" s="1"/>
      <c r="B14" s="1"/>
      <c r="C14" s="5" t="s">
        <v>17</v>
      </c>
      <c r="D14" s="7">
        <v>3610</v>
      </c>
      <c r="E14" s="7">
        <v>1980</v>
      </c>
      <c r="F14" s="7">
        <v>1710</v>
      </c>
      <c r="G14" s="7">
        <v>2540</v>
      </c>
      <c r="H14" s="7">
        <v>1980</v>
      </c>
      <c r="I14" s="7">
        <v>2460</v>
      </c>
      <c r="J14" s="7">
        <v>1830</v>
      </c>
      <c r="K14" s="7">
        <v>2760</v>
      </c>
      <c r="L14" s="7">
        <v>2540</v>
      </c>
      <c r="M14" s="7">
        <v>2480</v>
      </c>
      <c r="N14" s="7">
        <v>1280</v>
      </c>
      <c r="O14" s="7">
        <v>1880</v>
      </c>
      <c r="P14" s="7">
        <v>1990</v>
      </c>
      <c r="Q14" s="7">
        <v>3340</v>
      </c>
      <c r="R14" s="7">
        <v>2080</v>
      </c>
      <c r="S14" s="1"/>
      <c r="T14" s="2"/>
    </row>
    <row r="15" spans="1:20" ht="18" customHeight="1" x14ac:dyDescent="0.2">
      <c r="A15" s="1"/>
      <c r="B15" s="1"/>
      <c r="C15" s="5" t="s">
        <v>18</v>
      </c>
      <c r="D15" s="7">
        <v>2960</v>
      </c>
      <c r="E15" s="7">
        <v>2100</v>
      </c>
      <c r="F15" s="7">
        <v>1540</v>
      </c>
      <c r="G15" s="7">
        <v>3220</v>
      </c>
      <c r="H15" s="7">
        <v>2310</v>
      </c>
      <c r="I15" s="7">
        <v>3600</v>
      </c>
      <c r="J15" s="7">
        <v>2810</v>
      </c>
      <c r="K15" s="7">
        <v>3620</v>
      </c>
      <c r="L15" s="7">
        <v>2830</v>
      </c>
      <c r="M15" s="7">
        <v>2510</v>
      </c>
      <c r="N15" s="7">
        <v>2300</v>
      </c>
      <c r="O15" s="7">
        <v>2860</v>
      </c>
      <c r="P15" s="7">
        <v>2290</v>
      </c>
      <c r="Q15" s="7">
        <v>2780</v>
      </c>
      <c r="R15" s="7">
        <v>2410</v>
      </c>
      <c r="S15" s="1"/>
      <c r="T15" s="2"/>
    </row>
    <row r="16" spans="1:20" ht="18" customHeight="1" x14ac:dyDescent="0.2">
      <c r="A16" s="1"/>
      <c r="B16" s="1"/>
      <c r="C16" s="5" t="s">
        <v>19</v>
      </c>
      <c r="D16" s="7">
        <v>283</v>
      </c>
      <c r="E16" s="7">
        <v>320</v>
      </c>
      <c r="F16" s="7">
        <v>254</v>
      </c>
      <c r="G16" s="7">
        <v>450</v>
      </c>
      <c r="H16" s="7">
        <v>210</v>
      </c>
      <c r="I16" s="7">
        <v>176</v>
      </c>
      <c r="J16" s="7">
        <v>248</v>
      </c>
      <c r="K16" s="7">
        <v>357</v>
      </c>
      <c r="L16" s="7">
        <v>376</v>
      </c>
      <c r="M16" s="7">
        <v>555</v>
      </c>
      <c r="N16" s="7">
        <v>348</v>
      </c>
      <c r="O16" s="7">
        <v>314</v>
      </c>
      <c r="P16" s="7">
        <v>290</v>
      </c>
      <c r="Q16" s="7">
        <v>739</v>
      </c>
      <c r="R16" s="7">
        <v>290</v>
      </c>
      <c r="S16" s="1"/>
      <c r="T16" s="2"/>
    </row>
    <row r="17" spans="1:20" ht="18" customHeight="1" x14ac:dyDescent="0.2">
      <c r="A17" s="1"/>
      <c r="B17" s="1"/>
      <c r="C17" s="8" t="s">
        <v>20</v>
      </c>
      <c r="D17" s="9">
        <f t="shared" ref="D17:R17" si="2">(D15-D16)/D15*100</f>
        <v>90.439189189189179</v>
      </c>
      <c r="E17" s="9">
        <f t="shared" si="2"/>
        <v>84.761904761904759</v>
      </c>
      <c r="F17" s="9">
        <f t="shared" si="2"/>
        <v>83.506493506493513</v>
      </c>
      <c r="G17" s="9">
        <f t="shared" si="2"/>
        <v>86.024844720496901</v>
      </c>
      <c r="H17" s="9">
        <f t="shared" si="2"/>
        <v>90.909090909090907</v>
      </c>
      <c r="I17" s="9">
        <f t="shared" si="2"/>
        <v>95.111111111111114</v>
      </c>
      <c r="J17" s="9">
        <f t="shared" si="2"/>
        <v>91.17437722419929</v>
      </c>
      <c r="K17" s="9">
        <f t="shared" si="2"/>
        <v>90.138121546961329</v>
      </c>
      <c r="L17" s="9">
        <f t="shared" si="2"/>
        <v>86.713780918727906</v>
      </c>
      <c r="M17" s="9">
        <f t="shared" si="2"/>
        <v>77.888446215139439</v>
      </c>
      <c r="N17" s="9">
        <f t="shared" si="2"/>
        <v>84.869565217391312</v>
      </c>
      <c r="O17" s="9">
        <f t="shared" si="2"/>
        <v>89.020979020979013</v>
      </c>
      <c r="P17" s="9">
        <f t="shared" si="2"/>
        <v>87.336244541484717</v>
      </c>
      <c r="Q17" s="9">
        <f t="shared" si="2"/>
        <v>73.417266187050359</v>
      </c>
      <c r="R17" s="9">
        <f t="shared" si="2"/>
        <v>87.966804979253112</v>
      </c>
      <c r="S17" s="10"/>
      <c r="T17" s="11">
        <f>AVERAGE(D17:R17)</f>
        <v>86.618548003298201</v>
      </c>
    </row>
    <row r="18" spans="1:20" ht="18" customHeight="1" x14ac:dyDescent="0.2">
      <c r="A18" s="1"/>
      <c r="B18" s="1"/>
      <c r="C18" s="2"/>
      <c r="D18" s="3">
        <f t="shared" ref="D18:R18" si="3">D17-$C$12</f>
        <v>33.722111105852981</v>
      </c>
      <c r="E18" s="3">
        <f t="shared" si="3"/>
        <v>28.044826678568562</v>
      </c>
      <c r="F18" s="3">
        <f t="shared" si="3"/>
        <v>26.789415423157315</v>
      </c>
      <c r="G18" s="3">
        <f t="shared" si="3"/>
        <v>29.307766637160704</v>
      </c>
      <c r="H18" s="3">
        <f t="shared" si="3"/>
        <v>34.192012825754709</v>
      </c>
      <c r="I18" s="3">
        <f t="shared" si="3"/>
        <v>38.394033027774917</v>
      </c>
      <c r="J18" s="3">
        <f t="shared" si="3"/>
        <v>34.457299140863093</v>
      </c>
      <c r="K18" s="3">
        <f t="shared" si="3"/>
        <v>33.421043463625132</v>
      </c>
      <c r="L18" s="3">
        <f t="shared" si="3"/>
        <v>29.996702835391709</v>
      </c>
      <c r="M18" s="3">
        <f t="shared" si="3"/>
        <v>21.171368131803241</v>
      </c>
      <c r="N18" s="3">
        <f t="shared" si="3"/>
        <v>28.152487134055114</v>
      </c>
      <c r="O18" s="3">
        <f t="shared" si="3"/>
        <v>32.303900937642815</v>
      </c>
      <c r="P18" s="3">
        <f t="shared" si="3"/>
        <v>30.61916645814852</v>
      </c>
      <c r="Q18" s="3">
        <f t="shared" si="3"/>
        <v>16.700188103714162</v>
      </c>
      <c r="R18" s="3">
        <f t="shared" si="3"/>
        <v>31.249726895916915</v>
      </c>
      <c r="S18" s="1"/>
      <c r="T18" s="3">
        <f>AVERAGE(D18:R18)</f>
        <v>29.901469919961993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1차 결과</vt:lpstr>
      <vt:lpstr>2차 결과</vt:lpstr>
      <vt:lpstr>pr binding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2022-07-01T09:01:18Z</dcterms:created>
  <dcterms:modified xsi:type="dcterms:W3CDTF">2022-07-01T09:02:13Z</dcterms:modified>
</cp:coreProperties>
</file>