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einchoi/GitHub/KpCoeff/validation/"/>
    </mc:Choice>
  </mc:AlternateContent>
  <xr:revisionPtr revIDLastSave="0" documentId="8_{DCB9C7D5-30F0-A54B-82FD-C6BBBBB9F27E}" xr6:coauthVersionLast="47" xr6:coauthVersionMax="47" xr10:uidLastSave="{00000000-0000-0000-0000-000000000000}"/>
  <bookViews>
    <workbookView xWindow="30880" yWindow="8360" windowWidth="28800" windowHeight="15720" xr2:uid="{06DB5580-676D-AC49-BB26-04691F541E84}"/>
  </bookViews>
  <sheets>
    <sheet name="Sheet1" sheetId="1" r:id="rId1"/>
    <sheet name="Sheet2" sheetId="2" r:id="rId2"/>
  </sheets>
  <definedNames>
    <definedName name="_xlnm._FilterDatabase" localSheetId="0" hidden="1">Sheet1!$A$1:$AN$30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S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AN3" i="1"/>
  <c r="AN4" i="1"/>
  <c r="AN5" i="1"/>
  <c r="AN7" i="1"/>
  <c r="AN8" i="1"/>
  <c r="AN15" i="1"/>
  <c r="AN16" i="1"/>
  <c r="AN18" i="1"/>
  <c r="AN19" i="1"/>
  <c r="AN22" i="1"/>
  <c r="AN23" i="1"/>
  <c r="AN25" i="1"/>
  <c r="AN26" i="1"/>
  <c r="AN28" i="1"/>
  <c r="AN29" i="1"/>
  <c r="AN2" i="1"/>
  <c r="AK10" i="1"/>
  <c r="AK11" i="1"/>
  <c r="AK12" i="1"/>
  <c r="AK14" i="1"/>
  <c r="AK27" i="1"/>
  <c r="AK9" i="1"/>
  <c r="AH3" i="1"/>
  <c r="AH4" i="1"/>
  <c r="AH5" i="1"/>
  <c r="AH6" i="1"/>
  <c r="AH7" i="1"/>
  <c r="AH8" i="1"/>
  <c r="AH11" i="1"/>
  <c r="AH13" i="1"/>
  <c r="AH14" i="1"/>
  <c r="AH15" i="1"/>
  <c r="AH16" i="1"/>
  <c r="AH17" i="1"/>
  <c r="AH18" i="1"/>
  <c r="AH19" i="1"/>
  <c r="AH20" i="1"/>
  <c r="AH22" i="1"/>
  <c r="AH23" i="1"/>
  <c r="AH25" i="1"/>
  <c r="AH26" i="1"/>
  <c r="AH28" i="1"/>
  <c r="AH29" i="1"/>
  <c r="AH2" i="1"/>
  <c r="AE12" i="1"/>
  <c r="AE27" i="1"/>
  <c r="AE1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2" i="1"/>
  <c r="Y3" i="1"/>
  <c r="Y4" i="1"/>
  <c r="Y5" i="1"/>
  <c r="Y6" i="1"/>
  <c r="Y7" i="1"/>
  <c r="Y8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2" i="1"/>
  <c r="V3" i="1"/>
  <c r="V4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M3" i="1"/>
  <c r="M4" i="1"/>
  <c r="M5" i="1"/>
  <c r="M6" i="1"/>
  <c r="M7" i="1"/>
  <c r="M8" i="1"/>
  <c r="M11" i="1"/>
  <c r="M12" i="1"/>
  <c r="M14" i="1"/>
  <c r="M15" i="1"/>
  <c r="M16" i="1"/>
  <c r="M18" i="1"/>
  <c r="M19" i="1"/>
  <c r="M20" i="1"/>
  <c r="M22" i="1"/>
  <c r="M23" i="1"/>
  <c r="M25" i="1"/>
  <c r="M26" i="1"/>
  <c r="M27" i="1"/>
  <c r="M28" i="1"/>
  <c r="M29" i="1"/>
  <c r="M2" i="1"/>
  <c r="J3" i="1"/>
  <c r="J4" i="1"/>
  <c r="J5" i="1"/>
  <c r="J6" i="1"/>
  <c r="J7" i="1"/>
  <c r="J8" i="1"/>
  <c r="J11" i="1"/>
  <c r="J12" i="1"/>
  <c r="J13" i="1"/>
  <c r="J14" i="1"/>
  <c r="J15" i="1"/>
  <c r="J16" i="1"/>
  <c r="J17" i="1"/>
  <c r="J18" i="1"/>
  <c r="J19" i="1"/>
  <c r="J20" i="1"/>
  <c r="J22" i="1"/>
  <c r="J23" i="1"/>
  <c r="J25" i="1"/>
  <c r="J26" i="1"/>
  <c r="J27" i="1"/>
  <c r="J28" i="1"/>
  <c r="J29" i="1"/>
  <c r="J2" i="1"/>
  <c r="G3" i="1"/>
  <c r="G4" i="1"/>
  <c r="G5" i="1"/>
  <c r="G6" i="1"/>
  <c r="G7" i="1"/>
  <c r="G8" i="1"/>
  <c r="G15" i="1"/>
  <c r="G16" i="1"/>
  <c r="G18" i="1"/>
  <c r="G19" i="1"/>
  <c r="G20" i="1"/>
  <c r="G22" i="1"/>
  <c r="G23" i="1"/>
  <c r="G25" i="1"/>
  <c r="G26" i="1"/>
  <c r="G28" i="1"/>
  <c r="G29" i="1"/>
  <c r="G2" i="1"/>
  <c r="D3" i="1"/>
  <c r="D4" i="1"/>
  <c r="D5" i="1"/>
  <c r="D6" i="1"/>
  <c r="D7" i="1"/>
  <c r="D8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2" i="1"/>
</calcChain>
</file>

<file path=xl/sharedStrings.xml><?xml version="1.0" encoding="utf-8"?>
<sst xmlns="http://schemas.openxmlformats.org/spreadsheetml/2006/main" count="170" uniqueCount="72">
  <si>
    <t>Compound</t>
    <phoneticPr fontId="1" type="noConversion"/>
  </si>
  <si>
    <t>Acebutolol-R</t>
    <phoneticPr fontId="1" type="noConversion"/>
  </si>
  <si>
    <t>Acebutolol-S</t>
    <phoneticPr fontId="1" type="noConversion"/>
  </si>
  <si>
    <t>Betaxolol-R</t>
    <phoneticPr fontId="1" type="noConversion"/>
  </si>
  <si>
    <t>Betaxolol-S</t>
    <phoneticPr fontId="1" type="noConversion"/>
  </si>
  <si>
    <t>Biperiden</t>
    <phoneticPr fontId="1" type="noConversion"/>
  </si>
  <si>
    <t>Carvedilol-R</t>
    <phoneticPr fontId="1" type="noConversion"/>
  </si>
  <si>
    <t>Carvedilol-S</t>
    <phoneticPr fontId="1" type="noConversion"/>
  </si>
  <si>
    <t>Fentanyl</t>
    <phoneticPr fontId="1" type="noConversion"/>
  </si>
  <si>
    <t>Imipramine</t>
    <phoneticPr fontId="1" type="noConversion"/>
  </si>
  <si>
    <t>Inaperisone</t>
    <phoneticPr fontId="1" type="noConversion"/>
  </si>
  <si>
    <t>Lidocaine</t>
    <phoneticPr fontId="1" type="noConversion"/>
  </si>
  <si>
    <t>Metoprolol-R</t>
    <phoneticPr fontId="1" type="noConversion"/>
  </si>
  <si>
    <t>Metoprolol-S</t>
    <phoneticPr fontId="1" type="noConversion"/>
  </si>
  <si>
    <t>Oxprenolol-R</t>
    <phoneticPr fontId="1" type="noConversion"/>
  </si>
  <si>
    <t>Oxprenolol-S</t>
    <phoneticPr fontId="1" type="noConversion"/>
  </si>
  <si>
    <t>Pentazocine</t>
    <phoneticPr fontId="1" type="noConversion"/>
  </si>
  <si>
    <t>Phencyclidine</t>
    <phoneticPr fontId="1" type="noConversion"/>
  </si>
  <si>
    <t>Pindolol-R</t>
    <phoneticPr fontId="1" type="noConversion"/>
  </si>
  <si>
    <t>Pindolol-S</t>
    <phoneticPr fontId="1" type="noConversion"/>
  </si>
  <si>
    <t>Procainamide</t>
    <phoneticPr fontId="1" type="noConversion"/>
  </si>
  <si>
    <t>Propranolol-R</t>
    <phoneticPr fontId="1" type="noConversion"/>
  </si>
  <si>
    <t>Propranolol-S</t>
    <phoneticPr fontId="1" type="noConversion"/>
  </si>
  <si>
    <t>Verapamil</t>
    <phoneticPr fontId="1" type="noConversion"/>
  </si>
  <si>
    <t>Adipose</t>
    <phoneticPr fontId="1" type="noConversion"/>
  </si>
  <si>
    <t>Bone</t>
    <phoneticPr fontId="1" type="noConversion"/>
  </si>
  <si>
    <t>Brain</t>
    <phoneticPr fontId="1" type="noConversion"/>
  </si>
  <si>
    <t>Gut</t>
    <phoneticPr fontId="1" type="noConversion"/>
  </si>
  <si>
    <t>Heart</t>
    <phoneticPr fontId="1" type="noConversion"/>
  </si>
  <si>
    <t>Kidney</t>
    <phoneticPr fontId="1" type="noConversion"/>
  </si>
  <si>
    <t>Liver</t>
    <phoneticPr fontId="1" type="noConversion"/>
  </si>
  <si>
    <t>Lung</t>
    <phoneticPr fontId="1" type="noConversion"/>
  </si>
  <si>
    <t>Muscle</t>
    <phoneticPr fontId="1" type="noConversion"/>
  </si>
  <si>
    <t>Pancreas</t>
    <phoneticPr fontId="1" type="noConversion"/>
  </si>
  <si>
    <t>Skin</t>
    <phoneticPr fontId="1" type="noConversion"/>
  </si>
  <si>
    <t>Spleen</t>
    <phoneticPr fontId="1" type="noConversion"/>
  </si>
  <si>
    <t>Thymus</t>
    <phoneticPr fontId="1" type="noConversion"/>
  </si>
  <si>
    <t>−</t>
  </si>
  <si>
    <t>−</t>
    <phoneticPr fontId="1" type="noConversion"/>
  </si>
  <si>
    <t>Bisoprolol-S</t>
    <phoneticPr fontId="1" type="noConversion"/>
  </si>
  <si>
    <t>Bisoprolol-R</t>
    <phoneticPr fontId="1" type="noConversion"/>
  </si>
  <si>
    <t>Ratio_ad</t>
    <phoneticPr fontId="1" type="noConversion"/>
  </si>
  <si>
    <t>Ratio_bo</t>
    <phoneticPr fontId="1" type="noConversion"/>
  </si>
  <si>
    <t>Ratio_br</t>
    <phoneticPr fontId="1" type="noConversion"/>
  </si>
  <si>
    <t>Ratio_gu</t>
    <phoneticPr fontId="1" type="noConversion"/>
  </si>
  <si>
    <t>Ratio_he</t>
    <phoneticPr fontId="1" type="noConversion"/>
  </si>
  <si>
    <t>Ratio_ki</t>
    <phoneticPr fontId="1" type="noConversion"/>
  </si>
  <si>
    <t>Ratio_li</t>
    <phoneticPr fontId="1" type="noConversion"/>
  </si>
  <si>
    <t>Ratio_lu</t>
    <phoneticPr fontId="1" type="noConversion"/>
  </si>
  <si>
    <t>Ratio_mu</t>
    <phoneticPr fontId="1" type="noConversion"/>
  </si>
  <si>
    <t>Ratio_pa</t>
    <phoneticPr fontId="1" type="noConversion"/>
  </si>
  <si>
    <t>Ratio_sk</t>
    <phoneticPr fontId="1" type="noConversion"/>
  </si>
  <si>
    <t>Ratio_sp</t>
    <phoneticPr fontId="1" type="noConversion"/>
  </si>
  <si>
    <t>Ratio_th</t>
    <phoneticPr fontId="1" type="noConversion"/>
  </si>
  <si>
    <t>-</t>
    <phoneticPr fontId="1" type="noConversion"/>
  </si>
  <si>
    <t>Timolol-S(pka 9.2)</t>
    <phoneticPr fontId="1" type="noConversion"/>
  </si>
  <si>
    <t>Timolol-S(pka 8.8)</t>
    <phoneticPr fontId="1" type="noConversion"/>
  </si>
  <si>
    <t>Quinidine(pka10.0)</t>
    <phoneticPr fontId="1" type="noConversion"/>
  </si>
  <si>
    <t>Nicotine(pka7.8)</t>
    <phoneticPr fontId="1" type="noConversion"/>
  </si>
  <si>
    <t>Kpad</t>
  </si>
  <si>
    <t>Kpbo</t>
  </si>
  <si>
    <t>Kpbr</t>
  </si>
  <si>
    <t>Kpgu</t>
  </si>
  <si>
    <t>Kphe</t>
  </si>
  <si>
    <t>Kpki</t>
  </si>
  <si>
    <t>Kpli</t>
  </si>
  <si>
    <t>Kplu</t>
  </si>
  <si>
    <t>Kpmu</t>
  </si>
  <si>
    <t>Kppa</t>
  </si>
  <si>
    <t>Kpsk</t>
  </si>
  <si>
    <t>Kpsp</t>
  </si>
  <si>
    <t>Kpth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</si>
</sst>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sz val="12"/>
      <color rgb="FF000000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 applyAlignment="1"/>
    <xf numFmtId="164" fontId="3" fillId="0" borderId="0" xfId="0" applyNumberFormat="1" applyFont="1" applyFill="1">
      <alignment vertical="center"/>
    </xf>
    <xf numFmtId="0" fontId="4" fillId="0" borderId="0" xfId="0" applyFont="1" applyFill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7715-CCB0-2440-B250-4A5C7F01ECD2}">
  <dimension ref="A1:AP40"/>
  <sheetViews>
    <sheetView tabSelected="1" topLeftCell="T1" zoomScale="85" zoomScaleNormal="85" workbookViewId="0">
      <pane ySplit="1" topLeftCell="A2" activePane="bottomLeft" state="frozen"/>
      <selection pane="bottomLeft" activeCell="AI12" sqref="AI12"/>
    </sheetView>
  </sheetViews>
  <sheetFormatPr baseColWidth="10" defaultColWidth="11.5" defaultRowHeight="16" x14ac:dyDescent="0.2"/>
  <cols>
    <col min="1" max="1" width="17.33203125" style="2" bestFit="1" customWidth="1"/>
    <col min="2" max="2" width="11.5" style="2" customWidth="1"/>
    <col min="3" max="3" width="10.83203125" style="3"/>
    <col min="4" max="5" width="11.5" style="2" customWidth="1"/>
    <col min="6" max="6" width="10.83203125" style="3"/>
    <col min="7" max="8" width="11.5" style="2" customWidth="1"/>
    <col min="9" max="9" width="10.83203125" style="3"/>
    <col min="10" max="11" width="11.5" style="2" customWidth="1"/>
    <col min="12" max="12" width="10.83203125" style="3"/>
    <col min="13" max="14" width="11.5" style="2" customWidth="1"/>
    <col min="15" max="15" width="10.83203125" style="3"/>
    <col min="16" max="17" width="11.5" style="2" customWidth="1"/>
    <col min="18" max="18" width="10.83203125" style="3"/>
    <col min="19" max="20" width="11.5" style="2" customWidth="1"/>
    <col min="21" max="21" width="10.83203125" style="3"/>
    <col min="22" max="23" width="11.5" style="2" customWidth="1"/>
    <col min="24" max="24" width="10.83203125" style="3"/>
    <col min="25" max="26" width="11.5" style="2" customWidth="1"/>
    <col min="27" max="27" width="10.83203125" style="3"/>
    <col min="28" max="29" width="11.5" style="2" customWidth="1"/>
    <col min="30" max="30" width="10.83203125" style="3"/>
    <col min="31" max="32" width="11.5" style="2" customWidth="1"/>
    <col min="33" max="33" width="10.83203125" style="3"/>
    <col min="34" max="35" width="11.5" style="2" customWidth="1"/>
    <col min="36" max="36" width="10.83203125" style="3"/>
    <col min="37" max="38" width="11.5" style="2" customWidth="1"/>
    <col min="39" max="39" width="10.83203125" style="3"/>
    <col min="40" max="40" width="11.5" style="2" customWidth="1"/>
    <col min="41" max="16384" width="11.5" style="2"/>
  </cols>
  <sheetData>
    <row r="1" spans="1:40" x14ac:dyDescent="0.2">
      <c r="A1" s="1" t="s">
        <v>0</v>
      </c>
      <c r="B1" s="2" t="s">
        <v>24</v>
      </c>
      <c r="C1" s="3" t="s">
        <v>59</v>
      </c>
      <c r="D1" s="1" t="s">
        <v>41</v>
      </c>
      <c r="E1" s="2" t="s">
        <v>25</v>
      </c>
      <c r="F1" s="3" t="s">
        <v>60</v>
      </c>
      <c r="G1" s="1" t="s">
        <v>42</v>
      </c>
      <c r="H1" s="2" t="s">
        <v>26</v>
      </c>
      <c r="I1" s="3" t="s">
        <v>61</v>
      </c>
      <c r="J1" s="1" t="s">
        <v>43</v>
      </c>
      <c r="K1" s="2" t="s">
        <v>27</v>
      </c>
      <c r="L1" s="3" t="s">
        <v>62</v>
      </c>
      <c r="M1" s="1" t="s">
        <v>44</v>
      </c>
      <c r="N1" s="2" t="s">
        <v>28</v>
      </c>
      <c r="O1" s="3" t="s">
        <v>63</v>
      </c>
      <c r="P1" s="1" t="s">
        <v>45</v>
      </c>
      <c r="Q1" s="2" t="s">
        <v>29</v>
      </c>
      <c r="R1" s="3" t="s">
        <v>64</v>
      </c>
      <c r="S1" s="1" t="s">
        <v>46</v>
      </c>
      <c r="T1" s="2" t="s">
        <v>30</v>
      </c>
      <c r="U1" s="3" t="s">
        <v>65</v>
      </c>
      <c r="V1" s="1" t="s">
        <v>47</v>
      </c>
      <c r="W1" s="2" t="s">
        <v>31</v>
      </c>
      <c r="X1" s="3" t="s">
        <v>66</v>
      </c>
      <c r="Y1" s="1" t="s">
        <v>48</v>
      </c>
      <c r="Z1" s="2" t="s">
        <v>32</v>
      </c>
      <c r="AA1" s="3" t="s">
        <v>67</v>
      </c>
      <c r="AB1" s="1" t="s">
        <v>49</v>
      </c>
      <c r="AC1" s="2" t="s">
        <v>33</v>
      </c>
      <c r="AD1" s="3" t="s">
        <v>68</v>
      </c>
      <c r="AE1" s="1" t="s">
        <v>50</v>
      </c>
      <c r="AF1" s="2" t="s">
        <v>34</v>
      </c>
      <c r="AG1" s="3" t="s">
        <v>69</v>
      </c>
      <c r="AH1" s="1" t="s">
        <v>51</v>
      </c>
      <c r="AI1" s="2" t="s">
        <v>35</v>
      </c>
      <c r="AJ1" s="3" t="s">
        <v>70</v>
      </c>
      <c r="AK1" s="1" t="s">
        <v>52</v>
      </c>
      <c r="AL1" s="2" t="s">
        <v>36</v>
      </c>
      <c r="AM1" s="3" t="s">
        <v>71</v>
      </c>
      <c r="AN1" s="1" t="s">
        <v>53</v>
      </c>
    </row>
    <row r="2" spans="1:40" x14ac:dyDescent="0.2">
      <c r="A2" s="2" t="s">
        <v>1</v>
      </c>
      <c r="B2" s="2">
        <v>0.82</v>
      </c>
      <c r="C2" s="3">
        <v>1.01</v>
      </c>
      <c r="D2" s="4">
        <f>ABS((C2-B2)/B2)</f>
        <v>0.23170731707317083</v>
      </c>
      <c r="E2" s="2">
        <v>2.34</v>
      </c>
      <c r="F2" s="3">
        <v>2.34</v>
      </c>
      <c r="G2" s="4">
        <f>ABS((F2-E2)/E2)</f>
        <v>0</v>
      </c>
      <c r="H2" s="2">
        <v>2.57</v>
      </c>
      <c r="I2" s="3">
        <v>2.54</v>
      </c>
      <c r="J2" s="4">
        <f>ABS((I2-H2)/H2)</f>
        <v>1.1673151750972686E-2</v>
      </c>
      <c r="K2" s="2">
        <v>6.45</v>
      </c>
      <c r="L2" s="3">
        <v>6.39</v>
      </c>
      <c r="M2" s="4">
        <f>ABS((L2-K2)/K2)</f>
        <v>9.302325581395425E-3</v>
      </c>
      <c r="N2" s="2">
        <v>6.1</v>
      </c>
      <c r="O2" s="3">
        <v>6.04</v>
      </c>
      <c r="P2" s="4">
        <f>ABS((O2-N2)/N2)</f>
        <v>9.8360655737704285E-3</v>
      </c>
      <c r="Q2" s="2">
        <v>11.8</v>
      </c>
      <c r="R2" s="3">
        <v>11.72</v>
      </c>
      <c r="S2" s="4">
        <f>ABS((R2-Q2)/Q2)</f>
        <v>6.7796610169491584E-3</v>
      </c>
      <c r="T2" s="2">
        <v>11</v>
      </c>
      <c r="U2" s="3">
        <v>10.88</v>
      </c>
      <c r="V2" s="4">
        <f>ABS((U2-T2)/T2)</f>
        <v>1.0909090909090839E-2</v>
      </c>
      <c r="W2" s="2">
        <v>9.67</v>
      </c>
      <c r="X2" s="3">
        <v>9.41</v>
      </c>
      <c r="Y2" s="4">
        <f>ABS((X2-W2)/W2)</f>
        <v>2.6887280248190256E-2</v>
      </c>
      <c r="Z2" s="2">
        <v>4.84</v>
      </c>
      <c r="AA2" s="3">
        <v>4.8099999999999996</v>
      </c>
      <c r="AB2" s="4">
        <f>ABS((AA2-Z2)/Z2)</f>
        <v>6.1983471074380679E-3</v>
      </c>
      <c r="AC2" s="2" t="s">
        <v>38</v>
      </c>
      <c r="AD2" s="3">
        <v>5.2</v>
      </c>
      <c r="AF2" s="2">
        <v>3.85</v>
      </c>
      <c r="AG2" s="3">
        <v>3.82</v>
      </c>
      <c r="AH2" s="4">
        <f>ABS((AG2-AF2)/AF2)</f>
        <v>7.7922077922078564E-3</v>
      </c>
      <c r="AI2" s="2" t="s">
        <v>37</v>
      </c>
      <c r="AJ2" s="3">
        <v>8.1300000000000008</v>
      </c>
      <c r="AK2" s="4"/>
      <c r="AL2" s="2">
        <v>6.45</v>
      </c>
      <c r="AM2" s="3">
        <v>6.4</v>
      </c>
      <c r="AN2" s="4">
        <f>ABS((AM2-AL2)/AL2)</f>
        <v>7.7519379844960962E-3</v>
      </c>
    </row>
    <row r="3" spans="1:40" x14ac:dyDescent="0.2">
      <c r="A3" s="2" t="s">
        <v>2</v>
      </c>
      <c r="B3" s="2">
        <v>0.87</v>
      </c>
      <c r="C3" s="3">
        <v>0.85</v>
      </c>
      <c r="D3" s="4">
        <f t="shared" ref="D3:D29" si="0">ABS((C3-B3)/B3)</f>
        <v>2.2988505747126457E-2</v>
      </c>
      <c r="E3" s="2">
        <v>2.1</v>
      </c>
      <c r="F3" s="3">
        <v>2.06</v>
      </c>
      <c r="G3" s="4">
        <f t="shared" ref="G3:G29" si="1">ABS((F3-E3)/E3)</f>
        <v>1.9047619047619063E-2</v>
      </c>
      <c r="H3" s="2">
        <v>2.42</v>
      </c>
      <c r="I3" s="3">
        <v>2.38</v>
      </c>
      <c r="J3" s="4">
        <f t="shared" ref="J3:J29" si="2">ABS((I3-H3)/H3)</f>
        <v>1.6528925619834725E-2</v>
      </c>
      <c r="K3" s="2">
        <v>5.57</v>
      </c>
      <c r="L3" s="3">
        <v>5.4</v>
      </c>
      <c r="M3" s="4">
        <f t="shared" ref="M3:M29" si="3">ABS((L3-K3)/K3)</f>
        <v>3.0520646319569106E-2</v>
      </c>
      <c r="N3" s="2">
        <v>5.28</v>
      </c>
      <c r="O3" s="3">
        <v>5.12</v>
      </c>
      <c r="P3" s="4">
        <f t="shared" ref="P3:P30" si="4">ABS((O3-N3)/N3)</f>
        <v>3.0303030303030328E-2</v>
      </c>
      <c r="Q3" s="2">
        <v>10</v>
      </c>
      <c r="R3" s="3">
        <v>9.65</v>
      </c>
      <c r="S3" s="4">
        <f t="shared" ref="S3:S30" si="5">ABS((R3-Q3)/Q3)</f>
        <v>3.4999999999999962E-2</v>
      </c>
      <c r="T3" s="2">
        <v>9.32</v>
      </c>
      <c r="U3" s="3">
        <v>9</v>
      </c>
      <c r="V3" s="4">
        <f t="shared" ref="V3:V29" si="6">ABS((U3-T3)/T3)</f>
        <v>3.4334763948497882E-2</v>
      </c>
      <c r="W3" s="2">
        <v>8.2100000000000009</v>
      </c>
      <c r="X3" s="3">
        <v>7.81</v>
      </c>
      <c r="Y3" s="4">
        <f t="shared" ref="Y3:Y30" si="7">ABS((X3-W3)/W3)</f>
        <v>4.8721071863581142E-2</v>
      </c>
      <c r="Z3" s="2">
        <v>4.28</v>
      </c>
      <c r="AA3" s="3">
        <v>4.18</v>
      </c>
      <c r="AB3" s="4">
        <f t="shared" ref="AB3:AB30" si="8">ABS((AA3-Z3)/Z3)</f>
        <v>2.3364485981308535E-2</v>
      </c>
      <c r="AC3" s="2" t="s">
        <v>38</v>
      </c>
      <c r="AD3" s="3">
        <v>4.51</v>
      </c>
      <c r="AF3" s="2">
        <v>3.37</v>
      </c>
      <c r="AG3" s="3">
        <v>3.28</v>
      </c>
      <c r="AH3" s="4">
        <f t="shared" ref="AH3:AH29" si="9">ABS((AG3-AF3)/AF3)</f>
        <v>2.6706231454006024E-2</v>
      </c>
      <c r="AI3" s="2" t="s">
        <v>37</v>
      </c>
      <c r="AJ3" s="3">
        <v>6.82</v>
      </c>
      <c r="AK3" s="4"/>
      <c r="AL3" s="2">
        <v>5.61</v>
      </c>
      <c r="AM3" s="3">
        <v>5.46</v>
      </c>
      <c r="AN3" s="4">
        <f t="shared" ref="AN3:AN29" si="10">ABS((AM3-AL3)/AL3)</f>
        <v>2.6737967914438564E-2</v>
      </c>
    </row>
    <row r="4" spans="1:40" x14ac:dyDescent="0.2">
      <c r="A4" s="2" t="s">
        <v>3</v>
      </c>
      <c r="B4" s="2">
        <v>7.53</v>
      </c>
      <c r="C4" s="3">
        <v>7.79</v>
      </c>
      <c r="D4" s="4">
        <f t="shared" si="0"/>
        <v>3.4528552456839279E-2</v>
      </c>
      <c r="E4" s="2">
        <v>12.9</v>
      </c>
      <c r="F4" s="3">
        <v>13.29</v>
      </c>
      <c r="G4" s="4">
        <f t="shared" si="1"/>
        <v>3.023255813953479E-2</v>
      </c>
      <c r="H4" s="2">
        <v>9.18</v>
      </c>
      <c r="I4" s="3">
        <v>9.18</v>
      </c>
      <c r="J4" s="4">
        <f t="shared" si="2"/>
        <v>0</v>
      </c>
      <c r="K4" s="2">
        <v>44.7</v>
      </c>
      <c r="L4" s="3">
        <v>45.73</v>
      </c>
      <c r="M4" s="4">
        <f t="shared" si="3"/>
        <v>2.3042505592841028E-2</v>
      </c>
      <c r="N4" s="2">
        <v>41.7</v>
      </c>
      <c r="O4" s="3">
        <v>42.7</v>
      </c>
      <c r="P4" s="4">
        <f t="shared" si="4"/>
        <v>2.3980815347721823E-2</v>
      </c>
      <c r="Q4" s="2">
        <v>91.3</v>
      </c>
      <c r="R4" s="3">
        <v>93.59</v>
      </c>
      <c r="S4" s="4">
        <f t="shared" si="5"/>
        <v>2.5082146768893827E-2</v>
      </c>
      <c r="T4" s="2">
        <v>83.1</v>
      </c>
      <c r="U4" s="3">
        <v>85.11</v>
      </c>
      <c r="V4" s="4">
        <f t="shared" si="6"/>
        <v>2.4187725631769016E-2</v>
      </c>
      <c r="W4" s="2">
        <v>72.7</v>
      </c>
      <c r="X4" s="3">
        <v>73.09</v>
      </c>
      <c r="Y4" s="4">
        <f t="shared" si="7"/>
        <v>5.3645116918844644E-3</v>
      </c>
      <c r="Z4" s="2">
        <v>28.9</v>
      </c>
      <c r="AA4" s="3">
        <v>29.73</v>
      </c>
      <c r="AB4" s="4">
        <f t="shared" si="8"/>
        <v>2.8719723183391069E-2</v>
      </c>
      <c r="AC4" s="2" t="s">
        <v>38</v>
      </c>
      <c r="AD4" s="3">
        <v>32.5</v>
      </c>
      <c r="AF4" s="2">
        <v>24.9</v>
      </c>
      <c r="AG4" s="3">
        <v>25.5</v>
      </c>
      <c r="AH4" s="4">
        <f t="shared" si="9"/>
        <v>2.4096385542168731E-2</v>
      </c>
      <c r="AI4" s="2" t="s">
        <v>37</v>
      </c>
      <c r="AJ4" s="3">
        <v>59.88</v>
      </c>
      <c r="AK4" s="4"/>
      <c r="AL4" s="2">
        <v>42.8</v>
      </c>
      <c r="AM4" s="3">
        <v>43.87</v>
      </c>
      <c r="AN4" s="4">
        <f t="shared" si="10"/>
        <v>2.5000000000000008E-2</v>
      </c>
    </row>
    <row r="5" spans="1:40" x14ac:dyDescent="0.2">
      <c r="A5" s="2" t="s">
        <v>4</v>
      </c>
      <c r="B5" s="2">
        <v>6.52</v>
      </c>
      <c r="C5" s="3">
        <v>6.79</v>
      </c>
      <c r="D5" s="4">
        <f t="shared" si="0"/>
        <v>4.1411042944785349E-2</v>
      </c>
      <c r="E5" s="2">
        <v>11.2</v>
      </c>
      <c r="F5" s="3">
        <v>11.62</v>
      </c>
      <c r="G5" s="4">
        <f t="shared" si="1"/>
        <v>3.7499999999999999E-2</v>
      </c>
      <c r="H5" s="2">
        <v>8.1300000000000008</v>
      </c>
      <c r="I5" s="3">
        <v>8.18</v>
      </c>
      <c r="J5" s="4">
        <f t="shared" si="2"/>
        <v>6.1500615006148743E-3</v>
      </c>
      <c r="K5" s="2">
        <v>38.5</v>
      </c>
      <c r="L5" s="3">
        <v>39.72</v>
      </c>
      <c r="M5" s="4">
        <f t="shared" si="3"/>
        <v>3.1688311688311661E-2</v>
      </c>
      <c r="N5" s="2">
        <v>35.9</v>
      </c>
      <c r="O5" s="3">
        <v>37.090000000000003</v>
      </c>
      <c r="P5" s="4">
        <f t="shared" si="4"/>
        <v>3.314763231197785E-2</v>
      </c>
      <c r="Q5" s="2">
        <v>78.400000000000006</v>
      </c>
      <c r="R5" s="3">
        <v>81.06</v>
      </c>
      <c r="S5" s="4">
        <f t="shared" si="5"/>
        <v>3.3928571428571384E-2</v>
      </c>
      <c r="T5" s="2">
        <v>71.400000000000006</v>
      </c>
      <c r="U5" s="3">
        <v>73.75</v>
      </c>
      <c r="V5" s="4">
        <f t="shared" si="6"/>
        <v>3.291316526610636E-2</v>
      </c>
      <c r="W5" s="2">
        <v>62.5</v>
      </c>
      <c r="X5" s="3">
        <v>63.35</v>
      </c>
      <c r="Y5" s="4">
        <f t="shared" si="7"/>
        <v>1.3600000000000024E-2</v>
      </c>
      <c r="Z5" s="2">
        <v>25</v>
      </c>
      <c r="AA5" s="3">
        <v>25.92</v>
      </c>
      <c r="AB5" s="4">
        <f t="shared" si="8"/>
        <v>3.6800000000000069E-2</v>
      </c>
      <c r="AC5" s="2" t="s">
        <v>38</v>
      </c>
      <c r="AD5" s="3">
        <v>28.34</v>
      </c>
      <c r="AF5" s="2">
        <v>21.5</v>
      </c>
      <c r="AG5" s="3">
        <v>22.21</v>
      </c>
      <c r="AH5" s="4">
        <f t="shared" si="9"/>
        <v>3.3023255813953531E-2</v>
      </c>
      <c r="AI5" s="2" t="s">
        <v>37</v>
      </c>
      <c r="AJ5" s="3">
        <v>51.96</v>
      </c>
      <c r="AK5" s="4"/>
      <c r="AL5" s="2">
        <v>36.9</v>
      </c>
      <c r="AM5" s="3">
        <v>38.15</v>
      </c>
      <c r="AN5" s="4">
        <f t="shared" si="10"/>
        <v>3.3875338753387538E-2</v>
      </c>
    </row>
    <row r="6" spans="1:40" x14ac:dyDescent="0.2">
      <c r="A6" s="2" t="s">
        <v>5</v>
      </c>
      <c r="B6" s="2">
        <v>88</v>
      </c>
      <c r="C6" s="3">
        <v>87.82</v>
      </c>
      <c r="D6" s="4">
        <f t="shared" si="0"/>
        <v>2.0454545454546228E-3</v>
      </c>
      <c r="E6" s="2">
        <v>26.3</v>
      </c>
      <c r="F6" s="3">
        <v>25.71</v>
      </c>
      <c r="G6" s="4">
        <f t="shared" si="1"/>
        <v>2.243346007604562E-2</v>
      </c>
      <c r="H6" s="2">
        <v>36.799999999999997</v>
      </c>
      <c r="I6" s="3">
        <v>36.21</v>
      </c>
      <c r="J6" s="4">
        <f t="shared" si="2"/>
        <v>1.6032608695652074E-2</v>
      </c>
      <c r="K6" s="2">
        <v>77.099999999999994</v>
      </c>
      <c r="L6" s="3">
        <v>76.040000000000006</v>
      </c>
      <c r="M6" s="4">
        <f t="shared" si="3"/>
        <v>1.3748378728923321E-2</v>
      </c>
      <c r="N6" s="2">
        <v>57.6</v>
      </c>
      <c r="O6" s="3">
        <v>56.34</v>
      </c>
      <c r="P6" s="4">
        <f t="shared" si="4"/>
        <v>2.1874999999999964E-2</v>
      </c>
      <c r="Q6" s="2">
        <v>114</v>
      </c>
      <c r="R6" s="3">
        <v>110.93</v>
      </c>
      <c r="S6" s="4">
        <f t="shared" si="5"/>
        <v>2.692982456140345E-2</v>
      </c>
      <c r="T6" s="2" t="s">
        <v>38</v>
      </c>
      <c r="U6" s="3">
        <v>103.36</v>
      </c>
      <c r="V6" s="4"/>
      <c r="W6" s="2">
        <v>97.6</v>
      </c>
      <c r="X6" s="3">
        <v>93.93</v>
      </c>
      <c r="Y6" s="4">
        <f t="shared" si="7"/>
        <v>3.7602459016393315E-2</v>
      </c>
      <c r="Z6" s="2">
        <v>40</v>
      </c>
      <c r="AA6" s="3">
        <v>39.25</v>
      </c>
      <c r="AB6" s="4">
        <f t="shared" si="8"/>
        <v>1.8749999999999999E-2</v>
      </c>
      <c r="AC6" s="2" t="s">
        <v>38</v>
      </c>
      <c r="AD6" s="3">
        <v>63.56</v>
      </c>
      <c r="AF6" s="2">
        <v>69.099999999999994</v>
      </c>
      <c r="AG6" s="3">
        <v>68.13</v>
      </c>
      <c r="AH6" s="4">
        <f t="shared" si="9"/>
        <v>1.4037626628075239E-2</v>
      </c>
      <c r="AI6" s="2" t="s">
        <v>38</v>
      </c>
      <c r="AJ6" s="3">
        <v>70.099999999999994</v>
      </c>
      <c r="AK6" s="4"/>
      <c r="AL6" s="2" t="s">
        <v>38</v>
      </c>
      <c r="AM6" s="3">
        <v>59.2</v>
      </c>
      <c r="AN6" s="4"/>
    </row>
    <row r="7" spans="1:40" x14ac:dyDescent="0.2">
      <c r="A7" s="2" t="s">
        <v>40</v>
      </c>
      <c r="B7" s="2">
        <v>1.79</v>
      </c>
      <c r="C7" s="3">
        <v>1.85</v>
      </c>
      <c r="D7" s="4">
        <f t="shared" si="0"/>
        <v>3.3519553072625725E-2</v>
      </c>
      <c r="E7" s="2">
        <v>3.61</v>
      </c>
      <c r="F7" s="3">
        <v>3.71</v>
      </c>
      <c r="G7" s="4">
        <f t="shared" si="1"/>
        <v>2.7700831024930775E-2</v>
      </c>
      <c r="H7" s="2">
        <v>3.36</v>
      </c>
      <c r="I7" s="3">
        <v>3.37</v>
      </c>
      <c r="J7" s="4">
        <f t="shared" si="2"/>
        <v>2.976190476190545E-3</v>
      </c>
      <c r="K7" s="2">
        <v>11</v>
      </c>
      <c r="L7" s="3">
        <v>11.32</v>
      </c>
      <c r="M7" s="4">
        <f t="shared" si="3"/>
        <v>2.9090909090909115E-2</v>
      </c>
      <c r="N7" s="2">
        <v>10.4</v>
      </c>
      <c r="O7" s="3">
        <v>10.64</v>
      </c>
      <c r="P7" s="4">
        <f t="shared" si="4"/>
        <v>2.3076923076923096E-2</v>
      </c>
      <c r="Q7" s="2">
        <v>21.4</v>
      </c>
      <c r="R7" s="3">
        <v>21.99</v>
      </c>
      <c r="S7" s="4">
        <f t="shared" si="5"/>
        <v>2.7570093457943919E-2</v>
      </c>
      <c r="T7" s="2">
        <v>19.600000000000001</v>
      </c>
      <c r="U7" s="3">
        <v>20.190000000000001</v>
      </c>
      <c r="V7" s="4">
        <f t="shared" si="6"/>
        <v>3.010204081632652E-2</v>
      </c>
      <c r="W7" s="2">
        <v>17.2</v>
      </c>
      <c r="X7" s="3">
        <v>17.399999999999999</v>
      </c>
      <c r="Y7" s="4">
        <f t="shared" si="7"/>
        <v>1.1627906976744146E-2</v>
      </c>
      <c r="Z7" s="2">
        <v>7.73</v>
      </c>
      <c r="AA7" s="3">
        <v>7.93</v>
      </c>
      <c r="AB7" s="4">
        <f t="shared" si="8"/>
        <v>2.5873221216041305E-2</v>
      </c>
      <c r="AC7" s="2" t="s">
        <v>38</v>
      </c>
      <c r="AD7" s="3">
        <v>8.61</v>
      </c>
      <c r="AF7" s="2">
        <v>6.37</v>
      </c>
      <c r="AG7" s="3">
        <v>6.53</v>
      </c>
      <c r="AH7" s="4">
        <f t="shared" si="9"/>
        <v>2.5117739403453711E-2</v>
      </c>
      <c r="AI7" s="2" t="s">
        <v>38</v>
      </c>
      <c r="AJ7" s="3">
        <v>14.62</v>
      </c>
      <c r="AK7" s="4"/>
      <c r="AL7" s="2">
        <v>10.8</v>
      </c>
      <c r="AM7" s="3">
        <v>11.1</v>
      </c>
      <c r="AN7" s="4">
        <f t="shared" si="10"/>
        <v>2.7777777777777676E-2</v>
      </c>
    </row>
    <row r="8" spans="1:40" x14ac:dyDescent="0.2">
      <c r="A8" s="2" t="s">
        <v>39</v>
      </c>
      <c r="B8" s="2">
        <v>1.79</v>
      </c>
      <c r="C8" s="3">
        <v>1.85</v>
      </c>
      <c r="D8" s="4">
        <f t="shared" si="0"/>
        <v>3.3519553072625725E-2</v>
      </c>
      <c r="E8" s="2">
        <v>3.61</v>
      </c>
      <c r="F8" s="3">
        <v>3.71</v>
      </c>
      <c r="G8" s="4">
        <f t="shared" si="1"/>
        <v>2.7700831024930775E-2</v>
      </c>
      <c r="H8" s="2">
        <v>3.36</v>
      </c>
      <c r="I8" s="3">
        <v>3.37</v>
      </c>
      <c r="J8" s="4">
        <f t="shared" si="2"/>
        <v>2.976190476190545E-3</v>
      </c>
      <c r="K8" s="2">
        <v>11</v>
      </c>
      <c r="L8" s="3">
        <v>11.32</v>
      </c>
      <c r="M8" s="4">
        <f t="shared" si="3"/>
        <v>2.9090909090909115E-2</v>
      </c>
      <c r="N8" s="2">
        <v>10.4</v>
      </c>
      <c r="O8" s="3">
        <v>10.64</v>
      </c>
      <c r="P8" s="4">
        <f t="shared" si="4"/>
        <v>2.3076923076923096E-2</v>
      </c>
      <c r="Q8" s="2">
        <v>21.4</v>
      </c>
      <c r="R8" s="3">
        <v>21.99</v>
      </c>
      <c r="S8" s="4">
        <f t="shared" si="5"/>
        <v>2.7570093457943919E-2</v>
      </c>
      <c r="T8" s="2">
        <v>19.600000000000001</v>
      </c>
      <c r="U8" s="3">
        <v>20.190000000000001</v>
      </c>
      <c r="V8" s="4">
        <f t="shared" si="6"/>
        <v>3.010204081632652E-2</v>
      </c>
      <c r="W8" s="2">
        <v>17.2</v>
      </c>
      <c r="X8" s="3">
        <v>17.399999999999999</v>
      </c>
      <c r="Y8" s="4">
        <f t="shared" si="7"/>
        <v>1.1627906976744146E-2</v>
      </c>
      <c r="Z8" s="2">
        <v>7.73</v>
      </c>
      <c r="AA8" s="3">
        <v>7.93</v>
      </c>
      <c r="AB8" s="4">
        <f t="shared" si="8"/>
        <v>2.5873221216041305E-2</v>
      </c>
      <c r="AC8" s="2" t="s">
        <v>38</v>
      </c>
      <c r="AD8" s="3">
        <v>8.61</v>
      </c>
      <c r="AF8" s="2">
        <v>6.37</v>
      </c>
      <c r="AG8" s="3">
        <v>6.53</v>
      </c>
      <c r="AH8" s="4">
        <f t="shared" si="9"/>
        <v>2.5117739403453711E-2</v>
      </c>
      <c r="AI8" s="2" t="s">
        <v>38</v>
      </c>
      <c r="AJ8" s="3">
        <v>14.62</v>
      </c>
      <c r="AK8" s="4"/>
      <c r="AL8" s="2">
        <v>10.8</v>
      </c>
      <c r="AM8" s="3">
        <v>11.1</v>
      </c>
      <c r="AN8" s="4">
        <f t="shared" si="10"/>
        <v>2.7777777777777676E-2</v>
      </c>
    </row>
    <row r="9" spans="1:40" x14ac:dyDescent="0.2">
      <c r="A9" s="2" t="s">
        <v>6</v>
      </c>
      <c r="B9" s="2" t="s">
        <v>38</v>
      </c>
      <c r="C9" s="3">
        <v>327.82</v>
      </c>
      <c r="D9" s="4"/>
      <c r="E9" s="2" t="s">
        <v>38</v>
      </c>
      <c r="F9" s="3">
        <v>95.86</v>
      </c>
      <c r="G9" s="4"/>
      <c r="H9" s="2" t="s">
        <v>37</v>
      </c>
      <c r="I9" s="3">
        <v>132.97</v>
      </c>
      <c r="J9" s="4"/>
      <c r="K9" s="2" t="s">
        <v>37</v>
      </c>
      <c r="L9" s="3">
        <v>288.27</v>
      </c>
      <c r="M9" s="4"/>
      <c r="N9" s="2">
        <v>226</v>
      </c>
      <c r="O9" s="3">
        <v>213.45</v>
      </c>
      <c r="P9" s="4">
        <f t="shared" si="4"/>
        <v>5.5530973451327487E-2</v>
      </c>
      <c r="Q9" s="2">
        <v>453</v>
      </c>
      <c r="R9" s="3">
        <v>425.33</v>
      </c>
      <c r="S9" s="4">
        <f t="shared" si="5"/>
        <v>6.1081677704194294E-2</v>
      </c>
      <c r="T9" s="2">
        <v>419</v>
      </c>
      <c r="U9" s="3">
        <v>395.44</v>
      </c>
      <c r="V9" s="4">
        <f t="shared" si="6"/>
        <v>5.6229116945107405E-2</v>
      </c>
      <c r="W9" s="2" t="s">
        <v>37</v>
      </c>
      <c r="X9" s="3">
        <v>358.91</v>
      </c>
      <c r="Y9" s="4"/>
      <c r="Z9" s="2">
        <v>155</v>
      </c>
      <c r="AA9" s="3">
        <v>146.74</v>
      </c>
      <c r="AB9" s="4">
        <f t="shared" si="8"/>
        <v>5.3290322580645103E-2</v>
      </c>
      <c r="AC9" s="2" t="s">
        <v>37</v>
      </c>
      <c r="AD9" s="3">
        <v>238.72</v>
      </c>
      <c r="AF9" s="2" t="s">
        <v>37</v>
      </c>
      <c r="AG9" s="3">
        <v>257.25</v>
      </c>
      <c r="AH9" s="4"/>
      <c r="AI9" s="2">
        <v>284</v>
      </c>
      <c r="AJ9" s="3">
        <v>266.75</v>
      </c>
      <c r="AK9" s="4">
        <f>ABS((AJ9-AI9)/AI9)</f>
        <v>6.0739436619718312E-2</v>
      </c>
      <c r="AL9" s="2" t="s">
        <v>37</v>
      </c>
      <c r="AM9" s="3">
        <v>223.64</v>
      </c>
      <c r="AN9" s="4"/>
    </row>
    <row r="10" spans="1:40" x14ac:dyDescent="0.2">
      <c r="A10" s="2" t="s">
        <v>7</v>
      </c>
      <c r="B10" s="2" t="s">
        <v>38</v>
      </c>
      <c r="C10" s="3">
        <v>324.81</v>
      </c>
      <c r="D10" s="4"/>
      <c r="E10" s="2" t="s">
        <v>38</v>
      </c>
      <c r="F10" s="3">
        <v>90.82</v>
      </c>
      <c r="G10" s="4"/>
      <c r="H10" s="2" t="s">
        <v>37</v>
      </c>
      <c r="I10" s="3">
        <v>129.96</v>
      </c>
      <c r="J10" s="4"/>
      <c r="K10" s="2" t="s">
        <v>37</v>
      </c>
      <c r="L10" s="3">
        <v>270.17</v>
      </c>
      <c r="M10" s="4"/>
      <c r="N10" s="2">
        <v>196</v>
      </c>
      <c r="O10" s="3">
        <v>196.55</v>
      </c>
      <c r="P10" s="4">
        <f t="shared" si="4"/>
        <v>2.8061224489796498E-3</v>
      </c>
      <c r="Q10" s="2">
        <v>386</v>
      </c>
      <c r="R10" s="3">
        <v>387.55</v>
      </c>
      <c r="S10" s="4">
        <f t="shared" si="5"/>
        <v>4.0155440414508066E-3</v>
      </c>
      <c r="T10" s="2">
        <v>358</v>
      </c>
      <c r="U10" s="3">
        <v>361.19</v>
      </c>
      <c r="V10" s="4">
        <f t="shared" si="6"/>
        <v>8.9106145251396582E-3</v>
      </c>
      <c r="W10" s="2" t="s">
        <v>37</v>
      </c>
      <c r="X10" s="3">
        <v>329.54</v>
      </c>
      <c r="Y10" s="4"/>
      <c r="Z10" s="2">
        <v>134</v>
      </c>
      <c r="AA10" s="3">
        <v>135.24</v>
      </c>
      <c r="AB10" s="4">
        <f t="shared" si="8"/>
        <v>9.2537313432836492E-3</v>
      </c>
      <c r="AC10" s="2" t="s">
        <v>38</v>
      </c>
      <c r="AD10" s="3">
        <v>226.18</v>
      </c>
      <c r="AF10" s="5" t="s">
        <v>38</v>
      </c>
      <c r="AG10" s="3">
        <v>247.34</v>
      </c>
      <c r="AH10" s="4"/>
      <c r="AI10" s="2">
        <v>241</v>
      </c>
      <c r="AJ10" s="3">
        <v>242.86</v>
      </c>
      <c r="AK10" s="4">
        <f t="shared" ref="AK10:AK27" si="11">ABS((AJ10-AI10)/AI10)</f>
        <v>7.7178423236515092E-3</v>
      </c>
      <c r="AL10" s="2" t="s">
        <v>37</v>
      </c>
      <c r="AM10" s="3">
        <v>206.37</v>
      </c>
      <c r="AN10" s="4"/>
    </row>
    <row r="11" spans="1:40" x14ac:dyDescent="0.2">
      <c r="A11" s="2" t="s">
        <v>8</v>
      </c>
      <c r="B11" s="2">
        <v>36</v>
      </c>
      <c r="C11" s="3">
        <v>35.31</v>
      </c>
      <c r="D11" s="4">
        <f t="shared" si="0"/>
        <v>1.9166666666666603E-2</v>
      </c>
      <c r="E11" s="2" t="s">
        <v>38</v>
      </c>
      <c r="F11" s="3">
        <v>13.31</v>
      </c>
      <c r="G11" s="4"/>
      <c r="H11" s="2">
        <v>17.5</v>
      </c>
      <c r="I11" s="3">
        <v>17.04</v>
      </c>
      <c r="J11" s="4">
        <f t="shared" si="2"/>
        <v>2.6285714285714336E-2</v>
      </c>
      <c r="K11" s="2">
        <v>40.5</v>
      </c>
      <c r="L11" s="3">
        <v>40.04</v>
      </c>
      <c r="M11" s="4">
        <f t="shared" si="3"/>
        <v>1.1358024691358045E-2</v>
      </c>
      <c r="N11" s="2">
        <v>32</v>
      </c>
      <c r="O11" s="3">
        <v>31.52</v>
      </c>
      <c r="P11" s="4">
        <f t="shared" si="4"/>
        <v>1.5000000000000013E-2</v>
      </c>
      <c r="Q11" s="2">
        <v>64.2</v>
      </c>
      <c r="R11" s="3">
        <v>63.33</v>
      </c>
      <c r="S11" s="4">
        <f t="shared" si="5"/>
        <v>1.3551401869158949E-2</v>
      </c>
      <c r="T11" s="2">
        <v>59.4</v>
      </c>
      <c r="U11" s="3">
        <v>58.69</v>
      </c>
      <c r="V11" s="4">
        <f t="shared" si="6"/>
        <v>1.1952861952861967E-2</v>
      </c>
      <c r="W11" s="2">
        <v>54.1</v>
      </c>
      <c r="X11" s="3">
        <v>52.52</v>
      </c>
      <c r="Y11" s="4">
        <f t="shared" si="7"/>
        <v>2.920517560073934E-2</v>
      </c>
      <c r="Z11" s="2">
        <v>22.5</v>
      </c>
      <c r="AA11" s="3">
        <v>22.23</v>
      </c>
      <c r="AB11" s="4">
        <f t="shared" si="8"/>
        <v>1.1999999999999981E-2</v>
      </c>
      <c r="AC11" s="2">
        <v>33</v>
      </c>
      <c r="AD11" s="3">
        <v>32.58</v>
      </c>
      <c r="AE11" s="4">
        <f>ABS((AD11-AC11)/AC11)</f>
        <v>1.272727272727278E-2</v>
      </c>
      <c r="AF11" s="2">
        <v>33.5</v>
      </c>
      <c r="AG11" s="3">
        <v>32.81</v>
      </c>
      <c r="AH11" s="4">
        <f t="shared" si="9"/>
        <v>2.0597014925373067E-2</v>
      </c>
      <c r="AI11" s="2">
        <v>40.9</v>
      </c>
      <c r="AJ11" s="3">
        <v>40.450000000000003</v>
      </c>
      <c r="AK11" s="4">
        <f t="shared" si="11"/>
        <v>1.1002444987774957E-2</v>
      </c>
      <c r="AL11" s="2" t="s">
        <v>37</v>
      </c>
      <c r="AM11" s="3">
        <v>33</v>
      </c>
      <c r="AN11" s="4"/>
    </row>
    <row r="12" spans="1:40" x14ac:dyDescent="0.2">
      <c r="A12" s="2" t="s">
        <v>9</v>
      </c>
      <c r="B12" s="2">
        <v>78.3</v>
      </c>
      <c r="C12" s="3">
        <v>78.8</v>
      </c>
      <c r="D12" s="4">
        <f t="shared" si="0"/>
        <v>6.3856960408684551E-3</v>
      </c>
      <c r="E12" s="2" t="s">
        <v>38</v>
      </c>
      <c r="F12" s="3">
        <v>28.18</v>
      </c>
      <c r="G12" s="4"/>
      <c r="H12" s="2">
        <v>32.4</v>
      </c>
      <c r="I12" s="3">
        <v>32.380000000000003</v>
      </c>
      <c r="J12" s="4">
        <f t="shared" si="2"/>
        <v>6.1728395061716121E-4</v>
      </c>
      <c r="K12" s="2">
        <v>86.6</v>
      </c>
      <c r="L12" s="3">
        <v>88.81</v>
      </c>
      <c r="M12" s="4">
        <f t="shared" si="3"/>
        <v>2.5519630484988547E-2</v>
      </c>
      <c r="N12" s="2">
        <v>70.400000000000006</v>
      </c>
      <c r="O12" s="3">
        <v>72.239999999999995</v>
      </c>
      <c r="P12" s="4">
        <f t="shared" si="4"/>
        <v>2.6136363636363482E-2</v>
      </c>
      <c r="Q12" s="2">
        <v>146</v>
      </c>
      <c r="R12" s="3">
        <v>150.02000000000001</v>
      </c>
      <c r="S12" s="4">
        <f t="shared" si="5"/>
        <v>2.7534246575342536E-2</v>
      </c>
      <c r="T12" s="2">
        <v>134</v>
      </c>
      <c r="U12" s="3">
        <v>138.11000000000001</v>
      </c>
      <c r="V12" s="4">
        <f t="shared" si="6"/>
        <v>3.0671641791044878E-2</v>
      </c>
      <c r="W12" s="2">
        <v>121</v>
      </c>
      <c r="X12" s="3">
        <v>122.32</v>
      </c>
      <c r="Y12" s="4">
        <f t="shared" si="7"/>
        <v>1.0909090909090853E-2</v>
      </c>
      <c r="Z12" s="2">
        <v>48.6</v>
      </c>
      <c r="AA12" s="3">
        <v>50.01</v>
      </c>
      <c r="AB12" s="4">
        <f t="shared" si="8"/>
        <v>2.9012345679012275E-2</v>
      </c>
      <c r="AC12" s="2">
        <v>68.099999999999994</v>
      </c>
      <c r="AD12" s="3">
        <v>69.69</v>
      </c>
      <c r="AE12" s="4">
        <f t="shared" ref="AE12:AE27" si="12">ABS((AD12-AC12)/AC12)</f>
        <v>2.3348017621145425E-2</v>
      </c>
      <c r="AF12" s="2" t="s">
        <v>37</v>
      </c>
      <c r="AG12" s="3">
        <v>68.069999999999993</v>
      </c>
      <c r="AH12" s="4"/>
      <c r="AI12" s="2">
        <v>92.3</v>
      </c>
      <c r="AJ12" s="3">
        <v>95.02</v>
      </c>
      <c r="AK12" s="4">
        <f t="shared" si="11"/>
        <v>2.9469122426868895E-2</v>
      </c>
      <c r="AL12" s="2" t="s">
        <v>37</v>
      </c>
      <c r="AM12" s="3">
        <v>75.08</v>
      </c>
      <c r="AN12" s="4"/>
    </row>
    <row r="13" spans="1:40" x14ac:dyDescent="0.2">
      <c r="A13" s="2" t="s">
        <v>10</v>
      </c>
      <c r="B13" s="2">
        <v>26.2</v>
      </c>
      <c r="C13" s="3">
        <v>25.7</v>
      </c>
      <c r="D13" s="4">
        <f t="shared" si="0"/>
        <v>1.9083969465648856E-2</v>
      </c>
      <c r="E13" s="2" t="s">
        <v>38</v>
      </c>
      <c r="F13" s="3">
        <v>27.95</v>
      </c>
      <c r="G13" s="4"/>
      <c r="H13" s="2">
        <v>21.1</v>
      </c>
      <c r="I13" s="3">
        <v>20.79</v>
      </c>
      <c r="J13" s="4">
        <f t="shared" si="2"/>
        <v>1.4691943127962192E-2</v>
      </c>
      <c r="K13" s="5" t="s">
        <v>37</v>
      </c>
      <c r="L13" s="3">
        <v>96.37</v>
      </c>
      <c r="M13" s="4"/>
      <c r="N13" s="2">
        <v>85.3</v>
      </c>
      <c r="O13" s="3">
        <v>87.84</v>
      </c>
      <c r="P13" s="4">
        <f t="shared" si="4"/>
        <v>2.9777256740914495E-2</v>
      </c>
      <c r="Q13" s="2">
        <v>186</v>
      </c>
      <c r="R13" s="3">
        <v>192.6</v>
      </c>
      <c r="S13" s="4">
        <f t="shared" si="5"/>
        <v>3.5483870967741908E-2</v>
      </c>
      <c r="T13" s="2">
        <v>170</v>
      </c>
      <c r="U13" s="3">
        <v>175.24</v>
      </c>
      <c r="V13" s="4">
        <f t="shared" si="6"/>
        <v>3.082352941176476E-2</v>
      </c>
      <c r="W13" s="2">
        <v>149</v>
      </c>
      <c r="X13" s="3">
        <v>151.13</v>
      </c>
      <c r="Y13" s="4">
        <f t="shared" si="7"/>
        <v>1.4295302013422788E-2</v>
      </c>
      <c r="Z13" s="2">
        <v>58.5</v>
      </c>
      <c r="AA13" s="3">
        <v>60.47</v>
      </c>
      <c r="AB13" s="4">
        <f t="shared" si="8"/>
        <v>3.3675213675213658E-2</v>
      </c>
      <c r="AC13" s="5" t="s">
        <v>37</v>
      </c>
      <c r="AD13" s="3">
        <v>69.06</v>
      </c>
      <c r="AE13" s="4"/>
      <c r="AF13" s="2">
        <v>56.1</v>
      </c>
      <c r="AG13" s="3">
        <v>57.04</v>
      </c>
      <c r="AH13" s="4">
        <f t="shared" si="9"/>
        <v>1.6755793226381422E-2</v>
      </c>
      <c r="AI13" s="5" t="s">
        <v>37</v>
      </c>
      <c r="AJ13" s="3">
        <v>122.37</v>
      </c>
      <c r="AK13" s="4"/>
      <c r="AL13" s="5" t="s">
        <v>37</v>
      </c>
      <c r="AM13" s="3">
        <v>90.22</v>
      </c>
      <c r="AN13" s="4"/>
    </row>
    <row r="14" spans="1:40" x14ac:dyDescent="0.2">
      <c r="A14" s="2" t="s">
        <v>11</v>
      </c>
      <c r="B14" s="2" t="s">
        <v>38</v>
      </c>
      <c r="C14" s="3">
        <v>8.51</v>
      </c>
      <c r="D14" s="4"/>
      <c r="E14" s="5" t="s">
        <v>37</v>
      </c>
      <c r="F14" s="3">
        <v>9.07</v>
      </c>
      <c r="G14" s="4"/>
      <c r="H14" s="2">
        <v>8.0299999999999994</v>
      </c>
      <c r="I14" s="3">
        <v>8.0299999999999994</v>
      </c>
      <c r="J14" s="4">
        <f t="shared" si="2"/>
        <v>0</v>
      </c>
      <c r="K14" s="2">
        <v>29.1</v>
      </c>
      <c r="L14" s="3">
        <v>29.67</v>
      </c>
      <c r="M14" s="4">
        <f t="shared" si="3"/>
        <v>1.9587628865979392E-2</v>
      </c>
      <c r="N14" s="2">
        <v>26.1</v>
      </c>
      <c r="O14" s="3">
        <v>26.58</v>
      </c>
      <c r="P14" s="4">
        <f t="shared" si="4"/>
        <v>1.8390804597701028E-2</v>
      </c>
      <c r="Q14" s="2">
        <v>55.6</v>
      </c>
      <c r="R14" s="3">
        <v>56.72</v>
      </c>
      <c r="S14" s="4">
        <f t="shared" si="5"/>
        <v>2.0143884892086284E-2</v>
      </c>
      <c r="T14" s="2">
        <v>50.9</v>
      </c>
      <c r="U14" s="3">
        <v>51.84</v>
      </c>
      <c r="V14" s="4">
        <f t="shared" si="6"/>
        <v>1.8467583497053141E-2</v>
      </c>
      <c r="W14" s="2">
        <v>44.9</v>
      </c>
      <c r="X14" s="3">
        <v>44.97</v>
      </c>
      <c r="Y14" s="4">
        <f t="shared" si="7"/>
        <v>1.5590200445434362E-3</v>
      </c>
      <c r="Z14" s="2">
        <v>18.3</v>
      </c>
      <c r="AA14" s="3">
        <v>18.7</v>
      </c>
      <c r="AB14" s="4">
        <f t="shared" si="8"/>
        <v>2.185792349726768E-2</v>
      </c>
      <c r="AC14" s="5" t="s">
        <v>37</v>
      </c>
      <c r="AD14" s="3">
        <v>22.04</v>
      </c>
      <c r="AE14" s="4"/>
      <c r="AF14" s="2">
        <v>18.3</v>
      </c>
      <c r="AG14" s="3">
        <v>18.670000000000002</v>
      </c>
      <c r="AH14" s="4">
        <f t="shared" si="9"/>
        <v>2.0218579234972733E-2</v>
      </c>
      <c r="AI14" s="2">
        <v>35.700000000000003</v>
      </c>
      <c r="AJ14" s="3">
        <v>36.44</v>
      </c>
      <c r="AK14" s="4">
        <f t="shared" si="11"/>
        <v>2.0728291316526464E-2</v>
      </c>
      <c r="AL14" s="2" t="s">
        <v>38</v>
      </c>
      <c r="AM14" s="3">
        <v>27.46</v>
      </c>
      <c r="AN14" s="4"/>
    </row>
    <row r="15" spans="1:40" x14ac:dyDescent="0.2">
      <c r="A15" s="2" t="s">
        <v>12</v>
      </c>
      <c r="B15" s="2">
        <v>2.46</v>
      </c>
      <c r="C15" s="3">
        <v>2.63</v>
      </c>
      <c r="D15" s="4">
        <f t="shared" si="0"/>
        <v>6.9105691056910543E-2</v>
      </c>
      <c r="E15" s="2">
        <v>4.74</v>
      </c>
      <c r="F15" s="3">
        <v>5.01</v>
      </c>
      <c r="G15" s="4">
        <f t="shared" si="1"/>
        <v>5.6962025316455604E-2</v>
      </c>
      <c r="H15" s="2">
        <v>4.0599999999999996</v>
      </c>
      <c r="I15" s="3">
        <v>4.1500000000000004</v>
      </c>
      <c r="J15" s="4">
        <f t="shared" si="2"/>
        <v>2.2167487684729249E-2</v>
      </c>
      <c r="K15" s="2">
        <v>15.1</v>
      </c>
      <c r="L15" s="3">
        <v>16.010000000000002</v>
      </c>
      <c r="M15" s="4">
        <f t="shared" si="3"/>
        <v>6.0264900662251784E-2</v>
      </c>
      <c r="N15" s="2">
        <v>14.2</v>
      </c>
      <c r="O15" s="3">
        <v>15.02</v>
      </c>
      <c r="P15" s="4">
        <f t="shared" si="4"/>
        <v>5.7746478873239457E-2</v>
      </c>
      <c r="Q15" s="2">
        <v>29.9</v>
      </c>
      <c r="R15" s="3">
        <v>31.79</v>
      </c>
      <c r="S15" s="4">
        <f t="shared" si="5"/>
        <v>6.321070234113714E-2</v>
      </c>
      <c r="T15" s="2">
        <v>27.3</v>
      </c>
      <c r="U15" s="3">
        <v>29.07</v>
      </c>
      <c r="V15" s="4">
        <f t="shared" si="6"/>
        <v>6.4835164835164813E-2</v>
      </c>
      <c r="W15" s="2">
        <v>24.4</v>
      </c>
      <c r="X15" s="3">
        <v>25.02</v>
      </c>
      <c r="Y15" s="4">
        <f t="shared" si="7"/>
        <v>2.5409836065573812E-2</v>
      </c>
      <c r="Z15" s="2">
        <v>10.3</v>
      </c>
      <c r="AA15" s="3">
        <v>10.92</v>
      </c>
      <c r="AB15" s="4">
        <f t="shared" si="8"/>
        <v>6.0194174757281477E-2</v>
      </c>
      <c r="AC15" s="5" t="s">
        <v>37</v>
      </c>
      <c r="AD15" s="3">
        <v>11.87</v>
      </c>
      <c r="AE15" s="4"/>
      <c r="AF15" s="2">
        <v>8.6</v>
      </c>
      <c r="AG15" s="3">
        <v>9.1</v>
      </c>
      <c r="AH15" s="4">
        <f t="shared" si="9"/>
        <v>5.8139534883720929E-2</v>
      </c>
      <c r="AI15" s="5" t="s">
        <v>37</v>
      </c>
      <c r="AJ15" s="3">
        <v>20.81</v>
      </c>
      <c r="AK15" s="4"/>
      <c r="AL15" s="2">
        <v>14.7</v>
      </c>
      <c r="AM15" s="3">
        <v>15.58</v>
      </c>
      <c r="AN15" s="4">
        <f t="shared" si="10"/>
        <v>5.9863945578231346E-2</v>
      </c>
    </row>
    <row r="16" spans="1:40" x14ac:dyDescent="0.2">
      <c r="A16" s="2" t="s">
        <v>13</v>
      </c>
      <c r="B16" s="2">
        <v>2.35</v>
      </c>
      <c r="C16" s="3">
        <v>2.5499999999999998</v>
      </c>
      <c r="D16" s="4">
        <f t="shared" si="0"/>
        <v>8.5106382978723291E-2</v>
      </c>
      <c r="E16" s="2">
        <v>4.5599999999999996</v>
      </c>
      <c r="F16" s="3">
        <v>4.88</v>
      </c>
      <c r="G16" s="4">
        <f t="shared" si="1"/>
        <v>7.0175438596491294E-2</v>
      </c>
      <c r="H16" s="2">
        <v>3.95</v>
      </c>
      <c r="I16" s="3">
        <v>4.07</v>
      </c>
      <c r="J16" s="4">
        <f t="shared" si="2"/>
        <v>3.0379746835443065E-2</v>
      </c>
      <c r="K16" s="2">
        <v>14.5</v>
      </c>
      <c r="L16" s="3">
        <v>15.52</v>
      </c>
      <c r="M16" s="4">
        <f t="shared" si="3"/>
        <v>7.0344827586206873E-2</v>
      </c>
      <c r="N16" s="2">
        <v>13.6</v>
      </c>
      <c r="O16" s="3">
        <v>14.56</v>
      </c>
      <c r="P16" s="4">
        <f t="shared" si="4"/>
        <v>7.0588235294117715E-2</v>
      </c>
      <c r="Q16" s="2">
        <v>28.5</v>
      </c>
      <c r="R16" s="3">
        <v>30.76</v>
      </c>
      <c r="S16" s="4">
        <f t="shared" si="5"/>
        <v>7.9298245614035145E-2</v>
      </c>
      <c r="T16" s="2">
        <v>26.1</v>
      </c>
      <c r="U16" s="3">
        <v>28.14</v>
      </c>
      <c r="V16" s="4">
        <f t="shared" si="6"/>
        <v>7.8160919540229842E-2</v>
      </c>
      <c r="W16" s="2">
        <v>22.9</v>
      </c>
      <c r="X16" s="3">
        <v>24.22</v>
      </c>
      <c r="Y16" s="4">
        <f t="shared" si="7"/>
        <v>5.7641921397379926E-2</v>
      </c>
      <c r="Z16" s="2">
        <v>9.9</v>
      </c>
      <c r="AA16" s="3">
        <v>10.6</v>
      </c>
      <c r="AB16" s="4">
        <f t="shared" si="8"/>
        <v>7.0707070707070635E-2</v>
      </c>
      <c r="AC16" s="2" t="s">
        <v>54</v>
      </c>
      <c r="AD16" s="3">
        <v>11.53</v>
      </c>
      <c r="AE16" s="4"/>
      <c r="AF16" s="2">
        <v>8.25</v>
      </c>
      <c r="AG16" s="3">
        <v>8.83</v>
      </c>
      <c r="AH16" s="4">
        <f t="shared" si="9"/>
        <v>7.0303030303030312E-2</v>
      </c>
      <c r="AI16" s="2" t="s">
        <v>54</v>
      </c>
      <c r="AJ16" s="3">
        <v>20.16</v>
      </c>
      <c r="AK16" s="4"/>
      <c r="AL16" s="2">
        <v>14.1</v>
      </c>
      <c r="AM16" s="3">
        <v>15.11</v>
      </c>
      <c r="AN16" s="4">
        <f t="shared" si="10"/>
        <v>7.1631205673758858E-2</v>
      </c>
    </row>
    <row r="17" spans="1:42" x14ac:dyDescent="0.2">
      <c r="A17" s="2" t="s">
        <v>58</v>
      </c>
      <c r="B17" s="2">
        <v>0.99</v>
      </c>
      <c r="C17" s="3">
        <v>0.39</v>
      </c>
      <c r="D17" s="4">
        <f t="shared" si="0"/>
        <v>0.60606060606060608</v>
      </c>
      <c r="E17" s="2" t="s">
        <v>54</v>
      </c>
      <c r="F17" s="3">
        <v>0.89</v>
      </c>
      <c r="G17" s="4"/>
      <c r="H17" s="2">
        <v>1.44</v>
      </c>
      <c r="I17" s="3">
        <v>1.62</v>
      </c>
      <c r="J17" s="4">
        <f t="shared" si="2"/>
        <v>0.12500000000000011</v>
      </c>
      <c r="K17" s="2" t="s">
        <v>54</v>
      </c>
      <c r="L17" s="3">
        <v>1.45</v>
      </c>
      <c r="M17" s="4"/>
      <c r="N17" s="2">
        <v>1.43</v>
      </c>
      <c r="O17" s="3">
        <v>1.34</v>
      </c>
      <c r="P17" s="4">
        <f t="shared" si="4"/>
        <v>6.2937062937062846E-2</v>
      </c>
      <c r="Q17" s="2">
        <v>1.92</v>
      </c>
      <c r="R17" s="3">
        <v>1.36</v>
      </c>
      <c r="S17" s="4">
        <f t="shared" si="5"/>
        <v>0.29166666666666657</v>
      </c>
      <c r="T17" s="2">
        <v>1.84</v>
      </c>
      <c r="U17" s="3">
        <v>1.45</v>
      </c>
      <c r="V17" s="4">
        <f t="shared" si="6"/>
        <v>0.21195652173913049</v>
      </c>
      <c r="W17" s="2">
        <v>1.86</v>
      </c>
      <c r="X17" s="3">
        <v>1.38</v>
      </c>
      <c r="Y17" s="4">
        <f t="shared" si="7"/>
        <v>0.25806451612903236</v>
      </c>
      <c r="Z17" s="2">
        <v>1.19</v>
      </c>
      <c r="AA17" s="3">
        <v>1.48</v>
      </c>
      <c r="AB17" s="4">
        <f t="shared" si="8"/>
        <v>0.24369747899159669</v>
      </c>
      <c r="AC17" s="2" t="s">
        <v>54</v>
      </c>
      <c r="AD17" s="3">
        <v>1.69</v>
      </c>
      <c r="AE17" s="4"/>
      <c r="AF17" s="2">
        <v>1.81</v>
      </c>
      <c r="AG17" s="3">
        <v>1.25</v>
      </c>
      <c r="AH17" s="4">
        <f t="shared" si="9"/>
        <v>0.30939226519337021</v>
      </c>
      <c r="AI17" s="2" t="s">
        <v>54</v>
      </c>
      <c r="AJ17" s="3">
        <v>1.46</v>
      </c>
      <c r="AK17" s="4"/>
      <c r="AL17" s="2" t="s">
        <v>54</v>
      </c>
      <c r="AM17" s="3">
        <v>1.54</v>
      </c>
      <c r="AN17" s="4"/>
    </row>
    <row r="18" spans="1:42" x14ac:dyDescent="0.2">
      <c r="A18" s="2" t="s">
        <v>14</v>
      </c>
      <c r="B18" s="2">
        <v>2.15</v>
      </c>
      <c r="C18" s="3">
        <v>1.43</v>
      </c>
      <c r="D18" s="4">
        <f t="shared" si="0"/>
        <v>0.33488372093023255</v>
      </c>
      <c r="E18" s="2">
        <v>4.17</v>
      </c>
      <c r="F18" s="3">
        <v>2.96</v>
      </c>
      <c r="G18" s="4">
        <f t="shared" si="1"/>
        <v>0.29016786570743403</v>
      </c>
      <c r="H18" s="2">
        <v>3.72</v>
      </c>
      <c r="I18" s="3">
        <v>2.94</v>
      </c>
      <c r="J18" s="4">
        <f t="shared" si="2"/>
        <v>0.20967741935483877</v>
      </c>
      <c r="K18" s="2">
        <v>13.1</v>
      </c>
      <c r="L18" s="3">
        <v>8.61</v>
      </c>
      <c r="M18" s="4">
        <f t="shared" si="3"/>
        <v>0.34274809160305347</v>
      </c>
      <c r="N18" s="2">
        <v>12.2</v>
      </c>
      <c r="O18" s="3">
        <v>8.1</v>
      </c>
      <c r="P18" s="4">
        <f t="shared" si="4"/>
        <v>0.33606557377049179</v>
      </c>
      <c r="Q18" s="2">
        <v>25.5</v>
      </c>
      <c r="R18" s="3">
        <v>16.29</v>
      </c>
      <c r="S18" s="4">
        <f t="shared" si="5"/>
        <v>0.36117647058823532</v>
      </c>
      <c r="T18" s="2">
        <v>23.4</v>
      </c>
      <c r="U18" s="3">
        <v>15.03</v>
      </c>
      <c r="V18" s="4">
        <f t="shared" si="6"/>
        <v>0.3576923076923077</v>
      </c>
      <c r="W18" s="2">
        <v>20.5</v>
      </c>
      <c r="X18" s="3">
        <v>12.98</v>
      </c>
      <c r="Y18" s="4">
        <f t="shared" si="7"/>
        <v>0.36682926829268292</v>
      </c>
      <c r="Z18" s="2">
        <v>8.99</v>
      </c>
      <c r="AA18" s="3">
        <v>6.21</v>
      </c>
      <c r="AB18" s="4">
        <f t="shared" si="8"/>
        <v>0.3092324805339266</v>
      </c>
      <c r="AC18" s="2" t="s">
        <v>54</v>
      </c>
      <c r="AD18" s="3">
        <v>6.74</v>
      </c>
      <c r="AE18" s="4"/>
      <c r="AF18" s="2">
        <v>7.49</v>
      </c>
      <c r="AG18" s="3">
        <v>5.0599999999999996</v>
      </c>
      <c r="AH18" s="4">
        <f t="shared" si="9"/>
        <v>0.32443257676902543</v>
      </c>
      <c r="AI18" s="2" t="s">
        <v>54</v>
      </c>
      <c r="AJ18" s="3">
        <v>11.02</v>
      </c>
      <c r="AK18" s="4"/>
      <c r="AL18" s="2">
        <v>12.7</v>
      </c>
      <c r="AM18" s="3">
        <v>8.5</v>
      </c>
      <c r="AN18" s="4">
        <f t="shared" si="10"/>
        <v>0.3307086614173228</v>
      </c>
    </row>
    <row r="19" spans="1:42" x14ac:dyDescent="0.2">
      <c r="A19" s="2" t="s">
        <v>15</v>
      </c>
      <c r="B19" s="2">
        <v>1.29</v>
      </c>
      <c r="C19" s="3">
        <v>1.06</v>
      </c>
      <c r="D19" s="4">
        <f t="shared" si="0"/>
        <v>0.17829457364341084</v>
      </c>
      <c r="E19" s="2">
        <v>2.73</v>
      </c>
      <c r="F19" s="3">
        <v>2.3199999999999998</v>
      </c>
      <c r="G19" s="4">
        <f t="shared" si="1"/>
        <v>0.15018315018315023</v>
      </c>
      <c r="H19" s="2">
        <v>2.83</v>
      </c>
      <c r="I19" s="3">
        <v>2.56</v>
      </c>
      <c r="J19" s="4">
        <f t="shared" si="2"/>
        <v>9.5406360424028266E-2</v>
      </c>
      <c r="K19" s="2">
        <v>7.84</v>
      </c>
      <c r="L19" s="3">
        <v>6.33</v>
      </c>
      <c r="M19" s="4">
        <f t="shared" si="3"/>
        <v>0.19260204081632651</v>
      </c>
      <c r="N19" s="2">
        <v>7.37</v>
      </c>
      <c r="O19" s="3">
        <v>5.98</v>
      </c>
      <c r="P19" s="4">
        <f t="shared" si="4"/>
        <v>0.18860244233378556</v>
      </c>
      <c r="Q19" s="2">
        <v>14.7</v>
      </c>
      <c r="R19" s="3">
        <v>11.55</v>
      </c>
      <c r="S19" s="4">
        <f t="shared" si="5"/>
        <v>0.21428571428571419</v>
      </c>
      <c r="T19" s="2">
        <v>13.6</v>
      </c>
      <c r="U19" s="3">
        <v>10.73</v>
      </c>
      <c r="V19" s="4">
        <f t="shared" si="6"/>
        <v>0.21102941176470583</v>
      </c>
      <c r="W19" s="2">
        <v>11.9</v>
      </c>
      <c r="X19" s="3">
        <v>9.2899999999999991</v>
      </c>
      <c r="Y19" s="4">
        <f t="shared" si="7"/>
        <v>0.21932773109243706</v>
      </c>
      <c r="Z19" s="2">
        <v>5.7</v>
      </c>
      <c r="AA19" s="3">
        <v>4.76</v>
      </c>
      <c r="AB19" s="4">
        <f t="shared" si="8"/>
        <v>0.16491228070175445</v>
      </c>
      <c r="AC19" s="2" t="s">
        <v>54</v>
      </c>
      <c r="AD19" s="3">
        <v>5.17</v>
      </c>
      <c r="AE19" s="4"/>
      <c r="AF19" s="2">
        <v>4.6399999999999997</v>
      </c>
      <c r="AG19" s="3">
        <v>3.82</v>
      </c>
      <c r="AH19" s="4">
        <f t="shared" si="9"/>
        <v>0.17672413793103445</v>
      </c>
      <c r="AI19" s="2" t="s">
        <v>54</v>
      </c>
      <c r="AJ19" s="3">
        <v>8.02</v>
      </c>
      <c r="AK19" s="4"/>
      <c r="AL19" s="2">
        <v>7.75</v>
      </c>
      <c r="AM19" s="3">
        <v>6.33</v>
      </c>
      <c r="AN19" s="4">
        <f t="shared" si="10"/>
        <v>0.1832258064516129</v>
      </c>
      <c r="AO19" s="5"/>
    </row>
    <row r="20" spans="1:42" x14ac:dyDescent="0.2">
      <c r="A20" s="2" t="s">
        <v>16</v>
      </c>
      <c r="B20" s="2">
        <v>18.5</v>
      </c>
      <c r="C20" s="3">
        <v>18.739999999999998</v>
      </c>
      <c r="D20" s="4">
        <f t="shared" si="0"/>
        <v>1.2972972972972889E-2</v>
      </c>
      <c r="E20" s="2">
        <v>11.4</v>
      </c>
      <c r="F20" s="3">
        <v>11.6</v>
      </c>
      <c r="G20" s="4">
        <f t="shared" si="1"/>
        <v>1.7543859649122744E-2</v>
      </c>
      <c r="H20" s="2">
        <v>12.4</v>
      </c>
      <c r="I20" s="3">
        <v>12.38</v>
      </c>
      <c r="J20" s="4">
        <f t="shared" si="2"/>
        <v>1.6129032258064171E-3</v>
      </c>
      <c r="K20" s="2">
        <v>35.700000000000003</v>
      </c>
      <c r="L20" s="3">
        <v>36.61</v>
      </c>
      <c r="M20" s="4">
        <f t="shared" si="3"/>
        <v>2.5490196078431275E-2</v>
      </c>
      <c r="N20" s="2">
        <v>30.2</v>
      </c>
      <c r="O20" s="3">
        <v>31.02</v>
      </c>
      <c r="P20" s="4">
        <f t="shared" si="4"/>
        <v>2.7152317880794714E-2</v>
      </c>
      <c r="Q20" s="2">
        <v>62.9</v>
      </c>
      <c r="R20" s="3">
        <v>64.680000000000007</v>
      </c>
      <c r="S20" s="4">
        <f t="shared" si="5"/>
        <v>2.8298887122416665E-2</v>
      </c>
      <c r="T20" s="2">
        <v>57.7</v>
      </c>
      <c r="U20" s="3">
        <v>59.44</v>
      </c>
      <c r="V20" s="4">
        <f t="shared" si="6"/>
        <v>3.0155979202772874E-2</v>
      </c>
      <c r="W20" s="2">
        <v>51.7</v>
      </c>
      <c r="X20" s="3">
        <v>52.21</v>
      </c>
      <c r="Y20" s="4">
        <f t="shared" si="7"/>
        <v>9.8646034816247188E-3</v>
      </c>
      <c r="Z20" s="2">
        <v>21.2</v>
      </c>
      <c r="AA20" s="3">
        <v>21.82</v>
      </c>
      <c r="AB20" s="4">
        <f t="shared" si="8"/>
        <v>2.9245283018867974E-2</v>
      </c>
      <c r="AC20" s="2" t="s">
        <v>54</v>
      </c>
      <c r="AD20" s="3">
        <v>28.33</v>
      </c>
      <c r="AE20" s="4"/>
      <c r="AF20" s="2">
        <v>25.7</v>
      </c>
      <c r="AG20" s="3">
        <v>26.13</v>
      </c>
      <c r="AH20" s="4">
        <f t="shared" si="9"/>
        <v>1.6731517509727616E-2</v>
      </c>
      <c r="AI20" s="2" t="s">
        <v>54</v>
      </c>
      <c r="AJ20" s="3">
        <v>41.42</v>
      </c>
      <c r="AK20" s="4"/>
      <c r="AL20" s="2" t="s">
        <v>54</v>
      </c>
      <c r="AM20" s="3">
        <v>32.22</v>
      </c>
      <c r="AN20" s="4"/>
      <c r="AO20" s="5"/>
    </row>
    <row r="21" spans="1:42" x14ac:dyDescent="0.2">
      <c r="A21" s="2" t="s">
        <v>17</v>
      </c>
      <c r="B21" s="2">
        <v>128</v>
      </c>
      <c r="C21" s="3">
        <v>128.19999999999999</v>
      </c>
      <c r="D21" s="4">
        <f t="shared" si="0"/>
        <v>1.5624999999999112E-3</v>
      </c>
      <c r="E21" s="2" t="s">
        <v>54</v>
      </c>
      <c r="F21" s="3">
        <v>16.78</v>
      </c>
      <c r="G21" s="4"/>
      <c r="H21" s="2">
        <v>13.8</v>
      </c>
      <c r="I21" s="3">
        <v>37.33</v>
      </c>
      <c r="J21" s="4">
        <f t="shared" si="2"/>
        <v>1.7050724637681156</v>
      </c>
      <c r="K21" s="2" t="s">
        <v>54</v>
      </c>
      <c r="L21" s="3">
        <v>39.17</v>
      </c>
      <c r="M21" s="4"/>
      <c r="N21" s="2">
        <v>13.2</v>
      </c>
      <c r="O21" s="3">
        <v>17.11</v>
      </c>
      <c r="P21" s="4">
        <f t="shared" si="4"/>
        <v>0.29621212121212126</v>
      </c>
      <c r="Q21" s="2">
        <v>10.4</v>
      </c>
      <c r="R21" s="3">
        <v>18.87</v>
      </c>
      <c r="S21" s="4">
        <f t="shared" si="5"/>
        <v>0.81442307692307692</v>
      </c>
      <c r="T21" s="2">
        <v>12.5</v>
      </c>
      <c r="U21" s="3">
        <v>20.74</v>
      </c>
      <c r="V21" s="4">
        <f t="shared" si="6"/>
        <v>0.6591999999999999</v>
      </c>
      <c r="W21" s="2">
        <v>22.8</v>
      </c>
      <c r="X21" s="3">
        <v>24.78</v>
      </c>
      <c r="Y21" s="4">
        <f t="shared" si="7"/>
        <v>8.6842105263157915E-2</v>
      </c>
      <c r="Z21" s="2">
        <v>10</v>
      </c>
      <c r="AA21" s="3">
        <v>12.67</v>
      </c>
      <c r="AB21" s="4">
        <f t="shared" si="8"/>
        <v>0.26700000000000002</v>
      </c>
      <c r="AC21" s="2" t="s">
        <v>54</v>
      </c>
      <c r="AD21" s="3">
        <v>41.32</v>
      </c>
      <c r="AE21" s="4"/>
      <c r="AF21" s="2" t="s">
        <v>54</v>
      </c>
      <c r="AG21" s="3">
        <v>56.48</v>
      </c>
      <c r="AH21" s="4"/>
      <c r="AI21" s="2" t="s">
        <v>54</v>
      </c>
      <c r="AJ21" s="3">
        <v>11.67</v>
      </c>
      <c r="AK21" s="4"/>
      <c r="AL21" s="2" t="s">
        <v>54</v>
      </c>
      <c r="AM21" s="3">
        <v>19.559999999999999</v>
      </c>
      <c r="AN21" s="4"/>
      <c r="AO21" s="5"/>
    </row>
    <row r="22" spans="1:42" x14ac:dyDescent="0.2">
      <c r="A22" s="2" t="s">
        <v>18</v>
      </c>
      <c r="B22" s="2">
        <v>2.98</v>
      </c>
      <c r="C22" s="3">
        <v>3.07</v>
      </c>
      <c r="D22" s="4">
        <f t="shared" si="0"/>
        <v>3.0201342281879148E-2</v>
      </c>
      <c r="E22" s="2">
        <v>5.49</v>
      </c>
      <c r="F22" s="3">
        <v>5.61</v>
      </c>
      <c r="G22" s="4">
        <f t="shared" si="1"/>
        <v>2.1857923497267777E-2</v>
      </c>
      <c r="H22" s="2">
        <v>4.54</v>
      </c>
      <c r="I22" s="3">
        <v>4.53</v>
      </c>
      <c r="J22" s="4">
        <f t="shared" si="2"/>
        <v>2.2026431718061203E-3</v>
      </c>
      <c r="K22" s="2">
        <v>17.899999999999999</v>
      </c>
      <c r="L22" s="3">
        <v>18.170000000000002</v>
      </c>
      <c r="M22" s="4">
        <f t="shared" si="3"/>
        <v>1.5083798882681741E-2</v>
      </c>
      <c r="N22" s="2">
        <v>16.7</v>
      </c>
      <c r="O22" s="3">
        <v>17.010000000000002</v>
      </c>
      <c r="P22" s="4">
        <f t="shared" si="4"/>
        <v>1.8562874251497143E-2</v>
      </c>
      <c r="Q22" s="2">
        <v>35.5</v>
      </c>
      <c r="R22" s="3">
        <v>36.22</v>
      </c>
      <c r="S22" s="4">
        <f t="shared" si="5"/>
        <v>2.0281690140845039E-2</v>
      </c>
      <c r="T22" s="2">
        <v>34.4</v>
      </c>
      <c r="U22" s="3">
        <v>33.08</v>
      </c>
      <c r="V22" s="4">
        <f t="shared" si="6"/>
        <v>3.8372093023255824E-2</v>
      </c>
      <c r="W22" s="2">
        <v>28.4</v>
      </c>
      <c r="X22" s="3">
        <v>28.47</v>
      </c>
      <c r="Y22" s="4">
        <f t="shared" si="7"/>
        <v>2.4647887323943764E-3</v>
      </c>
      <c r="Z22" s="2">
        <v>12</v>
      </c>
      <c r="AA22" s="3">
        <v>12.25</v>
      </c>
      <c r="AB22" s="4">
        <f t="shared" si="8"/>
        <v>2.0833333333333332E-2</v>
      </c>
      <c r="AC22" s="2" t="s">
        <v>54</v>
      </c>
      <c r="AD22" s="3">
        <v>13.37</v>
      </c>
      <c r="AE22" s="4"/>
      <c r="AF22" s="2">
        <v>10.199999999999999</v>
      </c>
      <c r="AG22" s="3">
        <v>10.34</v>
      </c>
      <c r="AH22" s="4">
        <f t="shared" si="9"/>
        <v>1.3725490196078488E-2</v>
      </c>
      <c r="AI22" s="2" t="s">
        <v>54</v>
      </c>
      <c r="AJ22" s="3">
        <v>23.6</v>
      </c>
      <c r="AK22" s="4"/>
      <c r="AL22" s="2">
        <v>17.3</v>
      </c>
      <c r="AM22" s="3">
        <v>17.600000000000001</v>
      </c>
      <c r="AN22" s="4">
        <f t="shared" si="10"/>
        <v>1.7341040462427786E-2</v>
      </c>
      <c r="AO22" s="5"/>
    </row>
    <row r="23" spans="1:42" x14ac:dyDescent="0.2">
      <c r="A23" s="2" t="s">
        <v>19</v>
      </c>
      <c r="B23" s="2">
        <v>2.63</v>
      </c>
      <c r="C23" s="3">
        <v>2.76</v>
      </c>
      <c r="D23" s="4">
        <f t="shared" si="0"/>
        <v>4.9429657794676771E-2</v>
      </c>
      <c r="E23" s="2">
        <v>4.8899999999999997</v>
      </c>
      <c r="F23" s="3">
        <v>5.09</v>
      </c>
      <c r="G23" s="4">
        <f t="shared" si="1"/>
        <v>4.0899795501022532E-2</v>
      </c>
      <c r="H23" s="2">
        <v>4.17</v>
      </c>
      <c r="I23" s="3">
        <v>4.22</v>
      </c>
      <c r="J23" s="4">
        <f t="shared" si="2"/>
        <v>1.199040767386087E-2</v>
      </c>
      <c r="K23" s="2">
        <v>15.7</v>
      </c>
      <c r="L23" s="3">
        <v>16.29</v>
      </c>
      <c r="M23" s="4">
        <f t="shared" si="3"/>
        <v>3.7579617834394896E-2</v>
      </c>
      <c r="N23" s="2">
        <v>14.7</v>
      </c>
      <c r="O23" s="3">
        <v>15.25</v>
      </c>
      <c r="P23" s="4">
        <f t="shared" si="4"/>
        <v>3.7414965986394606E-2</v>
      </c>
      <c r="Q23" s="2">
        <v>31</v>
      </c>
      <c r="R23" s="3">
        <v>32.299999999999997</v>
      </c>
      <c r="S23" s="4">
        <f t="shared" si="5"/>
        <v>4.1935483870967648E-2</v>
      </c>
      <c r="T23" s="2">
        <v>28.4</v>
      </c>
      <c r="U23" s="3">
        <v>29.53</v>
      </c>
      <c r="V23" s="4">
        <f t="shared" si="6"/>
        <v>3.978873239436629E-2</v>
      </c>
      <c r="W23" s="2">
        <v>24.9</v>
      </c>
      <c r="X23" s="3">
        <v>25.43</v>
      </c>
      <c r="Y23" s="4">
        <f t="shared" si="7"/>
        <v>2.1285140562249043E-2</v>
      </c>
      <c r="Z23" s="2">
        <v>10.6</v>
      </c>
      <c r="AA23" s="3">
        <v>11.06</v>
      </c>
      <c r="AB23" s="4">
        <f t="shared" si="8"/>
        <v>4.339622641509442E-2</v>
      </c>
      <c r="AC23" s="2" t="s">
        <v>54</v>
      </c>
      <c r="AD23" s="3">
        <v>12.07</v>
      </c>
      <c r="AE23" s="4"/>
      <c r="AF23" s="2">
        <v>8.9700000000000006</v>
      </c>
      <c r="AG23" s="3">
        <v>9.31</v>
      </c>
      <c r="AH23" s="4">
        <f t="shared" si="9"/>
        <v>3.7904124860646579E-2</v>
      </c>
      <c r="AI23" s="2" t="s">
        <v>54</v>
      </c>
      <c r="AJ23" s="3">
        <v>21.12</v>
      </c>
      <c r="AK23" s="4"/>
      <c r="AL23" s="2">
        <v>15.2</v>
      </c>
      <c r="AM23" s="3">
        <v>15.81</v>
      </c>
      <c r="AN23" s="4">
        <f t="shared" si="10"/>
        <v>4.0131578947368504E-2</v>
      </c>
      <c r="AO23" s="5"/>
    </row>
    <row r="24" spans="1:42" x14ac:dyDescent="0.2">
      <c r="A24" s="2" t="s">
        <v>20</v>
      </c>
      <c r="B24" s="2">
        <v>0.42</v>
      </c>
      <c r="C24" s="3">
        <v>0.42</v>
      </c>
      <c r="D24" s="4">
        <f t="shared" si="0"/>
        <v>0</v>
      </c>
      <c r="E24" s="2" t="s">
        <v>54</v>
      </c>
      <c r="F24" s="3">
        <v>1.36</v>
      </c>
      <c r="G24" s="4"/>
      <c r="H24" s="2" t="s">
        <v>54</v>
      </c>
      <c r="I24" s="3">
        <v>1.95</v>
      </c>
      <c r="J24" s="4"/>
      <c r="K24" s="2" t="s">
        <v>54</v>
      </c>
      <c r="L24" s="3">
        <v>2.9</v>
      </c>
      <c r="M24" s="4"/>
      <c r="N24" s="2">
        <v>2.8</v>
      </c>
      <c r="O24" s="3">
        <v>2.79</v>
      </c>
      <c r="P24" s="4">
        <f t="shared" si="4"/>
        <v>3.5714285714284954E-3</v>
      </c>
      <c r="Q24" s="2">
        <v>4.49</v>
      </c>
      <c r="R24" s="3">
        <v>4.46</v>
      </c>
      <c r="S24" s="4">
        <f t="shared" si="5"/>
        <v>6.6815144766147541E-3</v>
      </c>
      <c r="T24" s="2">
        <v>4.32</v>
      </c>
      <c r="U24" s="3">
        <v>4.3</v>
      </c>
      <c r="V24" s="4">
        <f t="shared" si="6"/>
        <v>4.6296296296297361E-3</v>
      </c>
      <c r="W24" s="2" t="s">
        <v>54</v>
      </c>
      <c r="X24" s="3">
        <v>3.77</v>
      </c>
      <c r="Y24" s="4"/>
      <c r="Z24" s="2">
        <v>2.6</v>
      </c>
      <c r="AA24" s="3">
        <v>2.6</v>
      </c>
      <c r="AB24" s="4">
        <f t="shared" si="8"/>
        <v>0</v>
      </c>
      <c r="AC24" s="2" t="s">
        <v>54</v>
      </c>
      <c r="AD24" s="3">
        <v>2.77</v>
      </c>
      <c r="AE24" s="4"/>
      <c r="AF24" s="2" t="s">
        <v>54</v>
      </c>
      <c r="AG24" s="3">
        <v>1.9</v>
      </c>
      <c r="AH24" s="4"/>
      <c r="AI24" s="2" t="s">
        <v>54</v>
      </c>
      <c r="AJ24" s="3">
        <v>3.54</v>
      </c>
      <c r="AK24" s="4"/>
      <c r="AL24" s="2" t="s">
        <v>54</v>
      </c>
      <c r="AM24" s="3">
        <v>3.07</v>
      </c>
      <c r="AN24" s="4"/>
      <c r="AO24" s="5"/>
      <c r="AP24" s="5"/>
    </row>
    <row r="25" spans="1:42" x14ac:dyDescent="0.2">
      <c r="A25" s="2" t="s">
        <v>21</v>
      </c>
      <c r="B25" s="2">
        <v>62.1</v>
      </c>
      <c r="C25" s="3">
        <v>39.65</v>
      </c>
      <c r="D25" s="4">
        <f t="shared" si="0"/>
        <v>0.36151368760064417</v>
      </c>
      <c r="E25" s="2">
        <v>99.3</v>
      </c>
      <c r="F25" s="3">
        <v>61.79</v>
      </c>
      <c r="G25" s="4">
        <f t="shared" si="1"/>
        <v>0.37774420946626386</v>
      </c>
      <c r="H25" s="2">
        <v>63.3</v>
      </c>
      <c r="I25" s="3">
        <v>39.049999999999997</v>
      </c>
      <c r="J25" s="4">
        <f t="shared" si="2"/>
        <v>0.38309636650868878</v>
      </c>
      <c r="K25" s="2">
        <v>357</v>
      </c>
      <c r="L25" s="3">
        <v>219.51</v>
      </c>
      <c r="M25" s="4">
        <f t="shared" si="3"/>
        <v>0.38512605042016812</v>
      </c>
      <c r="N25" s="2">
        <v>332</v>
      </c>
      <c r="O25" s="3">
        <v>204.26</v>
      </c>
      <c r="P25" s="4">
        <f t="shared" si="4"/>
        <v>0.38475903614457835</v>
      </c>
      <c r="Q25" s="2">
        <v>739</v>
      </c>
      <c r="R25" s="3">
        <v>454.17</v>
      </c>
      <c r="S25" s="4">
        <f t="shared" si="5"/>
        <v>0.38542625169147493</v>
      </c>
      <c r="T25" s="2">
        <v>671</v>
      </c>
      <c r="U25" s="3">
        <v>412.12</v>
      </c>
      <c r="V25" s="4">
        <f t="shared" si="6"/>
        <v>0.38581222056631892</v>
      </c>
      <c r="W25" s="2">
        <v>587</v>
      </c>
      <c r="X25" s="3">
        <v>353.73</v>
      </c>
      <c r="Y25" s="4">
        <f t="shared" si="7"/>
        <v>0.39739352640545139</v>
      </c>
      <c r="Z25" s="2">
        <v>226</v>
      </c>
      <c r="AA25" s="3">
        <v>139.61000000000001</v>
      </c>
      <c r="AB25" s="4">
        <f t="shared" si="8"/>
        <v>0.38225663716814151</v>
      </c>
      <c r="AC25" s="2" t="s">
        <v>54</v>
      </c>
      <c r="AD25" s="3">
        <v>153.38999999999999</v>
      </c>
      <c r="AE25" s="4"/>
      <c r="AF25" s="2">
        <v>197</v>
      </c>
      <c r="AG25" s="3">
        <v>121.89</v>
      </c>
      <c r="AH25" s="4">
        <f t="shared" si="9"/>
        <v>0.3812690355329949</v>
      </c>
      <c r="AI25" s="2" t="s">
        <v>54</v>
      </c>
      <c r="AJ25" s="3">
        <v>287.81</v>
      </c>
      <c r="AK25" s="4"/>
      <c r="AL25" s="2">
        <v>339</v>
      </c>
      <c r="AM25" s="3">
        <v>209.1</v>
      </c>
      <c r="AN25" s="4">
        <f t="shared" si="10"/>
        <v>0.38318584070796463</v>
      </c>
      <c r="AO25" s="5"/>
      <c r="AP25" s="5"/>
    </row>
    <row r="26" spans="1:42" x14ac:dyDescent="0.2">
      <c r="A26" s="2" t="s">
        <v>22</v>
      </c>
      <c r="B26" s="2">
        <v>18.600000000000001</v>
      </c>
      <c r="C26" s="3">
        <v>19.32</v>
      </c>
      <c r="D26" s="4">
        <f t="shared" si="0"/>
        <v>3.8709677419354778E-2</v>
      </c>
      <c r="E26" s="2">
        <v>26</v>
      </c>
      <c r="F26" s="3">
        <v>27.74</v>
      </c>
      <c r="G26" s="4">
        <f t="shared" si="1"/>
        <v>6.6923076923076863E-2</v>
      </c>
      <c r="H26" s="2">
        <v>18.3</v>
      </c>
      <c r="I26" s="3">
        <v>18.72</v>
      </c>
      <c r="J26" s="4">
        <f t="shared" si="2"/>
        <v>2.2950819672131046E-2</v>
      </c>
      <c r="K26" s="2">
        <v>91.3</v>
      </c>
      <c r="L26" s="3">
        <v>97.02</v>
      </c>
      <c r="M26" s="4">
        <f t="shared" si="3"/>
        <v>6.2650602409638545E-2</v>
      </c>
      <c r="N26" s="2">
        <v>84.4</v>
      </c>
      <c r="O26" s="3">
        <v>89.91</v>
      </c>
      <c r="P26" s="4">
        <f t="shared" si="4"/>
        <v>6.5284360189573343E-2</v>
      </c>
      <c r="Q26" s="2">
        <v>186</v>
      </c>
      <c r="R26" s="3">
        <v>198.52</v>
      </c>
      <c r="S26" s="4">
        <f t="shared" si="5"/>
        <v>6.7311827956989298E-2</v>
      </c>
      <c r="T26" s="2">
        <v>169</v>
      </c>
      <c r="U26" s="3">
        <v>180.36</v>
      </c>
      <c r="V26" s="4">
        <f t="shared" si="6"/>
        <v>6.7218934911242686E-2</v>
      </c>
      <c r="W26" s="2">
        <v>148</v>
      </c>
      <c r="X26" s="3">
        <v>155</v>
      </c>
      <c r="Y26" s="4">
        <f t="shared" si="7"/>
        <v>4.72972972972973E-2</v>
      </c>
      <c r="Z26" s="2">
        <v>57.9</v>
      </c>
      <c r="AA26" s="3">
        <v>61.85</v>
      </c>
      <c r="AB26" s="4">
        <f t="shared" si="8"/>
        <v>6.8221070811744444E-2</v>
      </c>
      <c r="AC26" s="2" t="s">
        <v>54</v>
      </c>
      <c r="AD26" s="3">
        <v>68.52</v>
      </c>
      <c r="AE26" s="4"/>
      <c r="AF26" s="2">
        <v>51.8</v>
      </c>
      <c r="AG26" s="3">
        <v>54.8</v>
      </c>
      <c r="AH26" s="4">
        <f t="shared" si="9"/>
        <v>5.7915057915057917E-2</v>
      </c>
      <c r="AI26" s="2" t="s">
        <v>54</v>
      </c>
      <c r="AJ26" s="3">
        <v>126.19</v>
      </c>
      <c r="AK26" s="4"/>
      <c r="AL26" s="2">
        <v>86.4</v>
      </c>
      <c r="AM26" s="3">
        <v>92.2</v>
      </c>
      <c r="AN26" s="4">
        <f t="shared" si="10"/>
        <v>6.7129629629629595E-2</v>
      </c>
      <c r="AO26" s="5"/>
      <c r="AP26" s="5"/>
    </row>
    <row r="27" spans="1:42" x14ac:dyDescent="0.2">
      <c r="A27" s="2" t="s">
        <v>57</v>
      </c>
      <c r="B27" s="2" t="s">
        <v>54</v>
      </c>
      <c r="C27" s="3">
        <v>7.28</v>
      </c>
      <c r="D27" s="4"/>
      <c r="E27" s="2" t="s">
        <v>54</v>
      </c>
      <c r="F27" s="3">
        <v>11.89</v>
      </c>
      <c r="G27" s="4"/>
      <c r="H27" s="2">
        <v>32.200000000000003</v>
      </c>
      <c r="I27" s="3">
        <v>8.44</v>
      </c>
      <c r="J27" s="4">
        <f t="shared" si="2"/>
        <v>0.73788819875776412</v>
      </c>
      <c r="K27" s="2">
        <v>65.900000000000006</v>
      </c>
      <c r="L27" s="3">
        <v>40.6</v>
      </c>
      <c r="M27" s="4">
        <f t="shared" si="3"/>
        <v>0.38391502276176026</v>
      </c>
      <c r="N27" s="2">
        <v>50</v>
      </c>
      <c r="O27" s="3">
        <v>37.840000000000003</v>
      </c>
      <c r="P27" s="4">
        <f t="shared" si="4"/>
        <v>0.24319999999999994</v>
      </c>
      <c r="Q27" s="2">
        <v>97.7</v>
      </c>
      <c r="R27" s="3">
        <v>82.68</v>
      </c>
      <c r="S27" s="4">
        <f t="shared" si="5"/>
        <v>0.15373592630501531</v>
      </c>
      <c r="T27" s="2">
        <v>91</v>
      </c>
      <c r="U27" s="3">
        <v>75.23</v>
      </c>
      <c r="V27" s="4">
        <f t="shared" si="6"/>
        <v>0.17329670329670324</v>
      </c>
      <c r="W27" s="2">
        <v>83.6</v>
      </c>
      <c r="X27" s="3">
        <v>64.650000000000006</v>
      </c>
      <c r="Y27" s="4">
        <f t="shared" si="7"/>
        <v>0.22667464114832525</v>
      </c>
      <c r="Z27" s="2">
        <v>35.700000000000003</v>
      </c>
      <c r="AA27" s="3">
        <v>26.44</v>
      </c>
      <c r="AB27" s="4">
        <f t="shared" si="8"/>
        <v>0.25938375350140058</v>
      </c>
      <c r="AC27" s="2">
        <v>55.6</v>
      </c>
      <c r="AD27" s="3">
        <v>29</v>
      </c>
      <c r="AE27" s="4">
        <f t="shared" si="12"/>
        <v>0.47841726618705038</v>
      </c>
      <c r="AF27" s="2" t="s">
        <v>54</v>
      </c>
      <c r="AG27" s="3">
        <v>22.81</v>
      </c>
      <c r="AH27" s="4"/>
      <c r="AI27" s="2">
        <v>62.5</v>
      </c>
      <c r="AJ27" s="3">
        <v>52.99</v>
      </c>
      <c r="AK27" s="4">
        <f t="shared" si="11"/>
        <v>0.15215999999999996</v>
      </c>
      <c r="AL27" s="2" t="s">
        <v>54</v>
      </c>
      <c r="AM27" s="3">
        <v>38.92</v>
      </c>
      <c r="AN27" s="4"/>
      <c r="AO27" s="5"/>
      <c r="AP27" s="5"/>
    </row>
    <row r="28" spans="1:42" x14ac:dyDescent="0.2">
      <c r="A28" s="2" t="s">
        <v>56</v>
      </c>
      <c r="B28" s="2">
        <v>1.44</v>
      </c>
      <c r="C28" s="3">
        <v>1.63</v>
      </c>
      <c r="D28" s="4">
        <f t="shared" si="0"/>
        <v>0.13194444444444442</v>
      </c>
      <c r="E28" s="2">
        <v>4.3099999999999996</v>
      </c>
      <c r="F28" s="3">
        <v>3.29</v>
      </c>
      <c r="G28" s="4">
        <f t="shared" si="1"/>
        <v>0.2366589327146171</v>
      </c>
      <c r="H28" s="2">
        <v>5.32</v>
      </c>
      <c r="I28" s="3">
        <v>3.13</v>
      </c>
      <c r="J28" s="4">
        <f t="shared" si="2"/>
        <v>0.41165413533834594</v>
      </c>
      <c r="K28" s="2">
        <v>10.6</v>
      </c>
      <c r="L28" s="3">
        <v>9.81</v>
      </c>
      <c r="M28" s="4">
        <f t="shared" si="3"/>
        <v>7.4528301886792381E-2</v>
      </c>
      <c r="N28" s="2">
        <v>10</v>
      </c>
      <c r="O28" s="3">
        <v>9.2200000000000006</v>
      </c>
      <c r="P28" s="4">
        <f t="shared" si="4"/>
        <v>7.7999999999999931E-2</v>
      </c>
      <c r="Q28" s="2">
        <v>18.600000000000001</v>
      </c>
      <c r="R28" s="3">
        <v>18.809999999999999</v>
      </c>
      <c r="S28" s="4">
        <f t="shared" si="5"/>
        <v>1.1290322580645015E-2</v>
      </c>
      <c r="T28" s="2">
        <v>17.600000000000001</v>
      </c>
      <c r="U28" s="3">
        <v>17.309999999999999</v>
      </c>
      <c r="V28" s="4">
        <f t="shared" si="6"/>
        <v>1.6477272727272878E-2</v>
      </c>
      <c r="W28" s="2">
        <v>15.3</v>
      </c>
      <c r="X28" s="3">
        <v>14.94</v>
      </c>
      <c r="Y28" s="4">
        <f t="shared" si="7"/>
        <v>2.3529411764705962E-2</v>
      </c>
      <c r="Z28" s="2">
        <v>8.7200000000000006</v>
      </c>
      <c r="AA28" s="3">
        <v>6.97</v>
      </c>
      <c r="AB28" s="4">
        <f t="shared" si="8"/>
        <v>0.20068807339449549</v>
      </c>
      <c r="AC28" s="2" t="s">
        <v>54</v>
      </c>
      <c r="AD28" s="3">
        <v>7.58</v>
      </c>
      <c r="AE28" s="4"/>
      <c r="AF28" s="2">
        <v>6.23</v>
      </c>
      <c r="AG28" s="3">
        <v>5.73</v>
      </c>
      <c r="AH28" s="4">
        <f t="shared" si="9"/>
        <v>8.0256821829855537E-2</v>
      </c>
      <c r="AI28" s="2" t="s">
        <v>54</v>
      </c>
      <c r="AJ28" s="3">
        <v>12.61</v>
      </c>
      <c r="AK28" s="4"/>
      <c r="AL28" s="2">
        <v>11.1</v>
      </c>
      <c r="AM28" s="3">
        <v>9.65</v>
      </c>
      <c r="AN28" s="4">
        <f t="shared" si="10"/>
        <v>0.13063063063063057</v>
      </c>
      <c r="AO28" s="5"/>
      <c r="AP28" s="5"/>
    </row>
    <row r="29" spans="1:42" x14ac:dyDescent="0.2">
      <c r="A29" s="2" t="s">
        <v>55</v>
      </c>
      <c r="B29" s="2">
        <v>1.44</v>
      </c>
      <c r="C29" s="3">
        <v>1.75</v>
      </c>
      <c r="D29" s="4">
        <f t="shared" si="0"/>
        <v>0.21527777777777782</v>
      </c>
      <c r="E29" s="2">
        <v>4.3099999999999996</v>
      </c>
      <c r="F29" s="3">
        <v>3.31</v>
      </c>
      <c r="G29" s="4">
        <f t="shared" si="1"/>
        <v>0.2320185614849187</v>
      </c>
      <c r="H29" s="2">
        <v>5.32</v>
      </c>
      <c r="I29" s="3">
        <v>3.19</v>
      </c>
      <c r="J29" s="4">
        <f t="shared" si="2"/>
        <v>0.40037593984962411</v>
      </c>
      <c r="K29" s="2">
        <v>10.6</v>
      </c>
      <c r="L29" s="3">
        <v>9.89</v>
      </c>
      <c r="M29" s="4">
        <f t="shared" si="3"/>
        <v>6.6981132075471614E-2</v>
      </c>
      <c r="N29" s="2">
        <v>10</v>
      </c>
      <c r="O29" s="3">
        <v>9.25</v>
      </c>
      <c r="P29" s="4">
        <f t="shared" si="4"/>
        <v>7.4999999999999997E-2</v>
      </c>
      <c r="Q29" s="2">
        <v>18.600000000000001</v>
      </c>
      <c r="R29" s="3">
        <v>18.87</v>
      </c>
      <c r="S29" s="4">
        <f t="shared" si="5"/>
        <v>1.4516129032258041E-2</v>
      </c>
      <c r="T29" s="2">
        <v>17.600000000000001</v>
      </c>
      <c r="U29" s="3">
        <v>17.36</v>
      </c>
      <c r="V29" s="4">
        <f t="shared" si="6"/>
        <v>1.3636363636363748E-2</v>
      </c>
      <c r="W29" s="2">
        <v>15.3</v>
      </c>
      <c r="X29" s="3">
        <v>15</v>
      </c>
      <c r="Y29" s="4">
        <f t="shared" si="7"/>
        <v>1.9607843137254947E-2</v>
      </c>
      <c r="Z29" s="2">
        <v>8.7200000000000006</v>
      </c>
      <c r="AA29" s="3">
        <v>6.98</v>
      </c>
      <c r="AB29" s="4">
        <f t="shared" si="8"/>
        <v>0.19954128440366972</v>
      </c>
      <c r="AC29" s="2" t="s">
        <v>54</v>
      </c>
      <c r="AD29" s="3">
        <v>7.65</v>
      </c>
      <c r="AE29" s="4"/>
      <c r="AF29" s="2">
        <v>6.23</v>
      </c>
      <c r="AG29" s="3">
        <v>5.84</v>
      </c>
      <c r="AH29" s="4">
        <f t="shared" si="9"/>
        <v>6.2600321027287409E-2</v>
      </c>
      <c r="AI29" s="2" t="s">
        <v>54</v>
      </c>
      <c r="AJ29" s="3">
        <v>12.63</v>
      </c>
      <c r="AK29" s="4"/>
      <c r="AL29" s="2">
        <v>11.1</v>
      </c>
      <c r="AM29" s="3">
        <v>9.68</v>
      </c>
      <c r="AN29" s="4">
        <f t="shared" si="10"/>
        <v>0.12792792792792793</v>
      </c>
      <c r="AO29" s="5"/>
      <c r="AP29" s="5"/>
    </row>
    <row r="30" spans="1:42" x14ac:dyDescent="0.2">
      <c r="A30" s="2" t="s">
        <v>23</v>
      </c>
      <c r="B30" s="2" t="s">
        <v>54</v>
      </c>
      <c r="C30" s="3">
        <v>62.14</v>
      </c>
      <c r="D30" s="4"/>
      <c r="E30" s="2" t="s">
        <v>54</v>
      </c>
      <c r="F30" s="3">
        <v>33.619999999999997</v>
      </c>
      <c r="G30" s="4"/>
      <c r="H30" s="2" t="s">
        <v>54</v>
      </c>
      <c r="I30" s="3">
        <v>34.32</v>
      </c>
      <c r="J30" s="4"/>
      <c r="K30" s="2" t="s">
        <v>54</v>
      </c>
      <c r="L30" s="3">
        <v>109.36</v>
      </c>
      <c r="M30" s="4"/>
      <c r="N30" s="2">
        <v>94.8</v>
      </c>
      <c r="O30" s="3">
        <v>92.37</v>
      </c>
      <c r="P30" s="4">
        <f t="shared" si="4"/>
        <v>2.5632911392404985E-2</v>
      </c>
      <c r="Q30" s="2">
        <v>201</v>
      </c>
      <c r="R30" s="3">
        <v>195.92</v>
      </c>
      <c r="S30" s="4">
        <f t="shared" si="5"/>
        <v>2.5273631840796083E-2</v>
      </c>
      <c r="T30" s="2" t="s">
        <v>54</v>
      </c>
      <c r="U30" s="3">
        <v>179.55</v>
      </c>
      <c r="V30" s="4"/>
      <c r="W30" s="2">
        <v>165</v>
      </c>
      <c r="X30" s="3">
        <v>157.52000000000001</v>
      </c>
      <c r="Y30" s="4">
        <f t="shared" si="7"/>
        <v>4.5333333333333274E-2</v>
      </c>
      <c r="Z30" s="2">
        <v>65.099999999999994</v>
      </c>
      <c r="AA30" s="3">
        <v>63.65</v>
      </c>
      <c r="AB30" s="4">
        <f t="shared" si="8"/>
        <v>2.2273425499231888E-2</v>
      </c>
      <c r="AC30" s="2" t="s">
        <v>54</v>
      </c>
      <c r="AD30" s="3">
        <v>83.25</v>
      </c>
      <c r="AE30" s="4"/>
      <c r="AF30" s="2" t="s">
        <v>54</v>
      </c>
      <c r="AG30" s="3">
        <v>77.650000000000006</v>
      </c>
      <c r="AH30" s="4"/>
      <c r="AI30" s="2" t="s">
        <v>54</v>
      </c>
      <c r="AJ30" s="3">
        <v>124.06</v>
      </c>
      <c r="AK30" s="4"/>
      <c r="AL30" s="2" t="s">
        <v>54</v>
      </c>
      <c r="AM30" s="3">
        <v>95.55</v>
      </c>
      <c r="AN30" s="4"/>
      <c r="AO30" s="5"/>
      <c r="AP30" s="5"/>
    </row>
    <row r="31" spans="1:42" x14ac:dyDescent="0.2">
      <c r="AO31" s="5"/>
      <c r="AP31" s="5"/>
    </row>
    <row r="32" spans="1:42" x14ac:dyDescent="0.2">
      <c r="AO32" s="5"/>
      <c r="AP32" s="5"/>
    </row>
    <row r="33" spans="41:42" x14ac:dyDescent="0.2">
      <c r="AO33" s="5"/>
      <c r="AP33" s="5"/>
    </row>
    <row r="34" spans="41:42" x14ac:dyDescent="0.2">
      <c r="AO34" s="5"/>
      <c r="AP34" s="5"/>
    </row>
    <row r="35" spans="41:42" x14ac:dyDescent="0.2">
      <c r="AP35" s="5"/>
    </row>
    <row r="36" spans="41:42" x14ac:dyDescent="0.2">
      <c r="AO36" s="5"/>
      <c r="AP36" s="5"/>
    </row>
    <row r="37" spans="41:42" x14ac:dyDescent="0.2">
      <c r="AO37" s="5"/>
      <c r="AP37" s="5"/>
    </row>
    <row r="38" spans="41:42" x14ac:dyDescent="0.2">
      <c r="AO38" s="5"/>
    </row>
    <row r="39" spans="41:42" x14ac:dyDescent="0.2">
      <c r="AO39" s="5"/>
    </row>
    <row r="40" spans="41:42" x14ac:dyDescent="0.2">
      <c r="AO40" s="5"/>
    </row>
  </sheetData>
  <phoneticPr fontId="1" type="noConversion"/>
  <conditionalFormatting sqref="D1:D1048576">
    <cfRule type="cellIs" dxfId="7" priority="15" operator="greaterThan">
      <formula>0.2</formula>
    </cfRule>
    <cfRule type="cellIs" dxfId="6" priority="17" operator="lessThan">
      <formula>-0.311</formula>
    </cfRule>
    <cfRule type="cellIs" dxfId="5" priority="18" operator="greaterThan">
      <formula>20</formula>
    </cfRule>
  </conditionalFormatting>
  <conditionalFormatting sqref="G1:G1048576">
    <cfRule type="cellIs" dxfId="4" priority="14" operator="greaterThan">
      <formula>0.2</formula>
    </cfRule>
    <cfRule type="cellIs" dxfId="3" priority="16" operator="lessThan">
      <formula>-0.2</formula>
    </cfRule>
  </conditionalFormatting>
  <conditionalFormatting sqref="J1:J1048576 M1:M1048576 P1:P1048576 S1:S1048576 V1:V1048576 Y1:Y1048576 AB1:AB1048576 AE1:AE1048576 AH1:AH1048576 AN1:AN1048576">
    <cfRule type="cellIs" dxfId="2" priority="13" operator="greaterThan">
      <formula>0.2</formula>
    </cfRule>
  </conditionalFormatting>
  <conditionalFormatting sqref="AK1:AK1048576">
    <cfRule type="cellIs" dxfId="1" priority="1" operator="greaterThan">
      <formula>0.2</formula>
    </cfRule>
    <cfRule type="cellIs" dxfId="0" priority="5" operator="greaterThan">
      <formula>0.08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1141-F7E2-194B-94AA-2BF7A79FE0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JUNGHYUN LEE</dc:creator>
  <cp:lastModifiedBy>Microsoft Office User</cp:lastModifiedBy>
  <dcterms:created xsi:type="dcterms:W3CDTF">2023-09-01T00:50:26Z</dcterms:created>
  <dcterms:modified xsi:type="dcterms:W3CDTF">2023-09-11T14:39:54Z</dcterms:modified>
</cp:coreProperties>
</file>