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pakistan-my.sharepoint.com/personal/k213195_nu_edu_pk/Documents/FAST -NU/Assignments/Introduction to ICT/"/>
    </mc:Choice>
  </mc:AlternateContent>
  <xr:revisionPtr revIDLastSave="458" documentId="13_ncr:1_{5403DA60-D2FA-4D4F-A91D-8BFB9481108D}" xr6:coauthVersionLast="47" xr6:coauthVersionMax="47" xr10:uidLastSave="{8283209E-8579-444C-BA6D-9978A8F6C55E}"/>
  <bookViews>
    <workbookView xWindow="-120" yWindow="-120" windowWidth="20730" windowHeight="11310" xr2:uid="{3542DED2-DF85-4112-957F-A3303C53F49C}"/>
  </bookViews>
  <sheets>
    <sheet name="Conditional Statements" sheetId="1" r:id="rId1"/>
    <sheet name="Pulling Things Apart" sheetId="2" r:id="rId2"/>
    <sheet name="Putting Things Together" sheetId="3" r:id="rId3"/>
    <sheet name="Dealing With Dates" sheetId="4" r:id="rId4"/>
    <sheet name="COUNT-IF-IFS_SUM-IF-IFS" sheetId="5" r:id="rId5"/>
    <sheet name="Logical Functions" sheetId="6" r:id="rId6"/>
    <sheet name="Cell References" sheetId="8" r:id="rId7"/>
    <sheet name="Data Validation" sheetId="9" r:id="rId8"/>
  </sheet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H13" i="8"/>
  <c r="G13" i="8"/>
  <c r="F13" i="8"/>
  <c r="H12" i="8"/>
  <c r="G12" i="8"/>
  <c r="F12" i="8"/>
  <c r="B10" i="9"/>
  <c r="K3" i="8"/>
  <c r="K6" i="8"/>
  <c r="K5" i="8"/>
  <c r="K4" i="8"/>
  <c r="J6" i="8"/>
  <c r="J5" i="8"/>
  <c r="J4" i="8"/>
  <c r="J3" i="8"/>
  <c r="D3" i="8"/>
  <c r="D4" i="8"/>
  <c r="D5" i="8"/>
  <c r="D6" i="8"/>
  <c r="G6" i="6"/>
  <c r="G5" i="6"/>
  <c r="G3" i="6"/>
  <c r="G2" i="6"/>
  <c r="G4" i="6"/>
  <c r="F6" i="6"/>
  <c r="F4" i="6"/>
  <c r="F3" i="6"/>
  <c r="F5" i="6"/>
  <c r="F2" i="6"/>
  <c r="E5" i="6"/>
  <c r="E4" i="6"/>
  <c r="E3" i="6"/>
  <c r="E6" i="6"/>
  <c r="E2" i="6"/>
  <c r="D6" i="6"/>
  <c r="D5" i="6"/>
  <c r="D4" i="6"/>
  <c r="D3" i="6"/>
  <c r="D2" i="6"/>
  <c r="B14" i="5"/>
  <c r="B13" i="5"/>
  <c r="B12" i="5"/>
  <c r="B10" i="5"/>
  <c r="B9" i="5"/>
  <c r="B8" i="5"/>
  <c r="I3" i="1"/>
  <c r="I4" i="1"/>
  <c r="I5" i="1"/>
  <c r="I6" i="1"/>
  <c r="I7" i="1"/>
  <c r="I2" i="1"/>
  <c r="G7" i="1"/>
  <c r="G6" i="1"/>
  <c r="G5" i="1"/>
  <c r="G4" i="1"/>
  <c r="G3" i="1"/>
  <c r="G2" i="1"/>
  <c r="F7" i="4"/>
  <c r="F2" i="4"/>
  <c r="F3" i="4"/>
  <c r="F4" i="4"/>
  <c r="F5" i="4"/>
  <c r="F6" i="4"/>
  <c r="E3" i="4"/>
  <c r="E4" i="4"/>
  <c r="E5" i="4"/>
  <c r="E6" i="4"/>
  <c r="E7" i="4"/>
  <c r="E2" i="4"/>
  <c r="D3" i="4"/>
  <c r="D4" i="4"/>
  <c r="D5" i="4"/>
  <c r="D6" i="4"/>
  <c r="D7" i="4"/>
  <c r="D2" i="4"/>
  <c r="C3" i="4"/>
  <c r="G3" i="4" s="1"/>
  <c r="C4" i="4"/>
  <c r="G4" i="4" s="1"/>
  <c r="C5" i="4"/>
  <c r="G5" i="4" s="1"/>
  <c r="C6" i="4"/>
  <c r="G6" i="4" s="1"/>
  <c r="C7" i="4"/>
  <c r="G7" i="4" s="1"/>
  <c r="C2" i="4"/>
  <c r="D3" i="3"/>
  <c r="D4" i="3"/>
  <c r="D5" i="3"/>
  <c r="D6" i="3"/>
  <c r="D7" i="3"/>
  <c r="D2" i="3"/>
  <c r="C3" i="3"/>
  <c r="C4" i="3"/>
  <c r="C5" i="3"/>
  <c r="C6" i="3"/>
  <c r="C7" i="3"/>
  <c r="C2" i="3"/>
  <c r="G3" i="2"/>
  <c r="G4" i="2"/>
  <c r="G5" i="2"/>
  <c r="G6" i="2"/>
  <c r="G7" i="2"/>
  <c r="G2" i="2"/>
  <c r="F3" i="2"/>
  <c r="F4" i="2"/>
  <c r="F5" i="2"/>
  <c r="F6" i="2"/>
  <c r="F7" i="2"/>
  <c r="F2" i="2"/>
  <c r="E3" i="2"/>
  <c r="E4" i="2"/>
  <c r="E5" i="2"/>
  <c r="E6" i="2"/>
  <c r="E7" i="2"/>
  <c r="E2" i="2"/>
  <c r="D7" i="2"/>
  <c r="D3" i="2"/>
  <c r="D4" i="2"/>
  <c r="D5" i="2"/>
  <c r="D6" i="2"/>
  <c r="D2" i="2"/>
  <c r="C3" i="2"/>
  <c r="C4" i="2"/>
  <c r="C5" i="2"/>
  <c r="C6" i="2"/>
  <c r="C7" i="2"/>
  <c r="C2" i="2"/>
  <c r="B3" i="2"/>
  <c r="B4" i="2"/>
  <c r="B5" i="2"/>
  <c r="B6" i="2"/>
  <c r="B7" i="2"/>
  <c r="B2" i="2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<sst xmlns="http://schemas.openxmlformats.org/spreadsheetml/2006/main" count="132" uniqueCount="94">
  <si>
    <t>Name</t>
  </si>
  <si>
    <t>Score</t>
  </si>
  <si>
    <t>IF</t>
  </si>
  <si>
    <t>EXACT</t>
  </si>
  <si>
    <t>Richard</t>
  </si>
  <si>
    <t>Tony</t>
  </si>
  <si>
    <t>Jennifer</t>
  </si>
  <si>
    <t>James</t>
  </si>
  <si>
    <t>Brock</t>
  </si>
  <si>
    <t>Lisa</t>
  </si>
  <si>
    <t>Sharon</t>
  </si>
  <si>
    <t>Matt</t>
  </si>
  <si>
    <t>Tom</t>
  </si>
  <si>
    <t>Full Name</t>
  </si>
  <si>
    <t>LEFT</t>
  </si>
  <si>
    <t>RIGHT</t>
  </si>
  <si>
    <t>SEARCH 'a'</t>
  </si>
  <si>
    <t>MID</t>
  </si>
  <si>
    <t>FIRST NAME</t>
  </si>
  <si>
    <t>LAST NAME</t>
  </si>
  <si>
    <t>Richard Smith</t>
  </si>
  <si>
    <t>Jennifer James</t>
  </si>
  <si>
    <t>James Brown</t>
  </si>
  <si>
    <t>Lisa Tommy</t>
  </si>
  <si>
    <t>Sharon Ana</t>
  </si>
  <si>
    <t>Tam John</t>
  </si>
  <si>
    <t>First Name</t>
  </si>
  <si>
    <t>Last Name</t>
  </si>
  <si>
    <t>Full Name using CONCATENATE</t>
  </si>
  <si>
    <t>Full Name using second option</t>
  </si>
  <si>
    <t>Smith</t>
  </si>
  <si>
    <t>Brown</t>
  </si>
  <si>
    <t>Tommy</t>
  </si>
  <si>
    <t>Ana</t>
  </si>
  <si>
    <t>Tam</t>
  </si>
  <si>
    <t>John</t>
  </si>
  <si>
    <t>Date of Birth</t>
  </si>
  <si>
    <t>Year</t>
  </si>
  <si>
    <t>Month</t>
  </si>
  <si>
    <t>Day</t>
  </si>
  <si>
    <t>Weekday</t>
  </si>
  <si>
    <t>Date</t>
  </si>
  <si>
    <t>Colour</t>
  </si>
  <si>
    <t>Qty</t>
  </si>
  <si>
    <t>COUNT</t>
  </si>
  <si>
    <t>COUNTIF</t>
  </si>
  <si>
    <t>green</t>
  </si>
  <si>
    <t>COUNTIFS</t>
  </si>
  <si>
    <t>SUM</t>
  </si>
  <si>
    <t>SUMIF</t>
  </si>
  <si>
    <t>SUMIFS</t>
  </si>
  <si>
    <t>circle</t>
  </si>
  <si>
    <t>triangle</t>
  </si>
  <si>
    <t>red</t>
  </si>
  <si>
    <t>Shape</t>
  </si>
  <si>
    <t xml:space="preserve">Name </t>
  </si>
  <si>
    <t>Score 1</t>
  </si>
  <si>
    <t>Score 2</t>
  </si>
  <si>
    <t>IF on Score 1</t>
  </si>
  <si>
    <t>AND</t>
  </si>
  <si>
    <t>OR</t>
  </si>
  <si>
    <t>NOT</t>
  </si>
  <si>
    <t>Length (cm)</t>
  </si>
  <si>
    <t>Product</t>
  </si>
  <si>
    <t xml:space="preserve">Quantity </t>
  </si>
  <si>
    <t>Price</t>
  </si>
  <si>
    <t>Amount</t>
  </si>
  <si>
    <t>bread</t>
  </si>
  <si>
    <t>butter</t>
  </si>
  <si>
    <t>cheese</t>
  </si>
  <si>
    <t>ham</t>
  </si>
  <si>
    <t>Relative Reference</t>
  </si>
  <si>
    <t>Width (cm)</t>
  </si>
  <si>
    <t>Length (in)</t>
  </si>
  <si>
    <t>Width (in)</t>
  </si>
  <si>
    <t>Conversion Rate</t>
  </si>
  <si>
    <t>Absolute Reference</t>
  </si>
  <si>
    <t>Party Budget</t>
  </si>
  <si>
    <t>Balloons</t>
  </si>
  <si>
    <t>Confetti</t>
  </si>
  <si>
    <t>Cups</t>
  </si>
  <si>
    <t>Drinks</t>
  </si>
  <si>
    <t>Cake</t>
  </si>
  <si>
    <t>Snacks</t>
  </si>
  <si>
    <t>Ice Cream</t>
  </si>
  <si>
    <t>Total</t>
  </si>
  <si>
    <t>Prices/Month</t>
  </si>
  <si>
    <t>Jan</t>
  </si>
  <si>
    <t>Feb</t>
  </si>
  <si>
    <t>March</t>
  </si>
  <si>
    <t>Jeans</t>
  </si>
  <si>
    <t>Shirts</t>
  </si>
  <si>
    <t>Reduction</t>
  </si>
  <si>
    <t>Mixed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</si>
</sst>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s&quot;* #,##0_-;\-&quot;Rs&quot;* #,##0_-;_-&quot;Rs&quot;* &quot;-&quot;_-;_-@_-"/>
    <numFmt numFmtId="164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/>
    <xf numFmtId="0" fontId="2" fillId="0" borderId="1" xfId="0" applyFont="1" applyBorder="1"/>
    <xf numFmtId="164" fontId="0" fillId="0" borderId="0" xfId="0" applyNumberFormat="1"/>
    <xf numFmtId="164" fontId="0" fillId="0" borderId="0" xfId="1" applyNumberFormat="1" applyFont="1"/>
    <xf numFmtId="0" fontId="4" fillId="0" borderId="1" xfId="0" applyFont="1" applyBorder="1"/>
    <xf numFmtId="164" fontId="4" fillId="0" borderId="1" xfId="0" applyNumberFormat="1" applyFont="1" applyBorder="1"/>
    <xf numFmtId="164" fontId="4" fillId="0" borderId="1" xfId="1" applyNumberFormat="1" applyFont="1" applyBorder="1"/>
    <xf numFmtId="0" fontId="0" fillId="0" borderId="2" xfId="0" applyBorder="1"/>
    <xf numFmtId="0" fontId="0" fillId="0" borderId="0" xfId="0" applyBorder="1"/>
    <xf numFmtId="0" fontId="4" fillId="0" borderId="0" xfId="0" applyFont="1"/>
    <xf numFmtId="0" fontId="4" fillId="2" borderId="3" xfId="0" applyFont="1" applyFill="1" applyBorder="1"/>
    <xf numFmtId="0" fontId="4" fillId="2" borderId="5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4" fillId="0" borderId="3" xfId="0" applyFont="1" applyBorder="1"/>
    <xf numFmtId="0" fontId="4" fillId="2" borderId="6" xfId="0" applyFont="1" applyFill="1" applyBorder="1"/>
    <xf numFmtId="0" fontId="4" fillId="0" borderId="6" xfId="0" applyFont="1" applyBorder="1"/>
    <xf numFmtId="0" fontId="4" fillId="0" borderId="7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0" borderId="0" xfId="0" applyFont="1"/>
    <xf numFmtId="0" fontId="4" fillId="3" borderId="4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2" borderId="1" xfId="0" applyFill="1" applyBorder="1"/>
    <xf numFmtId="0" fontId="6" fillId="5" borderId="15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0" fillId="0" borderId="19" xfId="0" applyBorder="1"/>
    <xf numFmtId="9" fontId="0" fillId="0" borderId="20" xfId="2" applyFont="1" applyBorder="1"/>
    <xf numFmtId="9" fontId="0" fillId="0" borderId="21" xfId="2" applyFont="1" applyBorder="1"/>
    <xf numFmtId="9" fontId="0" fillId="0" borderId="16" xfId="2" applyFont="1" applyBorder="1"/>
    <xf numFmtId="0" fontId="0" fillId="0" borderId="22" xfId="0" applyBorder="1"/>
  </cellXfs>
  <cellStyles count="3">
    <cellStyle name="Currency [0]" xfId="1" builtinId="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EDEF-C87D-433A-83E1-BF29D9B80E18}">
  <sheetPr>
    <tabColor rgb="FFFF0000"/>
  </sheetPr>
  <dimension ref="A1:I7"/>
  <sheetViews>
    <sheetView tabSelected="1" workbookViewId="0">
      <pane ySplit="1" topLeftCell="A5" activePane="bottomLeft" state="frozen"/>
      <selection pane="bottomLeft" activeCell="C22" sqref="C22"/>
    </sheetView>
  </sheetViews>
  <sheetFormatPr defaultRowHeight="15" x14ac:dyDescent="0.25"/>
  <cols>
    <col min="1" max="16384" width="9.140625" style="4"/>
  </cols>
  <sheetData>
    <row r="1" spans="1:9" x14ac:dyDescent="0.25">
      <c r="A1" s="2" t="s">
        <v>0</v>
      </c>
      <c r="B1" s="2" t="s">
        <v>1</v>
      </c>
      <c r="C1" s="2" t="s">
        <v>2</v>
      </c>
      <c r="D1" s="2"/>
      <c r="E1" s="2" t="s">
        <v>0</v>
      </c>
      <c r="F1" s="2" t="s">
        <v>1</v>
      </c>
      <c r="G1" s="2" t="s">
        <v>2</v>
      </c>
      <c r="H1" s="3"/>
      <c r="I1" s="2" t="s">
        <v>3</v>
      </c>
    </row>
    <row r="2" spans="1:9" x14ac:dyDescent="0.25">
      <c r="A2" s="5" t="s">
        <v>4</v>
      </c>
      <c r="B2" s="5">
        <v>93</v>
      </c>
      <c r="C2" s="5" t="str">
        <f>IF(B2&gt;=60,"Pass","Fail")</f>
        <v>Pass</v>
      </c>
      <c r="D2" s="5"/>
      <c r="E2" s="5" t="s">
        <v>5</v>
      </c>
      <c r="F2" s="5">
        <v>12</v>
      </c>
      <c r="G2" s="5" t="str">
        <f>IF(F2&gt;=60,"Pass","Fail")</f>
        <v>Fail</v>
      </c>
      <c r="H2" s="5"/>
      <c r="I2" s="5" t="b">
        <f>EXACT(A2,E2)</f>
        <v>0</v>
      </c>
    </row>
    <row r="3" spans="1:9" x14ac:dyDescent="0.25">
      <c r="A3" s="5" t="s">
        <v>6</v>
      </c>
      <c r="B3" s="5">
        <v>60</v>
      </c>
      <c r="C3" s="5" t="str">
        <f t="shared" ref="C3:C7" si="0">IF(B3&gt;=60,"Pass","Fail")</f>
        <v>Pass</v>
      </c>
      <c r="D3" s="5"/>
      <c r="E3" s="5" t="s">
        <v>6</v>
      </c>
      <c r="F3" s="5">
        <v>99</v>
      </c>
      <c r="G3" s="5" t="str">
        <f t="shared" ref="G3:G7" si="1">IF(F3&gt;=60,"Pass","Fail")</f>
        <v>Pass</v>
      </c>
      <c r="H3" s="5"/>
      <c r="I3" s="5" t="b">
        <f t="shared" ref="I3:I7" si="2">EXACT(A3,E3)</f>
        <v>1</v>
      </c>
    </row>
    <row r="4" spans="1:9" x14ac:dyDescent="0.25">
      <c r="A4" s="5" t="s">
        <v>7</v>
      </c>
      <c r="B4" s="5">
        <v>58</v>
      </c>
      <c r="C4" s="5" t="str">
        <f t="shared" si="0"/>
        <v>Fail</v>
      </c>
      <c r="D4" s="5"/>
      <c r="E4" s="5" t="s">
        <v>8</v>
      </c>
      <c r="F4" s="5">
        <v>13</v>
      </c>
      <c r="G4" s="5" t="str">
        <f t="shared" si="1"/>
        <v>Fail</v>
      </c>
      <c r="H4" s="5"/>
      <c r="I4" s="5" t="b">
        <f t="shared" si="2"/>
        <v>0</v>
      </c>
    </row>
    <row r="5" spans="1:9" x14ac:dyDescent="0.25">
      <c r="A5" s="5" t="s">
        <v>9</v>
      </c>
      <c r="B5" s="5">
        <v>79</v>
      </c>
      <c r="C5" s="5" t="str">
        <f t="shared" si="0"/>
        <v>Pass</v>
      </c>
      <c r="D5" s="5"/>
      <c r="E5" s="5" t="s">
        <v>9</v>
      </c>
      <c r="F5" s="5">
        <v>55</v>
      </c>
      <c r="G5" s="5" t="str">
        <f t="shared" si="1"/>
        <v>Fail</v>
      </c>
      <c r="H5" s="5"/>
      <c r="I5" s="5" t="b">
        <f t="shared" si="2"/>
        <v>1</v>
      </c>
    </row>
    <row r="6" spans="1:9" x14ac:dyDescent="0.25">
      <c r="A6" s="5" t="s">
        <v>10</v>
      </c>
      <c r="B6" s="5">
        <v>41</v>
      </c>
      <c r="C6" s="5" t="str">
        <f t="shared" si="0"/>
        <v>Fail</v>
      </c>
      <c r="D6" s="5"/>
      <c r="E6" s="5" t="s">
        <v>11</v>
      </c>
      <c r="F6" s="5">
        <v>95</v>
      </c>
      <c r="G6" s="5" t="str">
        <f t="shared" si="1"/>
        <v>Pass</v>
      </c>
      <c r="H6" s="5"/>
      <c r="I6" s="5" t="b">
        <f t="shared" si="2"/>
        <v>0</v>
      </c>
    </row>
    <row r="7" spans="1:9" x14ac:dyDescent="0.25">
      <c r="A7" s="5" t="s">
        <v>12</v>
      </c>
      <c r="B7" s="5">
        <v>12</v>
      </c>
      <c r="C7" s="5" t="str">
        <f t="shared" si="0"/>
        <v>Fail</v>
      </c>
      <c r="D7" s="5"/>
      <c r="E7" s="5" t="s">
        <v>12</v>
      </c>
      <c r="F7" s="5">
        <v>87</v>
      </c>
      <c r="G7" s="5" t="str">
        <f t="shared" si="1"/>
        <v>Pass</v>
      </c>
      <c r="H7" s="5"/>
      <c r="I7" s="5" t="b">
        <f t="shared" si="2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8DCE-640D-4058-9672-6161EE1BE17F}">
  <sheetPr>
    <tabColor rgb="FFFFFF00"/>
  </sheetPr>
  <dimension ref="A1:G7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14.28515625" bestFit="1" customWidth="1"/>
    <col min="4" max="4" width="10.42578125" bestFit="1" customWidth="1"/>
    <col min="6" max="6" width="11.7109375" bestFit="1" customWidth="1"/>
    <col min="7" max="7" width="11.140625" bestFit="1" customWidth="1"/>
  </cols>
  <sheetData>
    <row r="1" spans="1:7" s="1" customFormat="1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</row>
    <row r="2" spans="1:7" x14ac:dyDescent="0.25">
      <c r="A2" s="5" t="s">
        <v>20</v>
      </c>
      <c r="B2" s="5" t="str">
        <f>LEFT(A2,3)</f>
        <v>Ric</v>
      </c>
      <c r="C2" s="5" t="str">
        <f>RIGHT(A2,4)</f>
        <v>mith</v>
      </c>
      <c r="D2" s="5">
        <f>SEARCH("a",A2)</f>
        <v>5</v>
      </c>
      <c r="E2" s="5" t="str">
        <f>MID(A2,4,7)</f>
        <v>hard Sm</v>
      </c>
      <c r="F2" s="5" t="str">
        <f>LEFT(A2, SEARCH(" ",A2)-1)</f>
        <v>Richard</v>
      </c>
      <c r="G2" s="5" t="str">
        <f>MID(A2,SEARCH(" ",A2)+1,20)</f>
        <v>Smith</v>
      </c>
    </row>
    <row r="3" spans="1:7" x14ac:dyDescent="0.25">
      <c r="A3" s="5" t="s">
        <v>21</v>
      </c>
      <c r="B3" s="5" t="str">
        <f t="shared" ref="B3:B7" si="0">LEFT(A3,3)</f>
        <v>Jen</v>
      </c>
      <c r="C3" s="5" t="str">
        <f t="shared" ref="C3:C7" si="1">RIGHT(A3,4)</f>
        <v>ames</v>
      </c>
      <c r="D3" s="5">
        <f t="shared" ref="D3:D6" si="2">SEARCH("a",A3)</f>
        <v>11</v>
      </c>
      <c r="E3" s="5" t="str">
        <f t="shared" ref="E3:E7" si="3">MID(A3,4,7)</f>
        <v>nifer J</v>
      </c>
      <c r="F3" s="5" t="str">
        <f t="shared" ref="F3:F7" si="4">LEFT(A3, SEARCH(" ",A3)-1)</f>
        <v>Jennifer</v>
      </c>
      <c r="G3" s="5" t="str">
        <f t="shared" ref="G3:G7" si="5">MID(A3,SEARCH(" ",A3)+1,20)</f>
        <v>James</v>
      </c>
    </row>
    <row r="4" spans="1:7" x14ac:dyDescent="0.25">
      <c r="A4" s="5" t="s">
        <v>22</v>
      </c>
      <c r="B4" s="5" t="str">
        <f t="shared" si="0"/>
        <v>Jam</v>
      </c>
      <c r="C4" s="5" t="str">
        <f t="shared" si="1"/>
        <v>rown</v>
      </c>
      <c r="D4" s="5">
        <f t="shared" si="2"/>
        <v>2</v>
      </c>
      <c r="E4" s="5" t="str">
        <f t="shared" si="3"/>
        <v>es Brow</v>
      </c>
      <c r="F4" s="5" t="str">
        <f t="shared" si="4"/>
        <v>James</v>
      </c>
      <c r="G4" s="5" t="str">
        <f t="shared" si="5"/>
        <v>Brown</v>
      </c>
    </row>
    <row r="5" spans="1:7" x14ac:dyDescent="0.25">
      <c r="A5" s="5" t="s">
        <v>23</v>
      </c>
      <c r="B5" s="5" t="str">
        <f t="shared" si="0"/>
        <v>Lis</v>
      </c>
      <c r="C5" s="5" t="str">
        <f t="shared" si="1"/>
        <v>ommy</v>
      </c>
      <c r="D5" s="5">
        <f t="shared" si="2"/>
        <v>4</v>
      </c>
      <c r="E5" s="5" t="str">
        <f t="shared" si="3"/>
        <v>a Tommy</v>
      </c>
      <c r="F5" s="5" t="str">
        <f t="shared" si="4"/>
        <v>Lisa</v>
      </c>
      <c r="G5" s="5" t="str">
        <f t="shared" si="5"/>
        <v>Tommy</v>
      </c>
    </row>
    <row r="6" spans="1:7" x14ac:dyDescent="0.25">
      <c r="A6" s="5" t="s">
        <v>24</v>
      </c>
      <c r="B6" s="5" t="str">
        <f t="shared" si="0"/>
        <v>Sha</v>
      </c>
      <c r="C6" s="5" t="str">
        <f t="shared" si="1"/>
        <v xml:space="preserve"> Ana</v>
      </c>
      <c r="D6" s="5">
        <f t="shared" si="2"/>
        <v>3</v>
      </c>
      <c r="E6" s="5" t="str">
        <f t="shared" si="3"/>
        <v>ron Ana</v>
      </c>
      <c r="F6" s="5" t="str">
        <f t="shared" si="4"/>
        <v>Sharon</v>
      </c>
      <c r="G6" s="5" t="str">
        <f t="shared" si="5"/>
        <v>Ana</v>
      </c>
    </row>
    <row r="7" spans="1:7" x14ac:dyDescent="0.25">
      <c r="A7" s="5" t="s">
        <v>25</v>
      </c>
      <c r="B7" s="5" t="str">
        <f t="shared" si="0"/>
        <v>Tam</v>
      </c>
      <c r="C7" s="5" t="str">
        <f t="shared" si="1"/>
        <v>John</v>
      </c>
      <c r="D7" s="5">
        <f>SEARCH("a",A7)</f>
        <v>2</v>
      </c>
      <c r="E7" s="5" t="str">
        <f t="shared" si="3"/>
        <v xml:space="preserve"> John</v>
      </c>
      <c r="F7" s="5" t="str">
        <f t="shared" si="4"/>
        <v>Tam</v>
      </c>
      <c r="G7" s="5" t="str">
        <f t="shared" si="5"/>
        <v>John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1F227-0F43-4637-930A-782E0E7136A9}">
  <sheetPr>
    <tabColor rgb="FF92D050"/>
  </sheetPr>
  <dimension ref="A1:D7"/>
  <sheetViews>
    <sheetView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14.28515625" bestFit="1" customWidth="1"/>
    <col min="2" max="2" width="10.140625" bestFit="1" customWidth="1"/>
    <col min="3" max="3" width="29.28515625" bestFit="1" customWidth="1"/>
    <col min="4" max="4" width="28.7109375" bestFit="1" customWidth="1"/>
  </cols>
  <sheetData>
    <row r="1" spans="1:4" s="1" customFormat="1" x14ac:dyDescent="0.25">
      <c r="A1" s="2" t="s">
        <v>26</v>
      </c>
      <c r="B1" s="2" t="s">
        <v>27</v>
      </c>
      <c r="C1" s="2" t="s">
        <v>28</v>
      </c>
      <c r="D1" s="2" t="s">
        <v>29</v>
      </c>
    </row>
    <row r="2" spans="1:4" x14ac:dyDescent="0.25">
      <c r="A2" s="5" t="s">
        <v>4</v>
      </c>
      <c r="B2" s="5" t="s">
        <v>30</v>
      </c>
      <c r="C2" s="5" t="str">
        <f>_xlfn.CONCAT(A2," ",B2)</f>
        <v>Richard Smith</v>
      </c>
      <c r="D2" s="5" t="str">
        <f xml:space="preserve"> A2&amp; " " &amp;B2</f>
        <v>Richard Smith</v>
      </c>
    </row>
    <row r="3" spans="1:4" x14ac:dyDescent="0.25">
      <c r="A3" s="5" t="s">
        <v>6</v>
      </c>
      <c r="B3" s="5" t="s">
        <v>7</v>
      </c>
      <c r="C3" s="5" t="str">
        <f t="shared" ref="C3:C7" si="0">_xlfn.CONCAT(A3," ",B3)</f>
        <v>Jennifer James</v>
      </c>
      <c r="D3" s="5" t="str">
        <f t="shared" ref="D3:D7" si="1" xml:space="preserve"> A3&amp; " " &amp;B3</f>
        <v>Jennifer James</v>
      </c>
    </row>
    <row r="4" spans="1:4" x14ac:dyDescent="0.25">
      <c r="A4" s="5" t="s">
        <v>7</v>
      </c>
      <c r="B4" s="5" t="s">
        <v>31</v>
      </c>
      <c r="C4" s="5" t="str">
        <f t="shared" si="0"/>
        <v>James Brown</v>
      </c>
      <c r="D4" s="5" t="str">
        <f t="shared" si="1"/>
        <v>James Brown</v>
      </c>
    </row>
    <row r="5" spans="1:4" x14ac:dyDescent="0.25">
      <c r="A5" s="5" t="s">
        <v>9</v>
      </c>
      <c r="B5" s="5" t="s">
        <v>32</v>
      </c>
      <c r="C5" s="5" t="str">
        <f t="shared" si="0"/>
        <v>Lisa Tommy</v>
      </c>
      <c r="D5" s="5" t="str">
        <f t="shared" si="1"/>
        <v>Lisa Tommy</v>
      </c>
    </row>
    <row r="6" spans="1:4" x14ac:dyDescent="0.25">
      <c r="A6" s="5" t="s">
        <v>10</v>
      </c>
      <c r="B6" s="5" t="s">
        <v>33</v>
      </c>
      <c r="C6" s="5" t="str">
        <f t="shared" si="0"/>
        <v>Sharon Ana</v>
      </c>
      <c r="D6" s="5" t="str">
        <f t="shared" si="1"/>
        <v>Sharon Ana</v>
      </c>
    </row>
    <row r="7" spans="1:4" x14ac:dyDescent="0.25">
      <c r="A7" s="5" t="s">
        <v>34</v>
      </c>
      <c r="B7" s="5" t="s">
        <v>35</v>
      </c>
      <c r="C7" s="5" t="str">
        <f t="shared" si="0"/>
        <v>Tam John</v>
      </c>
      <c r="D7" s="5" t="str">
        <f t="shared" si="1"/>
        <v>Tam John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A4A3F-5429-4EC6-9C1C-EE1C9722C01A}">
  <sheetPr>
    <tabColor rgb="FF002060"/>
  </sheetPr>
  <dimension ref="A1:G7"/>
  <sheetViews>
    <sheetView workbookViewId="0">
      <selection activeCell="G3" sqref="G3"/>
    </sheetView>
  </sheetViews>
  <sheetFormatPr defaultRowHeight="15" x14ac:dyDescent="0.25"/>
  <cols>
    <col min="1" max="1" width="14.28515625" bestFit="1" customWidth="1"/>
    <col min="2" max="2" width="12.140625" bestFit="1" customWidth="1"/>
    <col min="7" max="7" width="10.7109375" bestFit="1" customWidth="1"/>
  </cols>
  <sheetData>
    <row r="1" spans="1:7" x14ac:dyDescent="0.25">
      <c r="A1" s="2" t="s">
        <v>0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</row>
    <row r="2" spans="1:7" x14ac:dyDescent="0.25">
      <c r="A2" s="5" t="s">
        <v>20</v>
      </c>
      <c r="B2" s="6">
        <v>36131</v>
      </c>
      <c r="C2" s="5">
        <f>YEAR(B2)</f>
        <v>1998</v>
      </c>
      <c r="D2" s="5">
        <f>MONTH(B2)</f>
        <v>12</v>
      </c>
      <c r="E2" s="5">
        <f>DAY(B2)</f>
        <v>2</v>
      </c>
      <c r="F2" s="5">
        <f t="shared" ref="F2:F6" si="0">WEEKDAY(B3,1)</f>
        <v>3</v>
      </c>
      <c r="G2" s="6">
        <f>DATE(C2,D2,E2)</f>
        <v>36131</v>
      </c>
    </row>
    <row r="3" spans="1:7" x14ac:dyDescent="0.25">
      <c r="A3" s="5" t="s">
        <v>21</v>
      </c>
      <c r="B3" s="6">
        <v>37663</v>
      </c>
      <c r="C3" s="5">
        <f t="shared" ref="C3:C7" si="1">YEAR(B3)</f>
        <v>2003</v>
      </c>
      <c r="D3" s="5">
        <f t="shared" ref="D3:D7" si="2">MONTH(B3)</f>
        <v>2</v>
      </c>
      <c r="E3" s="5">
        <f t="shared" ref="E3:E7" si="3">DAY(B3)</f>
        <v>11</v>
      </c>
      <c r="F3" s="5">
        <f t="shared" si="0"/>
        <v>1</v>
      </c>
      <c r="G3" s="6">
        <f t="shared" ref="G3:G7" si="4">DATE(C3,D3,E3)</f>
        <v>37663</v>
      </c>
    </row>
    <row r="4" spans="1:7" x14ac:dyDescent="0.25">
      <c r="A4" s="5" t="s">
        <v>22</v>
      </c>
      <c r="B4" s="6">
        <v>40454</v>
      </c>
      <c r="C4" s="5">
        <f t="shared" si="1"/>
        <v>2010</v>
      </c>
      <c r="D4" s="5">
        <f t="shared" si="2"/>
        <v>10</v>
      </c>
      <c r="E4" s="5">
        <f t="shared" si="3"/>
        <v>3</v>
      </c>
      <c r="F4" s="5">
        <f t="shared" si="0"/>
        <v>3</v>
      </c>
      <c r="G4" s="6">
        <f t="shared" si="4"/>
        <v>40454</v>
      </c>
    </row>
    <row r="5" spans="1:7" x14ac:dyDescent="0.25">
      <c r="A5" s="5" t="s">
        <v>23</v>
      </c>
      <c r="B5" s="6">
        <v>34793</v>
      </c>
      <c r="C5" s="5">
        <f t="shared" si="1"/>
        <v>1995</v>
      </c>
      <c r="D5" s="5">
        <f t="shared" si="2"/>
        <v>4</v>
      </c>
      <c r="E5" s="5">
        <f t="shared" si="3"/>
        <v>4</v>
      </c>
      <c r="F5" s="5">
        <f t="shared" si="0"/>
        <v>6</v>
      </c>
      <c r="G5" s="6">
        <f t="shared" si="4"/>
        <v>34793</v>
      </c>
    </row>
    <row r="6" spans="1:7" x14ac:dyDescent="0.25">
      <c r="A6" s="5" t="s">
        <v>24</v>
      </c>
      <c r="B6" s="6">
        <v>42125</v>
      </c>
      <c r="C6" s="5">
        <f t="shared" si="1"/>
        <v>2015</v>
      </c>
      <c r="D6" s="5">
        <f t="shared" si="2"/>
        <v>5</v>
      </c>
      <c r="E6" s="5">
        <f t="shared" si="3"/>
        <v>1</v>
      </c>
      <c r="F6" s="5">
        <f t="shared" si="0"/>
        <v>2</v>
      </c>
      <c r="G6" s="6">
        <f t="shared" si="4"/>
        <v>42125</v>
      </c>
    </row>
    <row r="7" spans="1:7" x14ac:dyDescent="0.25">
      <c r="A7" s="5" t="s">
        <v>25</v>
      </c>
      <c r="B7" s="6">
        <v>40119</v>
      </c>
      <c r="C7" s="5">
        <f t="shared" si="1"/>
        <v>2009</v>
      </c>
      <c r="D7" s="5">
        <f t="shared" si="2"/>
        <v>11</v>
      </c>
      <c r="E7" s="5">
        <f t="shared" si="3"/>
        <v>2</v>
      </c>
      <c r="F7" s="5">
        <f>WEEKDAY(B8,1)</f>
        <v>7</v>
      </c>
      <c r="G7" s="6">
        <f t="shared" si="4"/>
        <v>40119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085AB-9F71-4252-8AA3-6E104B3C7220}">
  <sheetPr>
    <tabColor rgb="FF7030A0"/>
  </sheetPr>
  <dimension ref="A1:C14"/>
  <sheetViews>
    <sheetView workbookViewId="0">
      <pane ySplit="1" topLeftCell="A2" activePane="bottomLeft" state="frozen"/>
      <selection pane="bottomLeft" activeCell="F23" sqref="F23"/>
    </sheetView>
  </sheetViews>
  <sheetFormatPr defaultRowHeight="15" x14ac:dyDescent="0.25"/>
  <cols>
    <col min="1" max="1" width="9.85546875" bestFit="1" customWidth="1"/>
  </cols>
  <sheetData>
    <row r="1" spans="1:3" ht="15.75" x14ac:dyDescent="0.25">
      <c r="A1" s="7" t="s">
        <v>42</v>
      </c>
      <c r="B1" s="7" t="s">
        <v>43</v>
      </c>
      <c r="C1" s="7" t="s">
        <v>54</v>
      </c>
    </row>
    <row r="2" spans="1:3" ht="15.75" x14ac:dyDescent="0.25">
      <c r="A2" s="8" t="s">
        <v>53</v>
      </c>
      <c r="B2" s="8">
        <v>10</v>
      </c>
      <c r="C2" s="8" t="s">
        <v>51</v>
      </c>
    </row>
    <row r="3" spans="1:3" ht="15.75" x14ac:dyDescent="0.25">
      <c r="A3" s="8" t="s">
        <v>46</v>
      </c>
      <c r="B3" s="8">
        <v>1</v>
      </c>
      <c r="C3" s="8" t="s">
        <v>52</v>
      </c>
    </row>
    <row r="4" spans="1:3" ht="15.75" x14ac:dyDescent="0.25">
      <c r="A4" s="8" t="s">
        <v>53</v>
      </c>
      <c r="B4" s="8">
        <v>7</v>
      </c>
      <c r="C4" s="8" t="s">
        <v>51</v>
      </c>
    </row>
    <row r="5" spans="1:3" ht="15.75" x14ac:dyDescent="0.25">
      <c r="A5" s="8" t="s">
        <v>46</v>
      </c>
      <c r="B5" s="8">
        <v>20</v>
      </c>
      <c r="C5" s="8" t="s">
        <v>51</v>
      </c>
    </row>
    <row r="6" spans="1:3" ht="15.75" x14ac:dyDescent="0.25">
      <c r="A6" s="8" t="s">
        <v>53</v>
      </c>
      <c r="B6" s="8">
        <v>3</v>
      </c>
      <c r="C6" s="8" t="s">
        <v>52</v>
      </c>
    </row>
    <row r="7" spans="1:3" ht="15.75" x14ac:dyDescent="0.25">
      <c r="A7" s="8"/>
      <c r="B7" s="8"/>
      <c r="C7" s="8"/>
    </row>
    <row r="8" spans="1:3" ht="15.75" x14ac:dyDescent="0.25">
      <c r="A8" s="8" t="s">
        <v>44</v>
      </c>
      <c r="B8" s="8">
        <f>COUNT(B2:B6)</f>
        <v>5</v>
      </c>
      <c r="C8" s="8"/>
    </row>
    <row r="9" spans="1:3" ht="15.75" x14ac:dyDescent="0.25">
      <c r="A9" s="8" t="s">
        <v>45</v>
      </c>
      <c r="B9" s="8">
        <f>COUNTIF(B2:B6,"&gt;9")</f>
        <v>2</v>
      </c>
      <c r="C9" s="8"/>
    </row>
    <row r="10" spans="1:3" ht="15.75" x14ac:dyDescent="0.25">
      <c r="A10" s="8" t="s">
        <v>47</v>
      </c>
      <c r="B10" s="8">
        <f>COUNTIFS(A2:A6,"green",B2:B6,"&gt;9")</f>
        <v>1</v>
      </c>
      <c r="C10" s="8"/>
    </row>
    <row r="11" spans="1:3" ht="15.75" x14ac:dyDescent="0.25">
      <c r="A11" s="8"/>
      <c r="B11" s="8"/>
      <c r="C11" s="8"/>
    </row>
    <row r="12" spans="1:3" ht="15.75" x14ac:dyDescent="0.25">
      <c r="A12" s="8" t="s">
        <v>48</v>
      </c>
      <c r="B12" s="8">
        <f>SUM(B2:B6)</f>
        <v>41</v>
      </c>
      <c r="C12" s="8"/>
    </row>
    <row r="13" spans="1:3" ht="15.75" x14ac:dyDescent="0.25">
      <c r="A13" s="8" t="s">
        <v>49</v>
      </c>
      <c r="B13" s="8">
        <f>SUMIF(B2:B6,"&gt;9")</f>
        <v>30</v>
      </c>
      <c r="C13" s="8"/>
    </row>
    <row r="14" spans="1:3" ht="15.75" x14ac:dyDescent="0.25">
      <c r="A14" s="8" t="s">
        <v>50</v>
      </c>
      <c r="B14" s="8">
        <f>SUMIFS(B2:B6,C2:C6,"circle",A2:A6,"red")</f>
        <v>17</v>
      </c>
      <c r="C14" s="8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6295F-0902-45DA-81CC-6133FA85A640}">
  <sheetPr>
    <tabColor theme="5" tint="0.39997558519241921"/>
  </sheetPr>
  <dimension ref="A1:G6"/>
  <sheetViews>
    <sheetView workbookViewId="0">
      <pane ySplit="1" topLeftCell="A2" activePane="bottomLeft" state="frozen"/>
      <selection pane="bottomLeft" activeCell="H14" sqref="H14"/>
    </sheetView>
  </sheetViews>
  <sheetFormatPr defaultRowHeight="15" x14ac:dyDescent="0.25"/>
  <cols>
    <col min="4" max="4" width="12" bestFit="1" customWidth="1"/>
  </cols>
  <sheetData>
    <row r="1" spans="1:7" x14ac:dyDescent="0.25">
      <c r="A1" s="38" t="s">
        <v>55</v>
      </c>
      <c r="B1" s="38" t="s">
        <v>56</v>
      </c>
      <c r="C1" s="38" t="s">
        <v>57</v>
      </c>
      <c r="D1" s="38" t="s">
        <v>58</v>
      </c>
      <c r="E1" s="38" t="s">
        <v>59</v>
      </c>
      <c r="F1" s="38" t="s">
        <v>60</v>
      </c>
      <c r="G1" s="38" t="s">
        <v>61</v>
      </c>
    </row>
    <row r="2" spans="1:7" x14ac:dyDescent="0.25">
      <c r="A2" t="s">
        <v>4</v>
      </c>
      <c r="B2">
        <v>93</v>
      </c>
      <c r="C2">
        <v>80</v>
      </c>
      <c r="D2" t="str">
        <f>IF(B2 &gt;= 60,"Pass","Fail")</f>
        <v>Pass</v>
      </c>
      <c r="E2" t="b">
        <f>AND(B2&gt;=60,C2&gt;=90)</f>
        <v>0</v>
      </c>
      <c r="F2" t="b">
        <f>OR(B2&gt;=60,C2&gt;=60)</f>
        <v>1</v>
      </c>
      <c r="G2" t="b">
        <f>NOT(OR(B2&gt;=60,C2&gt;=60))</f>
        <v>0</v>
      </c>
    </row>
    <row r="3" spans="1:7" x14ac:dyDescent="0.25">
      <c r="A3" t="s">
        <v>6</v>
      </c>
      <c r="B3">
        <v>60</v>
      </c>
      <c r="C3">
        <v>91</v>
      </c>
      <c r="D3" t="str">
        <f t="shared" ref="D3" si="0">IF(B3 &gt;= 60,"Pass","Fail")</f>
        <v>Pass</v>
      </c>
      <c r="E3" t="b">
        <f>AND(B3&gt;=60,C3&gt;=90)</f>
        <v>1</v>
      </c>
      <c r="F3" t="b">
        <f>OR(B3&gt;=60,C3&gt;=60)</f>
        <v>1</v>
      </c>
      <c r="G3" t="b">
        <f>NOT(OR(B3&gt;=60,C3&gt;=60))</f>
        <v>0</v>
      </c>
    </row>
    <row r="4" spans="1:7" x14ac:dyDescent="0.25">
      <c r="A4" t="s">
        <v>7</v>
      </c>
      <c r="B4">
        <v>58</v>
      </c>
      <c r="C4">
        <v>75</v>
      </c>
      <c r="D4" t="str">
        <f>IF(B4 &gt;= 60,"Pass","Fail")</f>
        <v>Fail</v>
      </c>
      <c r="E4" t="b">
        <f>AND(B4&gt;=60,C4&gt;=90)</f>
        <v>0</v>
      </c>
      <c r="F4" t="b">
        <f>OR(B4&gt;=60,C4&gt;=60)</f>
        <v>1</v>
      </c>
      <c r="G4" t="b">
        <f t="shared" ref="G4" si="1">NOT(OR(B4&gt;=60,C4&gt;=60))</f>
        <v>0</v>
      </c>
    </row>
    <row r="5" spans="1:7" x14ac:dyDescent="0.25">
      <c r="A5" t="s">
        <v>9</v>
      </c>
      <c r="B5">
        <v>79</v>
      </c>
      <c r="C5">
        <v>94</v>
      </c>
      <c r="D5" t="str">
        <f>IF(B5 &gt;= 60,"Pass","Fail")</f>
        <v>Pass</v>
      </c>
      <c r="E5" t="b">
        <f>AND(B5&gt;=60,C5&gt;=90)</f>
        <v>1</v>
      </c>
      <c r="F5" t="b">
        <f t="shared" ref="F5" si="2">OR(B5&gt;=60,C5&gt;=60)</f>
        <v>1</v>
      </c>
      <c r="G5" t="b">
        <f>NOT(OR(B5&gt;=60,C5&gt;=60))</f>
        <v>0</v>
      </c>
    </row>
    <row r="6" spans="1:7" x14ac:dyDescent="0.25">
      <c r="A6" t="s">
        <v>10</v>
      </c>
      <c r="B6">
        <v>41</v>
      </c>
      <c r="C6">
        <v>33</v>
      </c>
      <c r="D6" t="str">
        <f>IF(B6 &gt;= 60,"Pass","Fail")</f>
        <v>Fail</v>
      </c>
      <c r="E6" t="b">
        <f t="shared" ref="E6" si="3">AND(B6&gt;=60,C6&gt;=90)</f>
        <v>0</v>
      </c>
      <c r="F6" t="b">
        <f>OR(B6&gt;=60,C6&gt;=60)</f>
        <v>0</v>
      </c>
      <c r="G6" t="b">
        <f>NOT(OR(B6&gt;=60,C6&gt;=60))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9700-CA1F-4139-8199-E40E1EE602DF}">
  <sheetPr>
    <tabColor theme="8" tint="0.59999389629810485"/>
  </sheetPr>
  <dimension ref="A1:M16"/>
  <sheetViews>
    <sheetView workbookViewId="0">
      <selection activeCell="K12" sqref="K12"/>
    </sheetView>
  </sheetViews>
  <sheetFormatPr defaultRowHeight="15" x14ac:dyDescent="0.25"/>
  <cols>
    <col min="1" max="1" width="10" bestFit="1" customWidth="1"/>
    <col min="2" max="2" width="11.42578125" bestFit="1" customWidth="1"/>
    <col min="4" max="4" width="10.140625" bestFit="1" customWidth="1"/>
    <col min="5" max="5" width="13.140625" bestFit="1" customWidth="1"/>
    <col min="7" max="7" width="14.42578125" bestFit="1" customWidth="1"/>
    <col min="8" max="8" width="13.7109375" bestFit="1" customWidth="1"/>
    <col min="9" max="9" width="6.42578125" customWidth="1"/>
    <col min="10" max="10" width="14.42578125" bestFit="1" customWidth="1"/>
    <col min="11" max="11" width="13.7109375" bestFit="1" customWidth="1"/>
    <col min="13" max="13" width="19.42578125" bestFit="1" customWidth="1"/>
  </cols>
  <sheetData>
    <row r="1" spans="1:13" ht="19.5" thickBot="1" x14ac:dyDescent="0.35">
      <c r="A1" s="29" t="s">
        <v>71</v>
      </c>
      <c r="B1" s="29"/>
      <c r="C1" s="29"/>
      <c r="D1" s="29"/>
      <c r="G1" s="30" t="s">
        <v>76</v>
      </c>
      <c r="H1" s="30"/>
      <c r="I1" s="31"/>
      <c r="J1" s="30"/>
      <c r="K1" s="30"/>
      <c r="L1" s="31"/>
      <c r="M1" s="30"/>
    </row>
    <row r="2" spans="1:13" ht="20.25" thickTop="1" thickBot="1" x14ac:dyDescent="0.35">
      <c r="A2" s="18" t="s">
        <v>63</v>
      </c>
      <c r="B2" s="18" t="s">
        <v>64</v>
      </c>
      <c r="C2" s="18" t="s">
        <v>65</v>
      </c>
      <c r="D2" s="18" t="s">
        <v>66</v>
      </c>
      <c r="G2" s="17" t="s">
        <v>62</v>
      </c>
      <c r="H2" s="21" t="s">
        <v>72</v>
      </c>
      <c r="I2" s="25"/>
      <c r="J2" s="17" t="s">
        <v>73</v>
      </c>
      <c r="K2" s="17" t="s">
        <v>74</v>
      </c>
      <c r="L2" s="15"/>
      <c r="M2" s="19" t="s">
        <v>75</v>
      </c>
    </row>
    <row r="3" spans="1:13" ht="19.5" thickBot="1" x14ac:dyDescent="0.35">
      <c r="A3" s="11" t="s">
        <v>67</v>
      </c>
      <c r="B3" s="11">
        <v>2</v>
      </c>
      <c r="C3" s="12">
        <v>1.5</v>
      </c>
      <c r="D3" s="13">
        <f>B3*C3</f>
        <v>3</v>
      </c>
      <c r="G3" s="20">
        <v>1</v>
      </c>
      <c r="H3" s="20">
        <v>10</v>
      </c>
      <c r="I3" s="15"/>
      <c r="J3" s="20">
        <f t="shared" ref="J3:K6" si="0">G3*$M$3</f>
        <v>0.39370080000000002</v>
      </c>
      <c r="K3" s="20">
        <f t="shared" si="0"/>
        <v>3.9370080000000001</v>
      </c>
      <c r="L3" s="14"/>
      <c r="M3" s="23">
        <v>0.39370080000000002</v>
      </c>
    </row>
    <row r="4" spans="1:13" ht="19.5" thickBot="1" x14ac:dyDescent="0.35">
      <c r="A4" s="11" t="s">
        <v>68</v>
      </c>
      <c r="B4" s="11">
        <v>1</v>
      </c>
      <c r="C4" s="12">
        <v>1.2</v>
      </c>
      <c r="D4" s="13">
        <f>B4*C4</f>
        <v>1.2</v>
      </c>
      <c r="G4" s="20">
        <v>5</v>
      </c>
      <c r="H4" s="20">
        <v>10</v>
      </c>
      <c r="I4" s="15"/>
      <c r="J4" s="20">
        <f t="shared" si="0"/>
        <v>1.968504</v>
      </c>
      <c r="K4" s="22">
        <f t="shared" si="0"/>
        <v>3.9370080000000001</v>
      </c>
      <c r="L4" s="25"/>
      <c r="M4" s="27"/>
    </row>
    <row r="5" spans="1:13" ht="19.5" thickBot="1" x14ac:dyDescent="0.35">
      <c r="A5" s="11" t="s">
        <v>69</v>
      </c>
      <c r="B5" s="11">
        <v>3</v>
      </c>
      <c r="C5" s="12">
        <v>2</v>
      </c>
      <c r="D5" s="13">
        <f>B5*C5</f>
        <v>6</v>
      </c>
      <c r="G5" s="20">
        <v>4</v>
      </c>
      <c r="H5" s="20">
        <v>8</v>
      </c>
      <c r="I5" s="15"/>
      <c r="J5" s="20">
        <f t="shared" si="0"/>
        <v>1.5748032000000001</v>
      </c>
      <c r="K5" s="22">
        <f t="shared" si="0"/>
        <v>3.1496064000000001</v>
      </c>
      <c r="L5" s="25"/>
      <c r="M5" s="25"/>
    </row>
    <row r="6" spans="1:13" ht="19.5" thickBot="1" x14ac:dyDescent="0.35">
      <c r="A6" s="11" t="s">
        <v>70</v>
      </c>
      <c r="B6" s="11">
        <v>3</v>
      </c>
      <c r="C6" s="12">
        <v>1.8</v>
      </c>
      <c r="D6" s="13">
        <f>B6*C6</f>
        <v>5.4</v>
      </c>
      <c r="G6" s="20">
        <v>2</v>
      </c>
      <c r="H6" s="20">
        <v>10</v>
      </c>
      <c r="I6" s="15"/>
      <c r="J6" s="20">
        <f t="shared" si="0"/>
        <v>0.78740160000000003</v>
      </c>
      <c r="K6" s="22">
        <f t="shared" si="0"/>
        <v>3.9370080000000001</v>
      </c>
      <c r="L6" s="26"/>
      <c r="M6" s="26"/>
    </row>
    <row r="7" spans="1:13" x14ac:dyDescent="0.25">
      <c r="I7" s="24"/>
      <c r="L7" s="24"/>
    </row>
    <row r="8" spans="1:13" x14ac:dyDescent="0.25">
      <c r="L8" s="15"/>
    </row>
    <row r="9" spans="1:13" x14ac:dyDescent="0.25">
      <c r="L9" s="15"/>
    </row>
    <row r="10" spans="1:13" ht="21" x14ac:dyDescent="0.25">
      <c r="A10" s="39" t="s">
        <v>93</v>
      </c>
      <c r="B10" s="40"/>
      <c r="C10" s="40"/>
      <c r="D10" s="40"/>
      <c r="E10" s="40"/>
      <c r="F10" s="40"/>
      <c r="G10" s="40"/>
      <c r="H10" s="41"/>
    </row>
    <row r="11" spans="1:13" x14ac:dyDescent="0.25">
      <c r="A11" s="32" t="s">
        <v>63</v>
      </c>
      <c r="B11" s="32" t="s">
        <v>65</v>
      </c>
      <c r="C11" s="15"/>
      <c r="D11" s="15"/>
      <c r="E11" s="15" t="s">
        <v>86</v>
      </c>
      <c r="F11" s="32" t="s">
        <v>87</v>
      </c>
      <c r="G11" s="15" t="s">
        <v>88</v>
      </c>
      <c r="H11" s="37" t="s">
        <v>89</v>
      </c>
    </row>
    <row r="12" spans="1:13" x14ac:dyDescent="0.25">
      <c r="A12" s="34" t="s">
        <v>90</v>
      </c>
      <c r="B12" s="34">
        <v>80</v>
      </c>
      <c r="C12" s="15"/>
      <c r="D12" s="15"/>
      <c r="E12" s="33" t="s">
        <v>90</v>
      </c>
      <c r="F12" s="34">
        <f>$B12*(1-B$16)</f>
        <v>64</v>
      </c>
      <c r="G12" s="33">
        <f>$B12*(1-C$16)</f>
        <v>48</v>
      </c>
      <c r="H12" s="42">
        <f>$B12*(1-D$16)</f>
        <v>15.999999999999996</v>
      </c>
    </row>
    <row r="13" spans="1:13" x14ac:dyDescent="0.25">
      <c r="A13" s="32" t="s">
        <v>91</v>
      </c>
      <c r="B13" s="32">
        <v>30</v>
      </c>
      <c r="C13" s="15"/>
      <c r="D13" s="15"/>
      <c r="E13" s="37" t="s">
        <v>91</v>
      </c>
      <c r="F13" s="15">
        <f>$B13*(1-B$16)</f>
        <v>24</v>
      </c>
      <c r="G13" s="15">
        <f>$B13*(1-C$16)</f>
        <v>18</v>
      </c>
      <c r="H13" s="37">
        <f>$B13*(1-D$16)</f>
        <v>5.9999999999999982</v>
      </c>
    </row>
    <row r="14" spans="1:13" x14ac:dyDescent="0.25">
      <c r="A14" s="32"/>
      <c r="B14" s="15"/>
      <c r="C14" s="15"/>
      <c r="D14" s="15"/>
      <c r="E14" s="15"/>
      <c r="F14" s="15"/>
      <c r="G14" s="15"/>
      <c r="H14" s="37"/>
    </row>
    <row r="15" spans="1:13" x14ac:dyDescent="0.25">
      <c r="A15" s="36" t="s">
        <v>38</v>
      </c>
      <c r="B15" s="36" t="s">
        <v>87</v>
      </c>
      <c r="C15" s="15" t="s">
        <v>88</v>
      </c>
      <c r="D15" s="35" t="s">
        <v>89</v>
      </c>
      <c r="E15" s="15"/>
      <c r="F15" s="15"/>
      <c r="G15" s="15"/>
      <c r="H15" s="37"/>
    </row>
    <row r="16" spans="1:13" x14ac:dyDescent="0.25">
      <c r="A16" s="36" t="s">
        <v>92</v>
      </c>
      <c r="B16" s="43">
        <v>0.2</v>
      </c>
      <c r="C16" s="44">
        <v>0.4</v>
      </c>
      <c r="D16" s="45">
        <v>0.8</v>
      </c>
      <c r="E16" s="35"/>
      <c r="F16" s="35"/>
      <c r="G16" s="35"/>
      <c r="H16" s="46"/>
    </row>
  </sheetData>
  <mergeCells count="3">
    <mergeCell ref="A1:D1"/>
    <mergeCell ref="G1:M1"/>
    <mergeCell ref="A10:H10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626C-6151-4734-8C1A-4582EFA08E07}">
  <sheetPr>
    <tabColor theme="7" tint="0.59999389629810485"/>
  </sheetPr>
  <dimension ref="A1:B10"/>
  <sheetViews>
    <sheetView workbookViewId="0">
      <selection activeCell="B9" sqref="B9"/>
    </sheetView>
  </sheetViews>
  <sheetFormatPr defaultRowHeight="15" x14ac:dyDescent="0.25"/>
  <cols>
    <col min="1" max="1" width="34.28515625" customWidth="1"/>
  </cols>
  <sheetData>
    <row r="1" spans="1:2" ht="36" x14ac:dyDescent="0.55000000000000004">
      <c r="A1" s="28" t="s">
        <v>77</v>
      </c>
    </row>
    <row r="2" spans="1:2" ht="18.75" x14ac:dyDescent="0.3">
      <c r="A2" s="16" t="s">
        <v>78</v>
      </c>
      <c r="B2" s="10">
        <v>10</v>
      </c>
    </row>
    <row r="3" spans="1:2" ht="18.75" x14ac:dyDescent="0.3">
      <c r="A3" s="16" t="s">
        <v>79</v>
      </c>
      <c r="B3" s="10">
        <v>5</v>
      </c>
    </row>
    <row r="4" spans="1:2" ht="18.75" x14ac:dyDescent="0.3">
      <c r="A4" s="16" t="s">
        <v>80</v>
      </c>
      <c r="B4" s="10">
        <v>5</v>
      </c>
    </row>
    <row r="5" spans="1:2" ht="18.75" x14ac:dyDescent="0.3">
      <c r="A5" s="16" t="s">
        <v>81</v>
      </c>
      <c r="B5" s="10">
        <v>40</v>
      </c>
    </row>
    <row r="6" spans="1:2" ht="18.75" x14ac:dyDescent="0.3">
      <c r="A6" s="16" t="s">
        <v>82</v>
      </c>
      <c r="B6" s="10">
        <v>10</v>
      </c>
    </row>
    <row r="7" spans="1:2" ht="18.75" x14ac:dyDescent="0.3">
      <c r="A7" s="16" t="s">
        <v>83</v>
      </c>
      <c r="B7" s="10"/>
    </row>
    <row r="8" spans="1:2" ht="18.75" x14ac:dyDescent="0.3">
      <c r="A8" s="16" t="s">
        <v>84</v>
      </c>
      <c r="B8" s="10">
        <v>10</v>
      </c>
    </row>
    <row r="10" spans="1:2" ht="18.75" x14ac:dyDescent="0.3">
      <c r="A10" s="16" t="s">
        <v>85</v>
      </c>
      <c r="B10" s="9">
        <f>SUM(B2:B8)</f>
        <v>80</v>
      </c>
    </row>
  </sheetData>
  <dataValidations count="2">
    <dataValidation type="custom" allowBlank="1" showInputMessage="1" showErrorMessage="1" sqref="F8" xr:uid="{E640A552-2269-4889-888C-0D87BEF604A3}">
      <formula1>SUM($B$2:$B$8)&lt;=100</formula1>
    </dataValidation>
    <dataValidation type="custom" allowBlank="1" showInputMessage="1" showErrorMessage="1" sqref="B10" xr:uid="{C49FF959-C8A7-4391-A4F8-7BA3D79838C8}">
      <formula1>SUM($B$2:$B$8)&lt;=100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Conditional Statements</vt:lpstr>
      <vt:lpstr>Pulling Things Apart</vt:lpstr>
      <vt:lpstr>Putting Things Together</vt:lpstr>
      <vt:lpstr>Dealing With Dates</vt:lpstr>
      <vt:lpstr>COUNT-IF-IFS_SUM-IF-IFS</vt:lpstr>
      <vt:lpstr>Logical Functions</vt:lpstr>
      <vt:lpstr>Cell References</vt:lpstr>
      <vt:lpstr>Data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Sufiyaan Usmani</cp:lastModifiedBy>
  <cp:revision/>
  <dcterms:created xsi:type="dcterms:W3CDTF">2021-10-04T04:55:15Z</dcterms:created>
  <dcterms:modified xsi:type="dcterms:W3CDTF">2021-10-06T15:22:30Z</dcterms:modified>
  <cp:category/>
  <cp:contentStatus/>
</cp:coreProperties>
</file>