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hamaddalati/Desktop/"/>
    </mc:Choice>
  </mc:AlternateContent>
  <xr:revisionPtr revIDLastSave="0" documentId="13_ncr:1_{6455B66F-9AD5-084E-ABC2-C291AF716147}" xr6:coauthVersionLast="47" xr6:coauthVersionMax="47" xr10:uidLastSave="{00000000-0000-0000-0000-000000000000}"/>
  <bookViews>
    <workbookView xWindow="38400" yWindow="760" windowWidth="30240" windowHeight="18880" tabRatio="500" activeTab="2" xr2:uid="{00000000-000D-0000-FFFF-FFFF00000000}"/>
  </bookViews>
  <sheets>
    <sheet name="Given Sales Data" sheetId="1" r:id="rId1"/>
    <sheet name="Historical_Data" sheetId="6" r:id="rId2"/>
    <sheet name="Scraped_Data" sheetId="13" r:id="rId3"/>
    <sheet name="Comparison " sheetId="11" r:id="rId4"/>
  </sheets>
  <definedNames>
    <definedName name="solver_adj" localSheetId="1" hidden="1">Historical_Data!$B$31:$E$31</definedName>
    <definedName name="solver_adj" localSheetId="2" hidden="1">Scraped_Data!$B$17:$E$17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Historical_Data!$B$31:$E$31</definedName>
    <definedName name="solver_lhs1" localSheetId="2" hidden="1">Scraped_Data!$B$17:$E$17</definedName>
    <definedName name="solver_lhs2" localSheetId="1" hidden="1">Historical_Data!$B$34</definedName>
    <definedName name="solver_lhs2" localSheetId="2" hidden="1">Scraped_Data!$B$21</definedName>
    <definedName name="solver_lhs3" localSheetId="1" hidden="1">Historical_Data!$B$35</definedName>
    <definedName name="solver_lhs3" localSheetId="2" hidden="1">Scraped_Data!$B$22</definedName>
    <definedName name="solver_lin" localSheetId="1" hidden="1">1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Historical_Data!$B$38</definedName>
    <definedName name="solver_opt" localSheetId="2" hidden="1">Scraped_Data!$B$25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1</definedName>
    <definedName name="solver_rel2" localSheetId="2" hidden="1">1</definedName>
    <definedName name="solver_rel3" localSheetId="1" hidden="1">1</definedName>
    <definedName name="solver_rel3" localSheetId="2" hidden="1">1</definedName>
    <definedName name="solver_rhs1" localSheetId="1" hidden="1">"integer"</definedName>
    <definedName name="solver_rhs1" localSheetId="2" hidden="1">"integer"</definedName>
    <definedName name="solver_rhs2" localSheetId="1" hidden="1">Historical_Data!$D$34</definedName>
    <definedName name="solver_rhs2" localSheetId="2" hidden="1">Scraped_Data!$D$21</definedName>
    <definedName name="solver_rhs3" localSheetId="1" hidden="1">Historical_Data!$D$35</definedName>
    <definedName name="solver_rhs3" localSheetId="2" hidden="1">Scraped_Data!$D$22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6" l="1"/>
  <c r="F4" i="11" a="1"/>
  <c r="F4" i="11" s="1"/>
  <c r="E4" i="11" a="1"/>
  <c r="E4" i="11" s="1"/>
  <c r="E13" i="13"/>
  <c r="D13" i="13"/>
  <c r="C13" i="13"/>
  <c r="B14" i="13"/>
  <c r="D22" i="13"/>
  <c r="B21" i="13"/>
  <c r="D35" i="6"/>
  <c r="B34" i="6"/>
  <c r="E14" i="13" l="1"/>
  <c r="E18" i="13" s="1"/>
  <c r="C14" i="13"/>
  <c r="C18" i="13" s="1"/>
  <c r="B18" i="13"/>
  <c r="D14" i="13"/>
  <c r="D18" i="13" s="1"/>
  <c r="B28" i="6"/>
  <c r="B39" i="6" s="1"/>
  <c r="E19" i="6"/>
  <c r="B19" i="6"/>
  <c r="E18" i="6"/>
  <c r="B18" i="6"/>
  <c r="E17" i="6"/>
  <c r="B17" i="6"/>
  <c r="E16" i="6"/>
  <c r="B16" i="6"/>
  <c r="E15" i="6"/>
  <c r="B15" i="6"/>
  <c r="D14" i="6"/>
  <c r="B14" i="6"/>
  <c r="D13" i="6"/>
  <c r="B13" i="6"/>
  <c r="D12" i="6"/>
  <c r="B12" i="6"/>
  <c r="D11" i="6"/>
  <c r="B11" i="6"/>
  <c r="D10" i="6"/>
  <c r="B10" i="6"/>
  <c r="C9" i="6"/>
  <c r="B9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C8" i="6"/>
  <c r="B8" i="6"/>
  <c r="C7" i="6"/>
  <c r="B7" i="6"/>
  <c r="C6" i="6"/>
  <c r="B6" i="6"/>
  <c r="C5" i="6"/>
  <c r="B5" i="6"/>
  <c r="E240" i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23" i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06" i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189" i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172" i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55" i="1"/>
  <c r="E156" i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38" i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21" i="1"/>
  <c r="E122" i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87" i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70" i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53" i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B22" i="13" l="1"/>
  <c r="B25" i="13"/>
  <c r="F10" i="6"/>
  <c r="F9" i="6"/>
  <c r="F17" i="6"/>
  <c r="F8" i="6"/>
  <c r="F19" i="6"/>
  <c r="F6" i="6"/>
  <c r="F14" i="6"/>
  <c r="F18" i="6"/>
  <c r="F13" i="6"/>
  <c r="F7" i="6"/>
  <c r="F5" i="6"/>
  <c r="F11" i="6"/>
  <c r="F15" i="6"/>
  <c r="F12" i="6"/>
  <c r="F16" i="6"/>
  <c r="G5" i="6" l="1"/>
  <c r="G15" i="6"/>
  <c r="E27" i="6" s="1"/>
  <c r="E28" i="6" s="1"/>
  <c r="E39" i="6" s="1"/>
  <c r="C27" i="6"/>
  <c r="C28" i="6" s="1"/>
  <c r="C39" i="6" s="1"/>
  <c r="G10" i="6"/>
  <c r="D27" i="6"/>
  <c r="D28" i="6" s="1"/>
  <c r="D39" i="6" s="1"/>
  <c r="B3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tc={14F6B9EF-7737-594D-99B2-D5DF82180E42}</author>
  </authors>
  <commentList>
    <comment ref="D2" authorId="0" shapeId="0" xr:uid="{14F6B9EF-7737-594D-99B2-D5DF82180E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Real-time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<sst xmlns="http://schemas.openxmlformats.org/spreadsheetml/2006/main" count="68" uniqueCount="46">
  <si>
    <t>Week</t>
  </si>
  <si>
    <t>Sales</t>
  </si>
  <si>
    <t>Remaining Inventory</t>
  </si>
  <si>
    <t>Item</t>
  </si>
  <si>
    <t>Price</t>
  </si>
  <si>
    <t xml:space="preserve">Average Sales </t>
  </si>
  <si>
    <t>Demand Increase</t>
  </si>
  <si>
    <t>Average Demand Increase for Each Price</t>
  </si>
  <si>
    <t># of Weeks</t>
  </si>
  <si>
    <t xml:space="preserve">Inventory </t>
  </si>
  <si>
    <t>Lifts</t>
  </si>
  <si>
    <t>2000 - (2000 - Initial Demand)</t>
  </si>
  <si>
    <t xml:space="preserve"># of weeks the item is sold </t>
  </si>
  <si>
    <t>Total Quantities Sold</t>
  </si>
  <si>
    <t>&lt;=</t>
  </si>
  <si>
    <t xml:space="preserve">Revenue </t>
  </si>
  <si>
    <t>Constraints</t>
  </si>
  <si>
    <t xml:space="preserve">Historical Data </t>
  </si>
  <si>
    <t xml:space="preserve">Scraped Data </t>
  </si>
  <si>
    <t>Difference (%)</t>
  </si>
  <si>
    <t>Price 1 ($)</t>
  </si>
  <si>
    <t>Price 2 ($)</t>
  </si>
  <si>
    <t>Price 3 ($)</t>
  </si>
  <si>
    <t>Price 4 ($)</t>
  </si>
  <si>
    <t>Linear Programming (LP)</t>
  </si>
  <si>
    <t xml:space="preserve">Decision Variables </t>
  </si>
  <si>
    <t>L.H.S</t>
  </si>
  <si>
    <t>R.H.S</t>
  </si>
  <si>
    <t>Objective Function</t>
  </si>
  <si>
    <t>Initial Demand (From game)</t>
  </si>
  <si>
    <t xml:space="preserve">Each Item and the Average Sales Corresponding to Each Price using Historical Data </t>
  </si>
  <si>
    <t xml:space="preserve">1. Weeks Available </t>
  </si>
  <si>
    <t>2. Cannot sell more than Inv.</t>
  </si>
  <si>
    <t>Prices ($)</t>
  </si>
  <si>
    <t xml:space="preserve">Demand Lift using Scraped Data	</t>
  </si>
  <si>
    <r>
      <t>60 - 54</t>
    </r>
    <r>
      <rPr>
        <sz val="11"/>
        <rFont val="Times New Roman"/>
        <family val="1"/>
      </rPr>
      <t> </t>
    </r>
  </si>
  <si>
    <r>
      <t>60 - 48</t>
    </r>
    <r>
      <rPr>
        <sz val="11"/>
        <rFont val="Times New Roman"/>
        <family val="1"/>
      </rPr>
      <t> </t>
    </r>
  </si>
  <si>
    <r>
      <t>60 - 36</t>
    </r>
    <r>
      <rPr>
        <sz val="11"/>
        <rFont val="Times New Roman"/>
        <family val="1"/>
      </rPr>
      <t> </t>
    </r>
  </si>
  <si>
    <t>AVG Difference (%)</t>
  </si>
  <si>
    <t>2000 - (2000 - Initial Sales)</t>
  </si>
  <si>
    <t>Demand Lifts</t>
  </si>
  <si>
    <t>Weekly Demand (Initial Sales x Lift)</t>
  </si>
  <si>
    <t>2. Cannot sell more than Inventory</t>
  </si>
  <si>
    <t>Initial Sales        (From game)</t>
  </si>
  <si>
    <t>Price Drop</t>
  </si>
  <si>
    <t>Note: All screenshots of results are provided in the 'LP_comparison' folder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</si>
</sst>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6" formatCode="0.00000"/>
    <numFmt numFmtId="169" formatCode="0.0"/>
    <numFmt numFmtId="178" formatCode="&quot;$&quot;#,##0.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sz val="10"/>
      <color rgb="FF000000"/>
      <name val="Tahoma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169" fontId="1" fillId="2" borderId="0" xfId="0" applyNumberFormat="1" applyFont="1" applyFill="1"/>
    <xf numFmtId="16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169" fontId="1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78" fontId="1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798996</xdr:colOff>
      <xdr:row>23</xdr:row>
      <xdr:rowOff>21350</xdr:rowOff>
    </xdr:from>
    <xdr:ext cx="2253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27CE11-8769-3C10-B690-8A305B37CE12}"/>
                </a:ext>
              </a:extLst>
            </xdr:cNvPr>
            <xdr:cNvSpPr txBox="1"/>
          </xdr:nvSpPr>
          <xdr:spPr>
            <a:xfrm>
              <a:off x="798996" y="4678017"/>
              <a:ext cx="225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60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427CE11-8769-3C10-B690-8A305B37CE12}"/>
                </a:ext>
              </a:extLst>
            </xdr:cNvPr>
            <xdr:cNvSpPr txBox="1"/>
          </xdr:nvSpPr>
          <xdr:spPr>
            <a:xfrm>
              <a:off x="798996" y="4678017"/>
              <a:ext cx="2253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1788860</xdr:colOff>
      <xdr:row>30</xdr:row>
      <xdr:rowOff>17302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2183ED4-9747-A14B-B71F-91D8B59D7E93}"/>
                </a:ext>
              </a:extLst>
            </xdr:cNvPr>
            <xdr:cNvSpPr txBox="1"/>
          </xdr:nvSpPr>
          <xdr:spPr>
            <a:xfrm>
              <a:off x="1788860" y="6091215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2183ED4-9747-A14B-B71F-91D8B59D7E93}"/>
                </a:ext>
              </a:extLst>
            </xdr:cNvPr>
            <xdr:cNvSpPr txBox="1"/>
          </xdr:nvSpPr>
          <xdr:spPr>
            <a:xfrm>
              <a:off x="1788860" y="6091215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hamad Dalati" id="{0CCC9043-8396-1044-A8F4-5CBD530A40A3}" userId="S::mohamad.dalati@mail.mcgill.ca::5fef0cce-7236-494a-8d33-780cca32f0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5T00:24:27.01" personId="{0CCC9043-8396-1044-A8F4-5CBD530A40A3}" id="{14F6B9EF-7737-594D-99B2-D5DF82180E42}">
    <text>Real-time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workbookViewId="0">
      <selection activeCell="B46" sqref="B46"/>
    </sheetView>
  </sheetViews>
  <sheetFormatPr baseColWidth="10" defaultColWidth="11" defaultRowHeight="16" x14ac:dyDescent="0.2"/>
  <cols>
    <col min="1" max="2" width="10.83203125" style="6"/>
    <col min="3" max="3" width="14.33203125" style="6" customWidth="1"/>
    <col min="4" max="4" width="18.6640625" style="6" bestFit="1" customWidth="1"/>
    <col min="5" max="5" width="21.33203125" style="6" bestFit="1" customWidth="1"/>
  </cols>
  <sheetData>
    <row r="1" spans="1:5" s="1" customFormat="1" ht="19" x14ac:dyDescent="0.25">
      <c r="A1" s="2" t="s">
        <v>3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x14ac:dyDescent="0.2">
      <c r="A2" s="3">
        <v>1</v>
      </c>
      <c r="B2" s="4">
        <v>1</v>
      </c>
      <c r="C2" s="4">
        <v>60</v>
      </c>
      <c r="D2" s="4">
        <v>57</v>
      </c>
      <c r="E2" s="5">
        <f>MAX(0,2000-D2)</f>
        <v>1943</v>
      </c>
    </row>
    <row r="3" spans="1:5" x14ac:dyDescent="0.2">
      <c r="A3" s="3"/>
      <c r="B3" s="4">
        <v>2</v>
      </c>
      <c r="C3" s="4">
        <v>60</v>
      </c>
      <c r="D3" s="4">
        <v>98</v>
      </c>
      <c r="E3" s="5">
        <f>MAX(0,E2-D3)</f>
        <v>1845</v>
      </c>
    </row>
    <row r="4" spans="1:5" x14ac:dyDescent="0.2">
      <c r="A4" s="3"/>
      <c r="B4" s="4">
        <v>3</v>
      </c>
      <c r="C4" s="4">
        <v>60</v>
      </c>
      <c r="D4" s="4">
        <v>55</v>
      </c>
      <c r="E4" s="5">
        <f t="shared" ref="E4:E16" si="0">MAX(0,E3-D4)</f>
        <v>1790</v>
      </c>
    </row>
    <row r="5" spans="1:5" x14ac:dyDescent="0.2">
      <c r="A5" s="3"/>
      <c r="B5" s="4">
        <v>4</v>
      </c>
      <c r="C5" s="4">
        <v>60</v>
      </c>
      <c r="D5" s="4">
        <v>41</v>
      </c>
      <c r="E5" s="5">
        <f t="shared" si="0"/>
        <v>1749</v>
      </c>
    </row>
    <row r="6" spans="1:5" x14ac:dyDescent="0.2">
      <c r="A6" s="3"/>
      <c r="B6" s="4">
        <v>5</v>
      </c>
      <c r="C6" s="4">
        <v>60</v>
      </c>
      <c r="D6" s="4">
        <v>60</v>
      </c>
      <c r="E6" s="5">
        <f t="shared" si="0"/>
        <v>1689</v>
      </c>
    </row>
    <row r="7" spans="1:5" x14ac:dyDescent="0.2">
      <c r="A7" s="3"/>
      <c r="B7" s="4">
        <v>6</v>
      </c>
      <c r="C7" s="4">
        <v>60</v>
      </c>
      <c r="D7" s="4">
        <v>39</v>
      </c>
      <c r="E7" s="5">
        <f t="shared" si="0"/>
        <v>1650</v>
      </c>
    </row>
    <row r="8" spans="1:5" x14ac:dyDescent="0.2">
      <c r="A8" s="3"/>
      <c r="B8" s="4">
        <v>7</v>
      </c>
      <c r="C8" s="4">
        <v>54</v>
      </c>
      <c r="D8" s="4">
        <v>106</v>
      </c>
      <c r="E8" s="5">
        <f t="shared" si="0"/>
        <v>1544</v>
      </c>
    </row>
    <row r="9" spans="1:5" x14ac:dyDescent="0.2">
      <c r="A9" s="3"/>
      <c r="B9" s="4">
        <v>8</v>
      </c>
      <c r="C9" s="4">
        <v>54</v>
      </c>
      <c r="D9" s="4">
        <v>55</v>
      </c>
      <c r="E9" s="5">
        <f t="shared" si="0"/>
        <v>1489</v>
      </c>
    </row>
    <row r="10" spans="1:5" x14ac:dyDescent="0.2">
      <c r="A10" s="3"/>
      <c r="B10" s="4">
        <v>9</v>
      </c>
      <c r="C10" s="4">
        <v>54</v>
      </c>
      <c r="D10" s="4">
        <v>64</v>
      </c>
      <c r="E10" s="5">
        <f t="shared" si="0"/>
        <v>1425</v>
      </c>
    </row>
    <row r="11" spans="1:5" x14ac:dyDescent="0.2">
      <c r="A11" s="3"/>
      <c r="B11" s="4">
        <v>10</v>
      </c>
      <c r="C11" s="4">
        <v>54</v>
      </c>
      <c r="D11" s="4">
        <v>43</v>
      </c>
      <c r="E11" s="5">
        <f t="shared" si="0"/>
        <v>1382</v>
      </c>
    </row>
    <row r="12" spans="1:5" x14ac:dyDescent="0.2">
      <c r="A12" s="3"/>
      <c r="B12" s="4">
        <v>11</v>
      </c>
      <c r="C12" s="4">
        <v>54</v>
      </c>
      <c r="D12" s="4">
        <v>131</v>
      </c>
      <c r="E12" s="5">
        <f t="shared" si="0"/>
        <v>1251</v>
      </c>
    </row>
    <row r="13" spans="1:5" x14ac:dyDescent="0.2">
      <c r="A13" s="3"/>
      <c r="B13" s="4">
        <v>12</v>
      </c>
      <c r="C13" s="4">
        <v>54</v>
      </c>
      <c r="D13" s="4">
        <v>112</v>
      </c>
      <c r="E13" s="5">
        <f t="shared" si="0"/>
        <v>1139</v>
      </c>
    </row>
    <row r="14" spans="1:5" x14ac:dyDescent="0.2">
      <c r="A14" s="3"/>
      <c r="B14" s="4">
        <v>13</v>
      </c>
      <c r="C14" s="4">
        <v>54</v>
      </c>
      <c r="D14" s="4">
        <v>62</v>
      </c>
      <c r="E14" s="5">
        <f t="shared" si="0"/>
        <v>1077</v>
      </c>
    </row>
    <row r="15" spans="1:5" x14ac:dyDescent="0.2">
      <c r="A15" s="3"/>
      <c r="B15" s="4">
        <v>14</v>
      </c>
      <c r="C15" s="4">
        <v>54</v>
      </c>
      <c r="D15" s="4">
        <v>31</v>
      </c>
      <c r="E15" s="5">
        <f t="shared" si="0"/>
        <v>1046</v>
      </c>
    </row>
    <row r="16" spans="1:5" x14ac:dyDescent="0.2">
      <c r="A16" s="3"/>
      <c r="B16" s="4">
        <v>15</v>
      </c>
      <c r="C16" s="4">
        <v>54</v>
      </c>
      <c r="D16" s="4">
        <v>80</v>
      </c>
      <c r="E16" s="5">
        <f t="shared" si="0"/>
        <v>966</v>
      </c>
    </row>
    <row r="17" spans="1:7" x14ac:dyDescent="0.2">
      <c r="A17" s="3"/>
      <c r="B17" s="4"/>
      <c r="C17" s="4"/>
      <c r="D17" s="4"/>
    </row>
    <row r="18" spans="1:7" x14ac:dyDescent="0.2">
      <c r="A18" s="3"/>
      <c r="B18" s="4"/>
      <c r="C18" s="4"/>
      <c r="D18" s="4"/>
    </row>
    <row r="19" spans="1:7" x14ac:dyDescent="0.2">
      <c r="A19" s="3">
        <v>2</v>
      </c>
      <c r="B19" s="4">
        <v>1</v>
      </c>
      <c r="C19" s="4">
        <v>60</v>
      </c>
      <c r="D19" s="4">
        <v>115</v>
      </c>
      <c r="E19" s="5">
        <f>MAX(0,2000-D19)</f>
        <v>1885</v>
      </c>
    </row>
    <row r="20" spans="1:7" x14ac:dyDescent="0.2">
      <c r="A20" s="3"/>
      <c r="B20" s="4">
        <v>2</v>
      </c>
      <c r="C20" s="4">
        <v>60</v>
      </c>
      <c r="D20" s="4">
        <v>105</v>
      </c>
      <c r="E20" s="5">
        <f>MAX(0,E19-D20)</f>
        <v>1780</v>
      </c>
    </row>
    <row r="21" spans="1:7" x14ac:dyDescent="0.2">
      <c r="A21" s="3"/>
      <c r="B21" s="4">
        <v>3</v>
      </c>
      <c r="C21" s="4">
        <v>60</v>
      </c>
      <c r="D21" s="4">
        <v>136</v>
      </c>
      <c r="E21" s="5">
        <f t="shared" ref="E21:E33" si="1">MAX(0,E20-D21)</f>
        <v>1644</v>
      </c>
    </row>
    <row r="22" spans="1:7" x14ac:dyDescent="0.2">
      <c r="A22" s="3"/>
      <c r="B22" s="4">
        <v>4</v>
      </c>
      <c r="C22" s="4">
        <v>60</v>
      </c>
      <c r="D22" s="4">
        <v>115</v>
      </c>
      <c r="E22" s="5">
        <f t="shared" si="1"/>
        <v>1529</v>
      </c>
    </row>
    <row r="23" spans="1:7" x14ac:dyDescent="0.2">
      <c r="A23" s="3"/>
      <c r="B23" s="4">
        <v>5</v>
      </c>
      <c r="C23" s="4">
        <v>60</v>
      </c>
      <c r="D23" s="4">
        <v>73</v>
      </c>
      <c r="E23" s="5">
        <f t="shared" si="1"/>
        <v>1456</v>
      </c>
    </row>
    <row r="24" spans="1:7" x14ac:dyDescent="0.2">
      <c r="A24" s="3"/>
      <c r="B24" s="4">
        <v>6</v>
      </c>
      <c r="C24" s="4">
        <v>60</v>
      </c>
      <c r="D24" s="4">
        <v>102</v>
      </c>
      <c r="E24" s="5">
        <f t="shared" si="1"/>
        <v>1354</v>
      </c>
    </row>
    <row r="25" spans="1:7" x14ac:dyDescent="0.2">
      <c r="A25" s="3"/>
      <c r="B25" s="4">
        <v>7</v>
      </c>
      <c r="C25" s="4">
        <v>54</v>
      </c>
      <c r="D25" s="4">
        <v>58</v>
      </c>
      <c r="E25" s="5">
        <f t="shared" si="1"/>
        <v>1296</v>
      </c>
    </row>
    <row r="26" spans="1:7" x14ac:dyDescent="0.2">
      <c r="A26" s="3"/>
      <c r="B26" s="4">
        <v>8</v>
      </c>
      <c r="C26" s="4">
        <v>54</v>
      </c>
      <c r="D26" s="4">
        <v>187</v>
      </c>
      <c r="E26" s="5">
        <f t="shared" si="1"/>
        <v>1109</v>
      </c>
    </row>
    <row r="27" spans="1:7" x14ac:dyDescent="0.2">
      <c r="A27" s="3"/>
      <c r="B27" s="4">
        <v>9</v>
      </c>
      <c r="C27" s="4">
        <v>54</v>
      </c>
      <c r="D27" s="4">
        <v>198</v>
      </c>
      <c r="E27" s="5">
        <f t="shared" si="1"/>
        <v>911</v>
      </c>
      <c r="G27" s="8"/>
    </row>
    <row r="28" spans="1:7" x14ac:dyDescent="0.2">
      <c r="A28" s="3"/>
      <c r="B28" s="4">
        <v>10</v>
      </c>
      <c r="C28" s="4">
        <v>54</v>
      </c>
      <c r="D28" s="4">
        <v>196</v>
      </c>
      <c r="E28" s="5">
        <f t="shared" si="1"/>
        <v>715</v>
      </c>
    </row>
    <row r="29" spans="1:7" x14ac:dyDescent="0.2">
      <c r="A29" s="3"/>
      <c r="B29" s="4">
        <v>11</v>
      </c>
      <c r="C29" s="4">
        <v>54</v>
      </c>
      <c r="D29" s="4">
        <v>132</v>
      </c>
      <c r="E29" s="5">
        <f t="shared" si="1"/>
        <v>583</v>
      </c>
    </row>
    <row r="30" spans="1:7" x14ac:dyDescent="0.2">
      <c r="A30" s="3"/>
      <c r="B30" s="4">
        <v>12</v>
      </c>
      <c r="C30" s="4">
        <v>54</v>
      </c>
      <c r="D30" s="4">
        <v>60</v>
      </c>
      <c r="E30" s="5">
        <f t="shared" si="1"/>
        <v>523</v>
      </c>
    </row>
    <row r="31" spans="1:7" x14ac:dyDescent="0.2">
      <c r="A31" s="3"/>
      <c r="B31" s="4">
        <v>13</v>
      </c>
      <c r="C31" s="4">
        <v>54</v>
      </c>
      <c r="D31" s="4">
        <v>119</v>
      </c>
      <c r="E31" s="5">
        <f t="shared" si="1"/>
        <v>404</v>
      </c>
    </row>
    <row r="32" spans="1:7" x14ac:dyDescent="0.2">
      <c r="A32" s="3"/>
      <c r="B32" s="4">
        <v>14</v>
      </c>
      <c r="C32" s="4">
        <v>54</v>
      </c>
      <c r="D32" s="4">
        <v>131</v>
      </c>
      <c r="E32" s="5">
        <f t="shared" si="1"/>
        <v>273</v>
      </c>
    </row>
    <row r="33" spans="1:5" x14ac:dyDescent="0.2">
      <c r="A33" s="3"/>
      <c r="B33" s="4">
        <v>15</v>
      </c>
      <c r="C33" s="4">
        <v>54</v>
      </c>
      <c r="D33" s="4">
        <v>215</v>
      </c>
      <c r="E33" s="5">
        <f t="shared" si="1"/>
        <v>58</v>
      </c>
    </row>
    <row r="34" spans="1:5" x14ac:dyDescent="0.2">
      <c r="A34" s="3"/>
      <c r="B34" s="4"/>
      <c r="C34" s="4"/>
      <c r="D34" s="4"/>
    </row>
    <row r="35" spans="1:5" x14ac:dyDescent="0.2">
      <c r="A35" s="3"/>
      <c r="B35" s="4"/>
      <c r="C35" s="4"/>
      <c r="D35" s="4"/>
    </row>
    <row r="36" spans="1:5" x14ac:dyDescent="0.2">
      <c r="A36" s="3">
        <v>3</v>
      </c>
      <c r="B36" s="4">
        <v>1</v>
      </c>
      <c r="C36" s="4">
        <v>60</v>
      </c>
      <c r="D36" s="4">
        <v>75</v>
      </c>
      <c r="E36" s="5">
        <f>MAX(0,2000-D36)</f>
        <v>1925</v>
      </c>
    </row>
    <row r="37" spans="1:5" x14ac:dyDescent="0.2">
      <c r="A37" s="3"/>
      <c r="B37" s="4">
        <v>2</v>
      </c>
      <c r="C37" s="4">
        <v>60</v>
      </c>
      <c r="D37" s="4">
        <v>82</v>
      </c>
      <c r="E37" s="5">
        <f>MAX(0,E36-D37)</f>
        <v>1843</v>
      </c>
    </row>
    <row r="38" spans="1:5" x14ac:dyDescent="0.2">
      <c r="A38" s="3"/>
      <c r="B38" s="4">
        <v>3</v>
      </c>
      <c r="C38" s="4">
        <v>60</v>
      </c>
      <c r="D38" s="4">
        <v>63</v>
      </c>
      <c r="E38" s="5">
        <f t="shared" ref="E38:E50" si="2">MAX(0,E37-D38)</f>
        <v>1780</v>
      </c>
    </row>
    <row r="39" spans="1:5" x14ac:dyDescent="0.2">
      <c r="A39" s="3"/>
      <c r="B39" s="4">
        <v>4</v>
      </c>
      <c r="C39" s="4">
        <v>60</v>
      </c>
      <c r="D39" s="4">
        <v>53</v>
      </c>
      <c r="E39" s="5">
        <f t="shared" si="2"/>
        <v>1727</v>
      </c>
    </row>
    <row r="40" spans="1:5" x14ac:dyDescent="0.2">
      <c r="A40" s="3"/>
      <c r="B40" s="4">
        <v>5</v>
      </c>
      <c r="C40" s="4">
        <v>60</v>
      </c>
      <c r="D40" s="4">
        <v>63</v>
      </c>
      <c r="E40" s="5">
        <f t="shared" si="2"/>
        <v>1664</v>
      </c>
    </row>
    <row r="41" spans="1:5" x14ac:dyDescent="0.2">
      <c r="A41" s="3"/>
      <c r="B41" s="4">
        <v>6</v>
      </c>
      <c r="C41" s="4">
        <v>60</v>
      </c>
      <c r="D41" s="4">
        <v>20</v>
      </c>
      <c r="E41" s="5">
        <f t="shared" si="2"/>
        <v>1644</v>
      </c>
    </row>
    <row r="42" spans="1:5" x14ac:dyDescent="0.2">
      <c r="A42" s="3"/>
      <c r="B42" s="4">
        <v>7</v>
      </c>
      <c r="C42" s="4">
        <v>54</v>
      </c>
      <c r="D42" s="4">
        <v>57</v>
      </c>
      <c r="E42" s="5">
        <f t="shared" si="2"/>
        <v>1587</v>
      </c>
    </row>
    <row r="43" spans="1:5" x14ac:dyDescent="0.2">
      <c r="A43" s="3"/>
      <c r="B43" s="4">
        <v>8</v>
      </c>
      <c r="C43" s="4">
        <v>54</v>
      </c>
      <c r="D43" s="4">
        <v>118</v>
      </c>
      <c r="E43" s="5">
        <f t="shared" si="2"/>
        <v>1469</v>
      </c>
    </row>
    <row r="44" spans="1:5" x14ac:dyDescent="0.2">
      <c r="A44" s="3"/>
      <c r="B44" s="4">
        <v>9</v>
      </c>
      <c r="C44" s="4">
        <v>54</v>
      </c>
      <c r="D44" s="4">
        <v>90</v>
      </c>
      <c r="E44" s="5">
        <f t="shared" si="2"/>
        <v>1379</v>
      </c>
    </row>
    <row r="45" spans="1:5" x14ac:dyDescent="0.2">
      <c r="A45" s="3"/>
      <c r="B45" s="4">
        <v>10</v>
      </c>
      <c r="C45" s="4">
        <v>54</v>
      </c>
      <c r="D45" s="4">
        <v>51</v>
      </c>
      <c r="E45" s="5">
        <f t="shared" si="2"/>
        <v>1328</v>
      </c>
    </row>
    <row r="46" spans="1:5" x14ac:dyDescent="0.2">
      <c r="A46" s="3"/>
      <c r="B46" s="4">
        <v>11</v>
      </c>
      <c r="C46" s="4">
        <v>54</v>
      </c>
      <c r="D46" s="4">
        <v>126</v>
      </c>
      <c r="E46" s="5">
        <f t="shared" si="2"/>
        <v>1202</v>
      </c>
    </row>
    <row r="47" spans="1:5" x14ac:dyDescent="0.2">
      <c r="A47" s="3"/>
      <c r="B47" s="4">
        <v>12</v>
      </c>
      <c r="C47" s="4">
        <v>54</v>
      </c>
      <c r="D47" s="4">
        <v>73</v>
      </c>
      <c r="E47" s="5">
        <f t="shared" si="2"/>
        <v>1129</v>
      </c>
    </row>
    <row r="48" spans="1:5" x14ac:dyDescent="0.2">
      <c r="A48" s="3"/>
      <c r="B48" s="4">
        <v>13</v>
      </c>
      <c r="C48" s="4">
        <v>54</v>
      </c>
      <c r="D48" s="4">
        <v>88</v>
      </c>
      <c r="E48" s="5">
        <f t="shared" si="2"/>
        <v>1041</v>
      </c>
    </row>
    <row r="49" spans="1:5" x14ac:dyDescent="0.2">
      <c r="A49" s="3"/>
      <c r="B49" s="4">
        <v>14</v>
      </c>
      <c r="C49" s="4">
        <v>54</v>
      </c>
      <c r="D49" s="4">
        <v>64</v>
      </c>
      <c r="E49" s="5">
        <f t="shared" si="2"/>
        <v>977</v>
      </c>
    </row>
    <row r="50" spans="1:5" x14ac:dyDescent="0.2">
      <c r="A50" s="3"/>
      <c r="B50" s="4">
        <v>15</v>
      </c>
      <c r="C50" s="4">
        <v>54</v>
      </c>
      <c r="D50" s="4">
        <v>74</v>
      </c>
      <c r="E50" s="5">
        <f t="shared" si="2"/>
        <v>903</v>
      </c>
    </row>
    <row r="51" spans="1:5" x14ac:dyDescent="0.2">
      <c r="A51" s="3"/>
      <c r="B51" s="4"/>
      <c r="C51" s="4"/>
      <c r="D51" s="4"/>
    </row>
    <row r="52" spans="1:5" x14ac:dyDescent="0.2">
      <c r="A52" s="3"/>
      <c r="B52" s="4"/>
      <c r="C52" s="4"/>
      <c r="D52" s="4"/>
    </row>
    <row r="53" spans="1:5" x14ac:dyDescent="0.2">
      <c r="A53" s="3">
        <v>4</v>
      </c>
      <c r="B53" s="4">
        <v>1</v>
      </c>
      <c r="C53" s="4">
        <v>60</v>
      </c>
      <c r="D53" s="4">
        <v>47</v>
      </c>
      <c r="E53" s="5">
        <f>MAX(0,2000-D53)</f>
        <v>1953</v>
      </c>
    </row>
    <row r="54" spans="1:5" x14ac:dyDescent="0.2">
      <c r="A54" s="3"/>
      <c r="B54" s="4">
        <v>2</v>
      </c>
      <c r="C54" s="4">
        <v>60</v>
      </c>
      <c r="D54" s="4">
        <v>50</v>
      </c>
      <c r="E54" s="5">
        <f>MAX(0,E53-D54)</f>
        <v>1903</v>
      </c>
    </row>
    <row r="55" spans="1:5" x14ac:dyDescent="0.2">
      <c r="A55" s="3"/>
      <c r="B55" s="4">
        <v>3</v>
      </c>
      <c r="C55" s="4">
        <v>60</v>
      </c>
      <c r="D55" s="4">
        <v>51</v>
      </c>
      <c r="E55" s="5">
        <f t="shared" ref="E55:E67" si="3">MAX(0,E54-D55)</f>
        <v>1852</v>
      </c>
    </row>
    <row r="56" spans="1:5" x14ac:dyDescent="0.2">
      <c r="A56" s="3"/>
      <c r="B56" s="4">
        <v>4</v>
      </c>
      <c r="C56" s="4">
        <v>60</v>
      </c>
      <c r="D56" s="4">
        <v>93</v>
      </c>
      <c r="E56" s="5">
        <f t="shared" si="3"/>
        <v>1759</v>
      </c>
    </row>
    <row r="57" spans="1:5" x14ac:dyDescent="0.2">
      <c r="A57" s="3"/>
      <c r="B57" s="4">
        <v>5</v>
      </c>
      <c r="C57" s="4">
        <v>60</v>
      </c>
      <c r="D57" s="4">
        <v>53</v>
      </c>
      <c r="E57" s="5">
        <f t="shared" si="3"/>
        <v>1706</v>
      </c>
    </row>
    <row r="58" spans="1:5" x14ac:dyDescent="0.2">
      <c r="A58" s="3"/>
      <c r="B58" s="4">
        <v>6</v>
      </c>
      <c r="C58" s="4">
        <v>60</v>
      </c>
      <c r="D58" s="4">
        <v>73</v>
      </c>
      <c r="E58" s="5">
        <f t="shared" si="3"/>
        <v>1633</v>
      </c>
    </row>
    <row r="59" spans="1:5" x14ac:dyDescent="0.2">
      <c r="A59" s="3"/>
      <c r="B59" s="4">
        <v>7</v>
      </c>
      <c r="C59" s="4">
        <v>54</v>
      </c>
      <c r="D59" s="4">
        <v>62</v>
      </c>
      <c r="E59" s="5">
        <f t="shared" si="3"/>
        <v>1571</v>
      </c>
    </row>
    <row r="60" spans="1:5" x14ac:dyDescent="0.2">
      <c r="A60" s="3"/>
      <c r="B60" s="4">
        <v>8</v>
      </c>
      <c r="C60" s="4">
        <v>54</v>
      </c>
      <c r="D60" s="4">
        <v>56</v>
      </c>
      <c r="E60" s="5">
        <f t="shared" si="3"/>
        <v>1515</v>
      </c>
    </row>
    <row r="61" spans="1:5" x14ac:dyDescent="0.2">
      <c r="A61" s="3"/>
      <c r="B61" s="4">
        <v>9</v>
      </c>
      <c r="C61" s="4">
        <v>54</v>
      </c>
      <c r="D61" s="4">
        <v>62</v>
      </c>
      <c r="E61" s="5">
        <f t="shared" si="3"/>
        <v>1453</v>
      </c>
    </row>
    <row r="62" spans="1:5" x14ac:dyDescent="0.2">
      <c r="A62" s="3"/>
      <c r="B62" s="4">
        <v>10</v>
      </c>
      <c r="C62" s="4">
        <v>54</v>
      </c>
      <c r="D62" s="4">
        <v>64</v>
      </c>
      <c r="E62" s="5">
        <f t="shared" si="3"/>
        <v>1389</v>
      </c>
    </row>
    <row r="63" spans="1:5" x14ac:dyDescent="0.2">
      <c r="A63" s="3"/>
      <c r="B63" s="4">
        <v>11</v>
      </c>
      <c r="C63" s="4">
        <v>54</v>
      </c>
      <c r="D63" s="4">
        <v>85</v>
      </c>
      <c r="E63" s="5">
        <f t="shared" si="3"/>
        <v>1304</v>
      </c>
    </row>
    <row r="64" spans="1:5" x14ac:dyDescent="0.2">
      <c r="A64" s="3"/>
      <c r="B64" s="4">
        <v>12</v>
      </c>
      <c r="C64" s="4">
        <v>54</v>
      </c>
      <c r="D64" s="4">
        <v>89</v>
      </c>
      <c r="E64" s="5">
        <f t="shared" si="3"/>
        <v>1215</v>
      </c>
    </row>
    <row r="65" spans="1:5" x14ac:dyDescent="0.2">
      <c r="A65" s="3"/>
      <c r="B65" s="4">
        <v>13</v>
      </c>
      <c r="C65" s="4">
        <v>54</v>
      </c>
      <c r="D65" s="4">
        <v>76</v>
      </c>
      <c r="E65" s="5">
        <f t="shared" si="3"/>
        <v>1139</v>
      </c>
    </row>
    <row r="66" spans="1:5" x14ac:dyDescent="0.2">
      <c r="A66" s="3"/>
      <c r="B66" s="4">
        <v>14</v>
      </c>
      <c r="C66" s="4">
        <v>54</v>
      </c>
      <c r="D66" s="4">
        <v>94</v>
      </c>
      <c r="E66" s="5">
        <f t="shared" si="3"/>
        <v>1045</v>
      </c>
    </row>
    <row r="67" spans="1:5" x14ac:dyDescent="0.2">
      <c r="A67" s="3"/>
      <c r="B67" s="4">
        <v>15</v>
      </c>
      <c r="C67" s="4">
        <v>54</v>
      </c>
      <c r="D67" s="4">
        <v>113</v>
      </c>
      <c r="E67" s="5">
        <f t="shared" si="3"/>
        <v>932</v>
      </c>
    </row>
    <row r="68" spans="1:5" x14ac:dyDescent="0.2">
      <c r="A68" s="3"/>
      <c r="B68" s="4"/>
      <c r="C68" s="4"/>
      <c r="D68" s="4"/>
    </row>
    <row r="69" spans="1:5" x14ac:dyDescent="0.2">
      <c r="A69" s="3"/>
      <c r="B69" s="4"/>
      <c r="C69" s="4"/>
      <c r="D69" s="4"/>
    </row>
    <row r="70" spans="1:5" x14ac:dyDescent="0.2">
      <c r="A70" s="3">
        <v>5</v>
      </c>
      <c r="B70" s="4">
        <v>1</v>
      </c>
      <c r="C70" s="4">
        <v>60</v>
      </c>
      <c r="D70" s="4">
        <v>88</v>
      </c>
      <c r="E70" s="5">
        <f>MAX(0,2000-D70)</f>
        <v>1912</v>
      </c>
    </row>
    <row r="71" spans="1:5" x14ac:dyDescent="0.2">
      <c r="A71" s="3"/>
      <c r="B71" s="4">
        <v>2</v>
      </c>
      <c r="C71" s="4">
        <v>60</v>
      </c>
      <c r="D71" s="4">
        <v>98</v>
      </c>
      <c r="E71" s="5">
        <f>MAX(0,E70-D71)</f>
        <v>1814</v>
      </c>
    </row>
    <row r="72" spans="1:5" x14ac:dyDescent="0.2">
      <c r="A72" s="3"/>
      <c r="B72" s="4">
        <v>3</v>
      </c>
      <c r="C72" s="4">
        <v>60</v>
      </c>
      <c r="D72" s="4">
        <v>99</v>
      </c>
      <c r="E72" s="5">
        <f t="shared" ref="E72:E84" si="4">MAX(0,E71-D72)</f>
        <v>1715</v>
      </c>
    </row>
    <row r="73" spans="1:5" x14ac:dyDescent="0.2">
      <c r="A73" s="3"/>
      <c r="B73" s="4">
        <v>4</v>
      </c>
      <c r="C73" s="4">
        <v>60</v>
      </c>
      <c r="D73" s="4">
        <v>83</v>
      </c>
      <c r="E73" s="5">
        <f t="shared" si="4"/>
        <v>1632</v>
      </c>
    </row>
    <row r="74" spans="1:5" x14ac:dyDescent="0.2">
      <c r="A74" s="3"/>
      <c r="B74" s="4">
        <v>5</v>
      </c>
      <c r="C74" s="4">
        <v>60</v>
      </c>
      <c r="D74" s="4">
        <v>106</v>
      </c>
      <c r="E74" s="5">
        <f t="shared" si="4"/>
        <v>1526</v>
      </c>
    </row>
    <row r="75" spans="1:5" x14ac:dyDescent="0.2">
      <c r="A75" s="3"/>
      <c r="B75" s="4">
        <v>6</v>
      </c>
      <c r="C75" s="4">
        <v>60</v>
      </c>
      <c r="D75" s="4">
        <v>81</v>
      </c>
      <c r="E75" s="5">
        <f t="shared" si="4"/>
        <v>1445</v>
      </c>
    </row>
    <row r="76" spans="1:5" x14ac:dyDescent="0.2">
      <c r="A76" s="3"/>
      <c r="B76" s="4">
        <v>7</v>
      </c>
      <c r="C76" s="4">
        <v>54</v>
      </c>
      <c r="D76" s="4">
        <v>138</v>
      </c>
      <c r="E76" s="5">
        <f t="shared" si="4"/>
        <v>1307</v>
      </c>
    </row>
    <row r="77" spans="1:5" x14ac:dyDescent="0.2">
      <c r="A77" s="3"/>
      <c r="B77" s="4">
        <v>8</v>
      </c>
      <c r="C77" s="4">
        <v>54</v>
      </c>
      <c r="D77" s="4">
        <v>95</v>
      </c>
      <c r="E77" s="5">
        <f t="shared" si="4"/>
        <v>1212</v>
      </c>
    </row>
    <row r="78" spans="1:5" x14ac:dyDescent="0.2">
      <c r="A78" s="3"/>
      <c r="B78" s="4">
        <v>9</v>
      </c>
      <c r="C78" s="4">
        <v>54</v>
      </c>
      <c r="D78" s="4">
        <v>140</v>
      </c>
      <c r="E78" s="5">
        <f t="shared" si="4"/>
        <v>1072</v>
      </c>
    </row>
    <row r="79" spans="1:5" x14ac:dyDescent="0.2">
      <c r="A79" s="3"/>
      <c r="B79" s="4">
        <v>10</v>
      </c>
      <c r="C79" s="4">
        <v>54</v>
      </c>
      <c r="D79" s="4">
        <v>128</v>
      </c>
      <c r="E79" s="5">
        <f t="shared" si="4"/>
        <v>944</v>
      </c>
    </row>
    <row r="80" spans="1:5" x14ac:dyDescent="0.2">
      <c r="A80" s="3"/>
      <c r="B80" s="4">
        <v>11</v>
      </c>
      <c r="C80" s="4">
        <v>54</v>
      </c>
      <c r="D80" s="4">
        <v>117</v>
      </c>
      <c r="E80" s="5">
        <f t="shared" si="4"/>
        <v>827</v>
      </c>
    </row>
    <row r="81" spans="1:5" x14ac:dyDescent="0.2">
      <c r="A81" s="3"/>
      <c r="B81" s="4">
        <v>12</v>
      </c>
      <c r="C81" s="4">
        <v>54</v>
      </c>
      <c r="D81" s="4">
        <v>161</v>
      </c>
      <c r="E81" s="5">
        <f t="shared" si="4"/>
        <v>666</v>
      </c>
    </row>
    <row r="82" spans="1:5" x14ac:dyDescent="0.2">
      <c r="A82" s="3"/>
      <c r="B82" s="4">
        <v>13</v>
      </c>
      <c r="C82" s="4">
        <v>54</v>
      </c>
      <c r="D82" s="4">
        <v>94</v>
      </c>
      <c r="E82" s="5">
        <f t="shared" si="4"/>
        <v>572</v>
      </c>
    </row>
    <row r="83" spans="1:5" x14ac:dyDescent="0.2">
      <c r="A83" s="3"/>
      <c r="B83" s="4">
        <v>14</v>
      </c>
      <c r="C83" s="4">
        <v>54</v>
      </c>
      <c r="D83" s="4">
        <v>52</v>
      </c>
      <c r="E83" s="5">
        <f t="shared" si="4"/>
        <v>520</v>
      </c>
    </row>
    <row r="84" spans="1:5" x14ac:dyDescent="0.2">
      <c r="A84" s="3"/>
      <c r="B84" s="4">
        <v>15</v>
      </c>
      <c r="C84" s="4">
        <v>54</v>
      </c>
      <c r="D84" s="4">
        <v>98</v>
      </c>
      <c r="E84" s="5">
        <f t="shared" si="4"/>
        <v>422</v>
      </c>
    </row>
    <row r="85" spans="1:5" x14ac:dyDescent="0.2">
      <c r="A85" s="3"/>
      <c r="B85" s="4"/>
      <c r="C85" s="4"/>
      <c r="D85" s="4"/>
    </row>
    <row r="86" spans="1:5" x14ac:dyDescent="0.2">
      <c r="A86" s="3"/>
      <c r="B86" s="4"/>
      <c r="C86" s="4"/>
      <c r="D86" s="4"/>
    </row>
    <row r="87" spans="1:5" x14ac:dyDescent="0.2">
      <c r="A87" s="3">
        <v>6</v>
      </c>
      <c r="B87" s="4">
        <v>1</v>
      </c>
      <c r="C87" s="4">
        <v>60</v>
      </c>
      <c r="D87" s="4">
        <v>94</v>
      </c>
      <c r="E87" s="5">
        <f>MAX(0,2000-D87)</f>
        <v>1906</v>
      </c>
    </row>
    <row r="88" spans="1:5" x14ac:dyDescent="0.2">
      <c r="A88" s="3"/>
      <c r="B88" s="4">
        <v>2</v>
      </c>
      <c r="C88" s="4">
        <v>60</v>
      </c>
      <c r="D88" s="4">
        <v>85</v>
      </c>
      <c r="E88" s="5">
        <f>MAX(0,E87-D88)</f>
        <v>1821</v>
      </c>
    </row>
    <row r="89" spans="1:5" x14ac:dyDescent="0.2">
      <c r="A89" s="3"/>
      <c r="B89" s="4">
        <v>3</v>
      </c>
      <c r="C89" s="4">
        <v>60</v>
      </c>
      <c r="D89" s="4">
        <v>170</v>
      </c>
      <c r="E89" s="5">
        <f t="shared" ref="E89:E101" si="5">MAX(0,E88-D89)</f>
        <v>1651</v>
      </c>
    </row>
    <row r="90" spans="1:5" x14ac:dyDescent="0.2">
      <c r="A90" s="3"/>
      <c r="B90" s="4">
        <v>4</v>
      </c>
      <c r="C90" s="4">
        <v>60</v>
      </c>
      <c r="D90" s="4">
        <v>155</v>
      </c>
      <c r="E90" s="5">
        <f t="shared" si="5"/>
        <v>1496</v>
      </c>
    </row>
    <row r="91" spans="1:5" x14ac:dyDescent="0.2">
      <c r="A91" s="3"/>
      <c r="B91" s="4">
        <v>5</v>
      </c>
      <c r="C91" s="4">
        <v>60</v>
      </c>
      <c r="D91" s="4">
        <v>126</v>
      </c>
      <c r="E91" s="5">
        <f t="shared" si="5"/>
        <v>1370</v>
      </c>
    </row>
    <row r="92" spans="1:5" x14ac:dyDescent="0.2">
      <c r="A92" s="3"/>
      <c r="B92" s="4">
        <v>6</v>
      </c>
      <c r="C92" s="4">
        <v>60</v>
      </c>
      <c r="D92" s="4">
        <v>64</v>
      </c>
      <c r="E92" s="5">
        <f t="shared" si="5"/>
        <v>1306</v>
      </c>
    </row>
    <row r="93" spans="1:5" x14ac:dyDescent="0.2">
      <c r="A93" s="3"/>
      <c r="B93" s="4">
        <v>7</v>
      </c>
      <c r="C93" s="4">
        <v>60</v>
      </c>
      <c r="D93" s="4">
        <v>105</v>
      </c>
      <c r="E93" s="5">
        <f t="shared" si="5"/>
        <v>1201</v>
      </c>
    </row>
    <row r="94" spans="1:5" x14ac:dyDescent="0.2">
      <c r="A94" s="3"/>
      <c r="B94" s="4">
        <v>8</v>
      </c>
      <c r="C94" s="4">
        <v>48</v>
      </c>
      <c r="D94" s="4">
        <v>229</v>
      </c>
      <c r="E94" s="5">
        <f t="shared" si="5"/>
        <v>972</v>
      </c>
    </row>
    <row r="95" spans="1:5" x14ac:dyDescent="0.2">
      <c r="A95" s="3"/>
      <c r="B95" s="4">
        <v>9</v>
      </c>
      <c r="C95" s="4">
        <v>48</v>
      </c>
      <c r="D95" s="4">
        <v>253</v>
      </c>
      <c r="E95" s="5">
        <f t="shared" si="5"/>
        <v>719</v>
      </c>
    </row>
    <row r="96" spans="1:5" x14ac:dyDescent="0.2">
      <c r="A96" s="3"/>
      <c r="B96" s="4">
        <v>10</v>
      </c>
      <c r="C96" s="4">
        <v>48</v>
      </c>
      <c r="D96" s="4">
        <v>179</v>
      </c>
      <c r="E96" s="5">
        <f t="shared" si="5"/>
        <v>540</v>
      </c>
    </row>
    <row r="97" spans="1:5" x14ac:dyDescent="0.2">
      <c r="A97" s="3"/>
      <c r="B97" s="4">
        <v>11</v>
      </c>
      <c r="C97" s="4">
        <v>48</v>
      </c>
      <c r="D97" s="4">
        <v>163</v>
      </c>
      <c r="E97" s="5">
        <f t="shared" si="5"/>
        <v>377</v>
      </c>
    </row>
    <row r="98" spans="1:5" x14ac:dyDescent="0.2">
      <c r="A98" s="3"/>
      <c r="B98" s="4">
        <v>12</v>
      </c>
      <c r="C98" s="4">
        <v>48</v>
      </c>
      <c r="D98" s="4">
        <v>223</v>
      </c>
      <c r="E98" s="5">
        <f t="shared" si="5"/>
        <v>154</v>
      </c>
    </row>
    <row r="99" spans="1:5" x14ac:dyDescent="0.2">
      <c r="A99" s="3"/>
      <c r="B99" s="4">
        <v>13</v>
      </c>
      <c r="C99" s="4">
        <v>48</v>
      </c>
      <c r="D99" s="4">
        <v>154</v>
      </c>
      <c r="E99" s="5">
        <f t="shared" si="5"/>
        <v>0</v>
      </c>
    </row>
    <row r="100" spans="1:5" x14ac:dyDescent="0.2">
      <c r="A100" s="3"/>
      <c r="B100" s="4">
        <v>14</v>
      </c>
      <c r="C100" s="4">
        <v>48</v>
      </c>
      <c r="D100" s="4">
        <v>0</v>
      </c>
      <c r="E100" s="5">
        <f t="shared" si="5"/>
        <v>0</v>
      </c>
    </row>
    <row r="101" spans="1:5" x14ac:dyDescent="0.2">
      <c r="A101" s="3"/>
      <c r="B101" s="4">
        <v>15</v>
      </c>
      <c r="C101" s="4">
        <v>48</v>
      </c>
      <c r="D101" s="4">
        <v>0</v>
      </c>
      <c r="E101" s="5">
        <f t="shared" si="5"/>
        <v>0</v>
      </c>
    </row>
    <row r="102" spans="1:5" x14ac:dyDescent="0.2">
      <c r="A102" s="3"/>
      <c r="B102" s="4"/>
      <c r="C102" s="4"/>
      <c r="D102" s="4"/>
    </row>
    <row r="103" spans="1:5" x14ac:dyDescent="0.2">
      <c r="A103" s="3"/>
      <c r="B103" s="4"/>
      <c r="C103" s="4"/>
      <c r="D103" s="4"/>
    </row>
    <row r="104" spans="1:5" x14ac:dyDescent="0.2">
      <c r="A104" s="3">
        <v>7</v>
      </c>
      <c r="B104" s="4">
        <v>1</v>
      </c>
      <c r="C104" s="4">
        <v>60</v>
      </c>
      <c r="D104" s="4">
        <v>48</v>
      </c>
      <c r="E104" s="5">
        <f>MAX(0,2000-D104)</f>
        <v>1952</v>
      </c>
    </row>
    <row r="105" spans="1:5" x14ac:dyDescent="0.2">
      <c r="A105" s="3"/>
      <c r="B105" s="4">
        <v>2</v>
      </c>
      <c r="C105" s="4">
        <v>60</v>
      </c>
      <c r="D105" s="4">
        <v>74</v>
      </c>
      <c r="E105" s="5">
        <f>MAX(0,E104-D105)</f>
        <v>1878</v>
      </c>
    </row>
    <row r="106" spans="1:5" x14ac:dyDescent="0.2">
      <c r="A106" s="3"/>
      <c r="B106" s="4">
        <v>3</v>
      </c>
      <c r="C106" s="4">
        <v>60</v>
      </c>
      <c r="D106" s="4">
        <v>81</v>
      </c>
      <c r="E106" s="5">
        <f t="shared" ref="E106:E118" si="6">MAX(0,E105-D106)</f>
        <v>1797</v>
      </c>
    </row>
    <row r="107" spans="1:5" x14ac:dyDescent="0.2">
      <c r="A107" s="3"/>
      <c r="B107" s="4">
        <v>4</v>
      </c>
      <c r="C107" s="4">
        <v>60</v>
      </c>
      <c r="D107" s="4">
        <v>82</v>
      </c>
      <c r="E107" s="5">
        <f t="shared" si="6"/>
        <v>1715</v>
      </c>
    </row>
    <row r="108" spans="1:5" x14ac:dyDescent="0.2">
      <c r="A108" s="3"/>
      <c r="B108" s="4">
        <v>5</v>
      </c>
      <c r="C108" s="4">
        <v>60</v>
      </c>
      <c r="D108" s="4">
        <v>79</v>
      </c>
      <c r="E108" s="5">
        <f t="shared" si="6"/>
        <v>1636</v>
      </c>
    </row>
    <row r="109" spans="1:5" x14ac:dyDescent="0.2">
      <c r="A109" s="3"/>
      <c r="B109" s="4">
        <v>6</v>
      </c>
      <c r="C109" s="4">
        <v>60</v>
      </c>
      <c r="D109" s="4">
        <v>43</v>
      </c>
      <c r="E109" s="5">
        <f t="shared" si="6"/>
        <v>1593</v>
      </c>
    </row>
    <row r="110" spans="1:5" x14ac:dyDescent="0.2">
      <c r="A110" s="3"/>
      <c r="B110" s="4">
        <v>7</v>
      </c>
      <c r="C110" s="4">
        <v>60</v>
      </c>
      <c r="D110" s="4">
        <v>65</v>
      </c>
      <c r="E110" s="5">
        <f t="shared" si="6"/>
        <v>1528</v>
      </c>
    </row>
    <row r="111" spans="1:5" x14ac:dyDescent="0.2">
      <c r="A111" s="3"/>
      <c r="B111" s="4">
        <v>8</v>
      </c>
      <c r="C111" s="4">
        <v>48</v>
      </c>
      <c r="D111" s="4">
        <v>92</v>
      </c>
      <c r="E111" s="5">
        <f t="shared" si="6"/>
        <v>1436</v>
      </c>
    </row>
    <row r="112" spans="1:5" x14ac:dyDescent="0.2">
      <c r="A112" s="3"/>
      <c r="B112" s="4">
        <v>9</v>
      </c>
      <c r="C112" s="4">
        <v>48</v>
      </c>
      <c r="D112" s="4">
        <v>124</v>
      </c>
      <c r="E112" s="5">
        <f t="shared" si="6"/>
        <v>1312</v>
      </c>
    </row>
    <row r="113" spans="1:5" x14ac:dyDescent="0.2">
      <c r="A113" s="3"/>
      <c r="B113" s="4">
        <v>10</v>
      </c>
      <c r="C113" s="4">
        <v>48</v>
      </c>
      <c r="D113" s="4">
        <v>92</v>
      </c>
      <c r="E113" s="5">
        <f t="shared" si="6"/>
        <v>1220</v>
      </c>
    </row>
    <row r="114" spans="1:5" x14ac:dyDescent="0.2">
      <c r="A114" s="3"/>
      <c r="B114" s="4">
        <v>11</v>
      </c>
      <c r="C114" s="4">
        <v>48</v>
      </c>
      <c r="D114" s="4">
        <v>142</v>
      </c>
      <c r="E114" s="5">
        <f t="shared" si="6"/>
        <v>1078</v>
      </c>
    </row>
    <row r="115" spans="1:5" x14ac:dyDescent="0.2">
      <c r="A115" s="3"/>
      <c r="B115" s="4">
        <v>12</v>
      </c>
      <c r="C115" s="4">
        <v>48</v>
      </c>
      <c r="D115" s="4">
        <v>91</v>
      </c>
      <c r="E115" s="5">
        <f t="shared" si="6"/>
        <v>987</v>
      </c>
    </row>
    <row r="116" spans="1:5" x14ac:dyDescent="0.2">
      <c r="A116" s="3"/>
      <c r="B116" s="4">
        <v>13</v>
      </c>
      <c r="C116" s="4">
        <v>48</v>
      </c>
      <c r="D116" s="4">
        <v>146</v>
      </c>
      <c r="E116" s="5">
        <f t="shared" si="6"/>
        <v>841</v>
      </c>
    </row>
    <row r="117" spans="1:5" x14ac:dyDescent="0.2">
      <c r="A117" s="3"/>
      <c r="B117" s="4">
        <v>14</v>
      </c>
      <c r="C117" s="4">
        <v>48</v>
      </c>
      <c r="D117" s="4">
        <v>110</v>
      </c>
      <c r="E117" s="5">
        <f t="shared" si="6"/>
        <v>731</v>
      </c>
    </row>
    <row r="118" spans="1:5" x14ac:dyDescent="0.2">
      <c r="A118" s="3"/>
      <c r="B118" s="4">
        <v>15</v>
      </c>
      <c r="C118" s="4">
        <v>48</v>
      </c>
      <c r="D118" s="4">
        <v>160</v>
      </c>
      <c r="E118" s="5">
        <f t="shared" si="6"/>
        <v>571</v>
      </c>
    </row>
    <row r="119" spans="1:5" x14ac:dyDescent="0.2">
      <c r="A119" s="3"/>
      <c r="B119" s="4"/>
      <c r="C119" s="4"/>
      <c r="D119" s="4"/>
    </row>
    <row r="120" spans="1:5" x14ac:dyDescent="0.2">
      <c r="A120" s="3"/>
      <c r="B120" s="4"/>
      <c r="C120" s="4"/>
      <c r="D120" s="4"/>
    </row>
    <row r="121" spans="1:5" x14ac:dyDescent="0.2">
      <c r="A121" s="3">
        <v>8</v>
      </c>
      <c r="B121" s="4">
        <v>1</v>
      </c>
      <c r="C121" s="4">
        <v>60</v>
      </c>
      <c r="D121" s="4">
        <v>67</v>
      </c>
      <c r="E121" s="5">
        <f>MAX(0,2000-D121)</f>
        <v>1933</v>
      </c>
    </row>
    <row r="122" spans="1:5" x14ac:dyDescent="0.2">
      <c r="A122" s="3"/>
      <c r="B122" s="4">
        <v>2</v>
      </c>
      <c r="C122" s="4">
        <v>60</v>
      </c>
      <c r="D122" s="4">
        <v>32</v>
      </c>
      <c r="E122" s="5">
        <f>MAX(0,E121-D122)</f>
        <v>1901</v>
      </c>
    </row>
    <row r="123" spans="1:5" x14ac:dyDescent="0.2">
      <c r="A123" s="3"/>
      <c r="B123" s="4">
        <v>3</v>
      </c>
      <c r="C123" s="4">
        <v>60</v>
      </c>
      <c r="D123" s="4">
        <v>65</v>
      </c>
      <c r="E123" s="5">
        <f t="shared" ref="E123:E135" si="7">MAX(0,E122-D123)</f>
        <v>1836</v>
      </c>
    </row>
    <row r="124" spans="1:5" x14ac:dyDescent="0.2">
      <c r="A124" s="3"/>
      <c r="B124" s="4">
        <v>4</v>
      </c>
      <c r="C124" s="4">
        <v>60</v>
      </c>
      <c r="D124" s="4">
        <v>51</v>
      </c>
      <c r="E124" s="5">
        <f t="shared" si="7"/>
        <v>1785</v>
      </c>
    </row>
    <row r="125" spans="1:5" x14ac:dyDescent="0.2">
      <c r="A125" s="3"/>
      <c r="B125" s="4">
        <v>5</v>
      </c>
      <c r="C125" s="4">
        <v>60</v>
      </c>
      <c r="D125" s="4">
        <v>45</v>
      </c>
      <c r="E125" s="5">
        <f t="shared" si="7"/>
        <v>1740</v>
      </c>
    </row>
    <row r="126" spans="1:5" x14ac:dyDescent="0.2">
      <c r="A126" s="3"/>
      <c r="B126" s="4">
        <v>6</v>
      </c>
      <c r="C126" s="4">
        <v>60</v>
      </c>
      <c r="D126" s="4">
        <v>54</v>
      </c>
      <c r="E126" s="5">
        <f t="shared" si="7"/>
        <v>1686</v>
      </c>
    </row>
    <row r="127" spans="1:5" x14ac:dyDescent="0.2">
      <c r="A127" s="3"/>
      <c r="B127" s="4">
        <v>7</v>
      </c>
      <c r="C127" s="4">
        <v>60</v>
      </c>
      <c r="D127" s="4">
        <v>57</v>
      </c>
      <c r="E127" s="5">
        <f t="shared" si="7"/>
        <v>1629</v>
      </c>
    </row>
    <row r="128" spans="1:5" x14ac:dyDescent="0.2">
      <c r="A128" s="3"/>
      <c r="B128" s="4">
        <v>8</v>
      </c>
      <c r="C128" s="4">
        <v>48</v>
      </c>
      <c r="D128" s="4">
        <v>124</v>
      </c>
      <c r="E128" s="5">
        <f t="shared" si="7"/>
        <v>1505</v>
      </c>
    </row>
    <row r="129" spans="1:5" x14ac:dyDescent="0.2">
      <c r="A129" s="3"/>
      <c r="B129" s="4">
        <v>9</v>
      </c>
      <c r="C129" s="4">
        <v>48</v>
      </c>
      <c r="D129" s="4">
        <v>64</v>
      </c>
      <c r="E129" s="5">
        <f t="shared" si="7"/>
        <v>1441</v>
      </c>
    </row>
    <row r="130" spans="1:5" x14ac:dyDescent="0.2">
      <c r="A130" s="3"/>
      <c r="B130" s="4">
        <v>10</v>
      </c>
      <c r="C130" s="4">
        <v>48</v>
      </c>
      <c r="D130" s="4">
        <v>101</v>
      </c>
      <c r="E130" s="5">
        <f t="shared" si="7"/>
        <v>1340</v>
      </c>
    </row>
    <row r="131" spans="1:5" x14ac:dyDescent="0.2">
      <c r="A131" s="3"/>
      <c r="B131" s="4">
        <v>11</v>
      </c>
      <c r="C131" s="4">
        <v>48</v>
      </c>
      <c r="D131" s="4">
        <v>116</v>
      </c>
      <c r="E131" s="5">
        <f t="shared" si="7"/>
        <v>1224</v>
      </c>
    </row>
    <row r="132" spans="1:5" x14ac:dyDescent="0.2">
      <c r="A132" s="3"/>
      <c r="B132" s="4">
        <v>12</v>
      </c>
      <c r="C132" s="4">
        <v>48</v>
      </c>
      <c r="D132" s="4">
        <v>79</v>
      </c>
      <c r="E132" s="5">
        <f t="shared" si="7"/>
        <v>1145</v>
      </c>
    </row>
    <row r="133" spans="1:5" x14ac:dyDescent="0.2">
      <c r="A133" s="3"/>
      <c r="B133" s="4">
        <v>13</v>
      </c>
      <c r="C133" s="4">
        <v>48</v>
      </c>
      <c r="D133" s="4">
        <v>106</v>
      </c>
      <c r="E133" s="5">
        <f t="shared" si="7"/>
        <v>1039</v>
      </c>
    </row>
    <row r="134" spans="1:5" x14ac:dyDescent="0.2">
      <c r="A134" s="3"/>
      <c r="B134" s="4">
        <v>14</v>
      </c>
      <c r="C134" s="4">
        <v>48</v>
      </c>
      <c r="D134" s="4">
        <v>84</v>
      </c>
      <c r="E134" s="5">
        <f t="shared" si="7"/>
        <v>955</v>
      </c>
    </row>
    <row r="135" spans="1:5" x14ac:dyDescent="0.2">
      <c r="A135" s="3"/>
      <c r="B135" s="4">
        <v>15</v>
      </c>
      <c r="C135" s="4">
        <v>48</v>
      </c>
      <c r="D135" s="4">
        <v>100</v>
      </c>
      <c r="E135" s="5">
        <f t="shared" si="7"/>
        <v>855</v>
      </c>
    </row>
    <row r="136" spans="1:5" x14ac:dyDescent="0.2">
      <c r="A136" s="3"/>
      <c r="B136" s="4"/>
      <c r="C136" s="4"/>
      <c r="D136" s="4"/>
    </row>
    <row r="137" spans="1:5" x14ac:dyDescent="0.2">
      <c r="A137" s="3"/>
      <c r="B137" s="4"/>
      <c r="C137" s="4"/>
      <c r="D137" s="4"/>
    </row>
    <row r="138" spans="1:5" x14ac:dyDescent="0.2">
      <c r="A138" s="3">
        <v>9</v>
      </c>
      <c r="B138" s="4">
        <v>1</v>
      </c>
      <c r="C138" s="4">
        <v>60</v>
      </c>
      <c r="D138" s="4">
        <v>93</v>
      </c>
      <c r="E138" s="5">
        <f>MAX(0,2000-D138)</f>
        <v>1907</v>
      </c>
    </row>
    <row r="139" spans="1:5" x14ac:dyDescent="0.2">
      <c r="A139" s="3"/>
      <c r="B139" s="4">
        <v>2</v>
      </c>
      <c r="C139" s="4">
        <v>60</v>
      </c>
      <c r="D139" s="4">
        <v>84</v>
      </c>
      <c r="E139" s="5">
        <f>MAX(0,E138-D139)</f>
        <v>1823</v>
      </c>
    </row>
    <row r="140" spans="1:5" x14ac:dyDescent="0.2">
      <c r="A140" s="3"/>
      <c r="B140" s="4">
        <v>3</v>
      </c>
      <c r="C140" s="4">
        <v>60</v>
      </c>
      <c r="D140" s="4">
        <v>52</v>
      </c>
      <c r="E140" s="5">
        <f t="shared" ref="E140:E152" si="8">MAX(0,E139-D140)</f>
        <v>1771</v>
      </c>
    </row>
    <row r="141" spans="1:5" x14ac:dyDescent="0.2">
      <c r="A141" s="3"/>
      <c r="B141" s="4">
        <v>4</v>
      </c>
      <c r="C141" s="4">
        <v>60</v>
      </c>
      <c r="D141" s="4">
        <v>60</v>
      </c>
      <c r="E141" s="5">
        <f t="shared" si="8"/>
        <v>1711</v>
      </c>
    </row>
    <row r="142" spans="1:5" x14ac:dyDescent="0.2">
      <c r="A142" s="3"/>
      <c r="B142" s="4">
        <v>5</v>
      </c>
      <c r="C142" s="4">
        <v>60</v>
      </c>
      <c r="D142" s="4">
        <v>81</v>
      </c>
      <c r="E142" s="5">
        <f t="shared" si="8"/>
        <v>1630</v>
      </c>
    </row>
    <row r="143" spans="1:5" x14ac:dyDescent="0.2">
      <c r="A143" s="3"/>
      <c r="B143" s="4">
        <v>6</v>
      </c>
      <c r="C143" s="4">
        <v>60</v>
      </c>
      <c r="D143" s="4">
        <v>74</v>
      </c>
      <c r="E143" s="5">
        <f t="shared" si="8"/>
        <v>1556</v>
      </c>
    </row>
    <row r="144" spans="1:5" x14ac:dyDescent="0.2">
      <c r="A144" s="3"/>
      <c r="B144" s="4">
        <v>7</v>
      </c>
      <c r="C144" s="4">
        <v>60</v>
      </c>
      <c r="D144" s="4">
        <v>72</v>
      </c>
      <c r="E144" s="5">
        <f t="shared" si="8"/>
        <v>1484</v>
      </c>
    </row>
    <row r="145" spans="1:5" x14ac:dyDescent="0.2">
      <c r="A145" s="3"/>
      <c r="B145" s="4">
        <v>8</v>
      </c>
      <c r="C145" s="4">
        <v>48</v>
      </c>
      <c r="D145" s="4">
        <v>118</v>
      </c>
      <c r="E145" s="5">
        <f t="shared" si="8"/>
        <v>1366</v>
      </c>
    </row>
    <row r="146" spans="1:5" x14ac:dyDescent="0.2">
      <c r="A146" s="3"/>
      <c r="B146" s="4">
        <v>9</v>
      </c>
      <c r="C146" s="4">
        <v>48</v>
      </c>
      <c r="D146" s="4">
        <v>136</v>
      </c>
      <c r="E146" s="5">
        <f t="shared" si="8"/>
        <v>1230</v>
      </c>
    </row>
    <row r="147" spans="1:5" x14ac:dyDescent="0.2">
      <c r="A147" s="3"/>
      <c r="B147" s="4">
        <v>10</v>
      </c>
      <c r="C147" s="4">
        <v>48</v>
      </c>
      <c r="D147" s="4">
        <v>145</v>
      </c>
      <c r="E147" s="5">
        <f t="shared" si="8"/>
        <v>1085</v>
      </c>
    </row>
    <row r="148" spans="1:5" x14ac:dyDescent="0.2">
      <c r="A148" s="3"/>
      <c r="B148" s="4">
        <v>11</v>
      </c>
      <c r="C148" s="4">
        <v>48</v>
      </c>
      <c r="D148" s="4">
        <v>148</v>
      </c>
      <c r="E148" s="5">
        <f t="shared" si="8"/>
        <v>937</v>
      </c>
    </row>
    <row r="149" spans="1:5" x14ac:dyDescent="0.2">
      <c r="A149" s="3"/>
      <c r="B149" s="4">
        <v>12</v>
      </c>
      <c r="C149" s="4">
        <v>48</v>
      </c>
      <c r="D149" s="4">
        <v>182</v>
      </c>
      <c r="E149" s="5">
        <f t="shared" si="8"/>
        <v>755</v>
      </c>
    </row>
    <row r="150" spans="1:5" x14ac:dyDescent="0.2">
      <c r="A150" s="3"/>
      <c r="B150" s="4">
        <v>13</v>
      </c>
      <c r="C150" s="4">
        <v>48</v>
      </c>
      <c r="D150" s="4">
        <v>100</v>
      </c>
      <c r="E150" s="5">
        <f t="shared" si="8"/>
        <v>655</v>
      </c>
    </row>
    <row r="151" spans="1:5" x14ac:dyDescent="0.2">
      <c r="A151" s="3"/>
      <c r="B151" s="4">
        <v>14</v>
      </c>
      <c r="C151" s="4">
        <v>48</v>
      </c>
      <c r="D151" s="4">
        <v>93</v>
      </c>
      <c r="E151" s="5">
        <f t="shared" si="8"/>
        <v>562</v>
      </c>
    </row>
    <row r="152" spans="1:5" x14ac:dyDescent="0.2">
      <c r="A152" s="3"/>
      <c r="B152" s="4">
        <v>15</v>
      </c>
      <c r="C152" s="4">
        <v>48</v>
      </c>
      <c r="D152" s="4">
        <v>133</v>
      </c>
      <c r="E152" s="5">
        <f t="shared" si="8"/>
        <v>429</v>
      </c>
    </row>
    <row r="153" spans="1:5" x14ac:dyDescent="0.2">
      <c r="A153" s="3"/>
      <c r="B153" s="4"/>
      <c r="C153" s="4"/>
      <c r="D153" s="4"/>
    </row>
    <row r="154" spans="1:5" x14ac:dyDescent="0.2">
      <c r="A154" s="3"/>
      <c r="B154" s="4"/>
      <c r="C154" s="4"/>
      <c r="D154" s="4"/>
    </row>
    <row r="155" spans="1:5" x14ac:dyDescent="0.2">
      <c r="A155" s="3">
        <v>10</v>
      </c>
      <c r="B155" s="4">
        <v>1</v>
      </c>
      <c r="C155" s="4">
        <v>60</v>
      </c>
      <c r="D155" s="4">
        <v>65</v>
      </c>
      <c r="E155" s="5">
        <f>MAX(0,2000-D155)</f>
        <v>1935</v>
      </c>
    </row>
    <row r="156" spans="1:5" x14ac:dyDescent="0.2">
      <c r="A156" s="3"/>
      <c r="B156" s="4">
        <v>2</v>
      </c>
      <c r="C156" s="4">
        <v>60</v>
      </c>
      <c r="D156" s="4">
        <v>82</v>
      </c>
      <c r="E156" s="5">
        <f>MAX(0,E155-D156)</f>
        <v>1853</v>
      </c>
    </row>
    <row r="157" spans="1:5" x14ac:dyDescent="0.2">
      <c r="A157" s="3"/>
      <c r="B157" s="4">
        <v>3</v>
      </c>
      <c r="C157" s="4">
        <v>60</v>
      </c>
      <c r="D157" s="4">
        <v>33</v>
      </c>
      <c r="E157" s="5">
        <f t="shared" ref="E157:E169" si="9">MAX(0,E156-D157)</f>
        <v>1820</v>
      </c>
    </row>
    <row r="158" spans="1:5" x14ac:dyDescent="0.2">
      <c r="A158" s="3"/>
      <c r="B158" s="4">
        <v>4</v>
      </c>
      <c r="C158" s="4">
        <v>60</v>
      </c>
      <c r="D158" s="4">
        <v>81</v>
      </c>
      <c r="E158" s="5">
        <f t="shared" si="9"/>
        <v>1739</v>
      </c>
    </row>
    <row r="159" spans="1:5" x14ac:dyDescent="0.2">
      <c r="A159" s="3"/>
      <c r="B159" s="4">
        <v>5</v>
      </c>
      <c r="C159" s="4">
        <v>60</v>
      </c>
      <c r="D159" s="4">
        <v>83</v>
      </c>
      <c r="E159" s="5">
        <f t="shared" si="9"/>
        <v>1656</v>
      </c>
    </row>
    <row r="160" spans="1:5" x14ac:dyDescent="0.2">
      <c r="A160" s="3"/>
      <c r="B160" s="4">
        <v>6</v>
      </c>
      <c r="C160" s="4">
        <v>60</v>
      </c>
      <c r="D160" s="4">
        <v>48</v>
      </c>
      <c r="E160" s="5">
        <f t="shared" si="9"/>
        <v>1608</v>
      </c>
    </row>
    <row r="161" spans="1:5" x14ac:dyDescent="0.2">
      <c r="A161" s="3"/>
      <c r="B161" s="4">
        <v>7</v>
      </c>
      <c r="C161" s="4">
        <v>60</v>
      </c>
      <c r="D161" s="4">
        <v>79</v>
      </c>
      <c r="E161" s="5">
        <f t="shared" si="9"/>
        <v>1529</v>
      </c>
    </row>
    <row r="162" spans="1:5" x14ac:dyDescent="0.2">
      <c r="A162" s="3"/>
      <c r="B162" s="4">
        <v>8</v>
      </c>
      <c r="C162" s="4">
        <v>48</v>
      </c>
      <c r="D162" s="4">
        <v>120</v>
      </c>
      <c r="E162" s="5">
        <f t="shared" si="9"/>
        <v>1409</v>
      </c>
    </row>
    <row r="163" spans="1:5" x14ac:dyDescent="0.2">
      <c r="A163" s="3"/>
      <c r="B163" s="4">
        <v>9</v>
      </c>
      <c r="C163" s="4">
        <v>48</v>
      </c>
      <c r="D163" s="4">
        <v>115</v>
      </c>
      <c r="E163" s="5">
        <f t="shared" si="9"/>
        <v>1294</v>
      </c>
    </row>
    <row r="164" spans="1:5" x14ac:dyDescent="0.2">
      <c r="A164" s="3"/>
      <c r="B164" s="4">
        <v>10</v>
      </c>
      <c r="C164" s="4">
        <v>48</v>
      </c>
      <c r="D164" s="4">
        <v>57</v>
      </c>
      <c r="E164" s="5">
        <f t="shared" si="9"/>
        <v>1237</v>
      </c>
    </row>
    <row r="165" spans="1:5" x14ac:dyDescent="0.2">
      <c r="A165" s="3"/>
      <c r="B165" s="4">
        <v>11</v>
      </c>
      <c r="C165" s="4">
        <v>48</v>
      </c>
      <c r="D165" s="4">
        <v>95</v>
      </c>
      <c r="E165" s="5">
        <f t="shared" si="9"/>
        <v>1142</v>
      </c>
    </row>
    <row r="166" spans="1:5" x14ac:dyDescent="0.2">
      <c r="A166" s="3"/>
      <c r="B166" s="4">
        <v>12</v>
      </c>
      <c r="C166" s="4">
        <v>48</v>
      </c>
      <c r="D166" s="4">
        <v>82</v>
      </c>
      <c r="E166" s="5">
        <f t="shared" si="9"/>
        <v>1060</v>
      </c>
    </row>
    <row r="167" spans="1:5" x14ac:dyDescent="0.2">
      <c r="A167" s="3"/>
      <c r="B167" s="4">
        <v>13</v>
      </c>
      <c r="C167" s="4">
        <v>48</v>
      </c>
      <c r="D167" s="4">
        <v>168</v>
      </c>
      <c r="E167" s="5">
        <f t="shared" si="9"/>
        <v>892</v>
      </c>
    </row>
    <row r="168" spans="1:5" x14ac:dyDescent="0.2">
      <c r="A168" s="3"/>
      <c r="B168" s="4">
        <v>14</v>
      </c>
      <c r="C168" s="4">
        <v>48</v>
      </c>
      <c r="D168" s="4">
        <v>33</v>
      </c>
      <c r="E168" s="5">
        <f t="shared" si="9"/>
        <v>859</v>
      </c>
    </row>
    <row r="169" spans="1:5" x14ac:dyDescent="0.2">
      <c r="A169" s="3"/>
      <c r="B169" s="4">
        <v>15</v>
      </c>
      <c r="C169" s="4">
        <v>48</v>
      </c>
      <c r="D169" s="4">
        <v>107</v>
      </c>
      <c r="E169" s="5">
        <f t="shared" si="9"/>
        <v>752</v>
      </c>
    </row>
    <row r="170" spans="1:5" x14ac:dyDescent="0.2">
      <c r="A170" s="3"/>
      <c r="B170" s="4"/>
      <c r="C170" s="4"/>
      <c r="D170" s="4"/>
    </row>
    <row r="171" spans="1:5" x14ac:dyDescent="0.2">
      <c r="A171" s="3"/>
      <c r="B171" s="4"/>
      <c r="C171" s="4"/>
      <c r="D171" s="4"/>
    </row>
    <row r="172" spans="1:5" x14ac:dyDescent="0.2">
      <c r="A172" s="3">
        <v>11</v>
      </c>
      <c r="B172" s="4">
        <v>1</v>
      </c>
      <c r="C172" s="4">
        <v>60</v>
      </c>
      <c r="D172" s="4">
        <v>40</v>
      </c>
      <c r="E172" s="5">
        <f>MAX(0,2000-D172)</f>
        <v>1960</v>
      </c>
    </row>
    <row r="173" spans="1:5" x14ac:dyDescent="0.2">
      <c r="A173" s="3"/>
      <c r="B173" s="4">
        <v>2</v>
      </c>
      <c r="C173" s="4">
        <v>60</v>
      </c>
      <c r="D173" s="4">
        <v>74</v>
      </c>
      <c r="E173" s="5">
        <f>MAX(0,E172-D173)</f>
        <v>1886</v>
      </c>
    </row>
    <row r="174" spans="1:5" x14ac:dyDescent="0.2">
      <c r="A174" s="3"/>
      <c r="B174" s="4">
        <v>3</v>
      </c>
      <c r="C174" s="4">
        <v>60</v>
      </c>
      <c r="D174" s="4">
        <v>129</v>
      </c>
      <c r="E174" s="5">
        <f t="shared" ref="E174:E186" si="10">MAX(0,E173-D174)</f>
        <v>1757</v>
      </c>
    </row>
    <row r="175" spans="1:5" x14ac:dyDescent="0.2">
      <c r="A175" s="3"/>
      <c r="B175" s="4">
        <v>4</v>
      </c>
      <c r="C175" s="4">
        <v>60</v>
      </c>
      <c r="D175" s="4">
        <v>102</v>
      </c>
      <c r="E175" s="5">
        <f t="shared" si="10"/>
        <v>1655</v>
      </c>
    </row>
    <row r="176" spans="1:5" x14ac:dyDescent="0.2">
      <c r="A176" s="3"/>
      <c r="B176" s="4">
        <v>5</v>
      </c>
      <c r="C176" s="4">
        <v>60</v>
      </c>
      <c r="D176" s="4">
        <v>105</v>
      </c>
      <c r="E176" s="5">
        <f t="shared" si="10"/>
        <v>1550</v>
      </c>
    </row>
    <row r="177" spans="1:5" x14ac:dyDescent="0.2">
      <c r="A177" s="3"/>
      <c r="B177" s="4">
        <v>6</v>
      </c>
      <c r="C177" s="4">
        <v>60</v>
      </c>
      <c r="D177" s="4">
        <v>96</v>
      </c>
      <c r="E177" s="5">
        <f t="shared" si="10"/>
        <v>1454</v>
      </c>
    </row>
    <row r="178" spans="1:5" x14ac:dyDescent="0.2">
      <c r="A178" s="3"/>
      <c r="B178" s="4">
        <v>7</v>
      </c>
      <c r="C178" s="4">
        <v>60</v>
      </c>
      <c r="D178" s="4">
        <v>186</v>
      </c>
      <c r="E178" s="5">
        <f t="shared" si="10"/>
        <v>1268</v>
      </c>
    </row>
    <row r="179" spans="1:5" x14ac:dyDescent="0.2">
      <c r="A179" s="3"/>
      <c r="B179" s="4">
        <v>8</v>
      </c>
      <c r="C179" s="4">
        <v>60</v>
      </c>
      <c r="D179" s="4">
        <v>17</v>
      </c>
      <c r="E179" s="5">
        <f t="shared" si="10"/>
        <v>1251</v>
      </c>
    </row>
    <row r="180" spans="1:5" x14ac:dyDescent="0.2">
      <c r="A180" s="3"/>
      <c r="B180" s="4">
        <v>9</v>
      </c>
      <c r="C180" s="4">
        <v>60</v>
      </c>
      <c r="D180" s="4">
        <v>155</v>
      </c>
      <c r="E180" s="5">
        <f t="shared" si="10"/>
        <v>1096</v>
      </c>
    </row>
    <row r="181" spans="1:5" x14ac:dyDescent="0.2">
      <c r="A181" s="3"/>
      <c r="B181" s="4">
        <v>10</v>
      </c>
      <c r="C181" s="4">
        <v>36</v>
      </c>
      <c r="D181" s="4">
        <v>413</v>
      </c>
      <c r="E181" s="5">
        <f t="shared" si="10"/>
        <v>683</v>
      </c>
    </row>
    <row r="182" spans="1:5" x14ac:dyDescent="0.2">
      <c r="A182" s="3"/>
      <c r="B182" s="4">
        <v>11</v>
      </c>
      <c r="C182" s="4">
        <v>36</v>
      </c>
      <c r="D182" s="4">
        <v>141</v>
      </c>
      <c r="E182" s="5">
        <f t="shared" si="10"/>
        <v>542</v>
      </c>
    </row>
    <row r="183" spans="1:5" x14ac:dyDescent="0.2">
      <c r="A183" s="3"/>
      <c r="B183" s="4">
        <v>12</v>
      </c>
      <c r="C183" s="4">
        <v>36</v>
      </c>
      <c r="D183" s="4">
        <v>316</v>
      </c>
      <c r="E183" s="5">
        <f t="shared" si="10"/>
        <v>226</v>
      </c>
    </row>
    <row r="184" spans="1:5" x14ac:dyDescent="0.2">
      <c r="A184" s="3"/>
      <c r="B184" s="4">
        <v>13</v>
      </c>
      <c r="C184" s="4">
        <v>36</v>
      </c>
      <c r="D184" s="4">
        <v>187</v>
      </c>
      <c r="E184" s="5">
        <f t="shared" si="10"/>
        <v>39</v>
      </c>
    </row>
    <row r="185" spans="1:5" x14ac:dyDescent="0.2">
      <c r="A185" s="3"/>
      <c r="B185" s="4">
        <v>14</v>
      </c>
      <c r="C185" s="4">
        <v>36</v>
      </c>
      <c r="D185" s="4">
        <v>39</v>
      </c>
      <c r="E185" s="5">
        <f t="shared" si="10"/>
        <v>0</v>
      </c>
    </row>
    <row r="186" spans="1:5" x14ac:dyDescent="0.2">
      <c r="A186" s="3"/>
      <c r="B186" s="4">
        <v>15</v>
      </c>
      <c r="C186" s="4">
        <v>36</v>
      </c>
      <c r="D186" s="4">
        <v>0</v>
      </c>
      <c r="E186" s="5">
        <f t="shared" si="10"/>
        <v>0</v>
      </c>
    </row>
    <row r="187" spans="1:5" x14ac:dyDescent="0.2">
      <c r="A187" s="3"/>
      <c r="B187" s="4"/>
      <c r="C187" s="4"/>
      <c r="D187" s="4"/>
    </row>
    <row r="188" spans="1:5" x14ac:dyDescent="0.2">
      <c r="A188" s="3"/>
      <c r="B188" s="4"/>
      <c r="C188" s="4"/>
      <c r="D188" s="4"/>
    </row>
    <row r="189" spans="1:5" x14ac:dyDescent="0.2">
      <c r="A189" s="3">
        <v>12</v>
      </c>
      <c r="B189" s="4">
        <v>1</v>
      </c>
      <c r="C189" s="4">
        <v>60</v>
      </c>
      <c r="D189" s="4">
        <v>58</v>
      </c>
      <c r="E189" s="5">
        <f>MAX(0,2000-D189)</f>
        <v>1942</v>
      </c>
    </row>
    <row r="190" spans="1:5" x14ac:dyDescent="0.2">
      <c r="A190" s="3"/>
      <c r="B190" s="4">
        <v>2</v>
      </c>
      <c r="C190" s="4">
        <v>60</v>
      </c>
      <c r="D190" s="4">
        <v>65</v>
      </c>
      <c r="E190" s="5">
        <f>MAX(0,E189-D190)</f>
        <v>1877</v>
      </c>
    </row>
    <row r="191" spans="1:5" x14ac:dyDescent="0.2">
      <c r="A191" s="3"/>
      <c r="B191" s="4">
        <v>3</v>
      </c>
      <c r="C191" s="4">
        <v>60</v>
      </c>
      <c r="D191" s="4">
        <v>77</v>
      </c>
      <c r="E191" s="5">
        <f t="shared" ref="E191:E203" si="11">MAX(0,E190-D191)</f>
        <v>1800</v>
      </c>
    </row>
    <row r="192" spans="1:5" x14ac:dyDescent="0.2">
      <c r="A192" s="3"/>
      <c r="B192" s="4">
        <v>4</v>
      </c>
      <c r="C192" s="4">
        <v>60</v>
      </c>
      <c r="D192" s="4">
        <v>59</v>
      </c>
      <c r="E192" s="5">
        <f t="shared" si="11"/>
        <v>1741</v>
      </c>
    </row>
    <row r="193" spans="1:5" x14ac:dyDescent="0.2">
      <c r="A193" s="3"/>
      <c r="B193" s="4">
        <v>5</v>
      </c>
      <c r="C193" s="4">
        <v>60</v>
      </c>
      <c r="D193" s="4">
        <v>64</v>
      </c>
      <c r="E193" s="5">
        <f t="shared" si="11"/>
        <v>1677</v>
      </c>
    </row>
    <row r="194" spans="1:5" x14ac:dyDescent="0.2">
      <c r="A194" s="3"/>
      <c r="B194" s="4">
        <v>6</v>
      </c>
      <c r="C194" s="4">
        <v>60</v>
      </c>
      <c r="D194" s="4">
        <v>74</v>
      </c>
      <c r="E194" s="5">
        <f t="shared" si="11"/>
        <v>1603</v>
      </c>
    </row>
    <row r="195" spans="1:5" x14ac:dyDescent="0.2">
      <c r="A195" s="3"/>
      <c r="B195" s="4">
        <v>7</v>
      </c>
      <c r="C195" s="4">
        <v>60</v>
      </c>
      <c r="D195" s="4">
        <v>82</v>
      </c>
      <c r="E195" s="5">
        <f t="shared" si="11"/>
        <v>1521</v>
      </c>
    </row>
    <row r="196" spans="1:5" x14ac:dyDescent="0.2">
      <c r="A196" s="3"/>
      <c r="B196" s="4">
        <v>8</v>
      </c>
      <c r="C196" s="4">
        <v>60</v>
      </c>
      <c r="D196" s="4">
        <v>63</v>
      </c>
      <c r="E196" s="5">
        <f t="shared" si="11"/>
        <v>1458</v>
      </c>
    </row>
    <row r="197" spans="1:5" x14ac:dyDescent="0.2">
      <c r="A197" s="3"/>
      <c r="B197" s="4">
        <v>9</v>
      </c>
      <c r="C197" s="4">
        <v>60</v>
      </c>
      <c r="D197" s="4">
        <v>35</v>
      </c>
      <c r="E197" s="5">
        <f t="shared" si="11"/>
        <v>1423</v>
      </c>
    </row>
    <row r="198" spans="1:5" x14ac:dyDescent="0.2">
      <c r="A198" s="3"/>
      <c r="B198" s="4">
        <v>10</v>
      </c>
      <c r="C198" s="4">
        <v>36</v>
      </c>
      <c r="D198" s="4">
        <v>267</v>
      </c>
      <c r="E198" s="5">
        <f t="shared" si="11"/>
        <v>1156</v>
      </c>
    </row>
    <row r="199" spans="1:5" x14ac:dyDescent="0.2">
      <c r="A199" s="3"/>
      <c r="B199" s="4">
        <v>11</v>
      </c>
      <c r="C199" s="4">
        <v>36</v>
      </c>
      <c r="D199" s="4">
        <v>257</v>
      </c>
      <c r="E199" s="5">
        <f t="shared" si="11"/>
        <v>899</v>
      </c>
    </row>
    <row r="200" spans="1:5" x14ac:dyDescent="0.2">
      <c r="A200" s="3"/>
      <c r="B200" s="4">
        <v>12</v>
      </c>
      <c r="C200" s="4">
        <v>36</v>
      </c>
      <c r="D200" s="4">
        <v>213</v>
      </c>
      <c r="E200" s="5">
        <f t="shared" si="11"/>
        <v>686</v>
      </c>
    </row>
    <row r="201" spans="1:5" x14ac:dyDescent="0.2">
      <c r="A201" s="3"/>
      <c r="B201" s="4">
        <v>13</v>
      </c>
      <c r="C201" s="4">
        <v>36</v>
      </c>
      <c r="D201" s="4">
        <v>135</v>
      </c>
      <c r="E201" s="5">
        <f t="shared" si="11"/>
        <v>551</v>
      </c>
    </row>
    <row r="202" spans="1:5" x14ac:dyDescent="0.2">
      <c r="A202" s="3"/>
      <c r="B202" s="4">
        <v>14</v>
      </c>
      <c r="C202" s="4">
        <v>36</v>
      </c>
      <c r="D202" s="4">
        <v>74</v>
      </c>
      <c r="E202" s="5">
        <f t="shared" si="11"/>
        <v>477</v>
      </c>
    </row>
    <row r="203" spans="1:5" x14ac:dyDescent="0.2">
      <c r="A203" s="3"/>
      <c r="B203" s="4">
        <v>15</v>
      </c>
      <c r="C203" s="4">
        <v>36</v>
      </c>
      <c r="D203" s="4">
        <v>185</v>
      </c>
      <c r="E203" s="5">
        <f t="shared" si="11"/>
        <v>292</v>
      </c>
    </row>
    <row r="204" spans="1:5" x14ac:dyDescent="0.2">
      <c r="A204" s="3"/>
      <c r="B204" s="4"/>
      <c r="C204" s="4"/>
      <c r="D204" s="4"/>
    </row>
    <row r="205" spans="1:5" x14ac:dyDescent="0.2">
      <c r="A205" s="3"/>
      <c r="B205" s="4"/>
      <c r="C205" s="4"/>
      <c r="D205" s="4"/>
    </row>
    <row r="206" spans="1:5" x14ac:dyDescent="0.2">
      <c r="A206" s="3">
        <v>13</v>
      </c>
      <c r="B206" s="4">
        <v>1</v>
      </c>
      <c r="C206" s="4">
        <v>60</v>
      </c>
      <c r="D206" s="4">
        <v>44</v>
      </c>
      <c r="E206" s="5">
        <f>MAX(0,2000-D206)</f>
        <v>1956</v>
      </c>
    </row>
    <row r="207" spans="1:5" x14ac:dyDescent="0.2">
      <c r="A207" s="3"/>
      <c r="B207" s="4">
        <v>2</v>
      </c>
      <c r="C207" s="4">
        <v>60</v>
      </c>
      <c r="D207" s="4">
        <v>69</v>
      </c>
      <c r="E207" s="5">
        <f>MAX(0,E206-D207)</f>
        <v>1887</v>
      </c>
    </row>
    <row r="208" spans="1:5" x14ac:dyDescent="0.2">
      <c r="A208" s="3"/>
      <c r="B208" s="4">
        <v>3</v>
      </c>
      <c r="C208" s="4">
        <v>60</v>
      </c>
      <c r="D208" s="4">
        <v>31</v>
      </c>
      <c r="E208" s="5">
        <f t="shared" ref="E208:E220" si="12">MAX(0,E207-D208)</f>
        <v>1856</v>
      </c>
    </row>
    <row r="209" spans="1:5" x14ac:dyDescent="0.2">
      <c r="A209" s="3"/>
      <c r="B209" s="4">
        <v>4</v>
      </c>
      <c r="C209" s="4">
        <v>60</v>
      </c>
      <c r="D209" s="4">
        <v>69</v>
      </c>
      <c r="E209" s="5">
        <f t="shared" si="12"/>
        <v>1787</v>
      </c>
    </row>
    <row r="210" spans="1:5" x14ac:dyDescent="0.2">
      <c r="A210" s="3"/>
      <c r="B210" s="4">
        <v>5</v>
      </c>
      <c r="C210" s="4">
        <v>60</v>
      </c>
      <c r="D210" s="4">
        <v>69</v>
      </c>
      <c r="E210" s="5">
        <f t="shared" si="12"/>
        <v>1718</v>
      </c>
    </row>
    <row r="211" spans="1:5" x14ac:dyDescent="0.2">
      <c r="A211" s="3"/>
      <c r="B211" s="4">
        <v>6</v>
      </c>
      <c r="C211" s="4">
        <v>60</v>
      </c>
      <c r="D211" s="4">
        <v>111</v>
      </c>
      <c r="E211" s="5">
        <f t="shared" si="12"/>
        <v>1607</v>
      </c>
    </row>
    <row r="212" spans="1:5" x14ac:dyDescent="0.2">
      <c r="A212" s="3"/>
      <c r="B212" s="4">
        <v>7</v>
      </c>
      <c r="C212" s="4">
        <v>60</v>
      </c>
      <c r="D212" s="4">
        <v>58</v>
      </c>
      <c r="E212" s="5">
        <f t="shared" si="12"/>
        <v>1549</v>
      </c>
    </row>
    <row r="213" spans="1:5" x14ac:dyDescent="0.2">
      <c r="A213" s="3"/>
      <c r="B213" s="4">
        <v>8</v>
      </c>
      <c r="C213" s="4">
        <v>60</v>
      </c>
      <c r="D213" s="4">
        <v>78</v>
      </c>
      <c r="E213" s="5">
        <f t="shared" si="12"/>
        <v>1471</v>
      </c>
    </row>
    <row r="214" spans="1:5" x14ac:dyDescent="0.2">
      <c r="A214" s="3"/>
      <c r="B214" s="4">
        <v>9</v>
      </c>
      <c r="C214" s="4">
        <v>60</v>
      </c>
      <c r="D214" s="4">
        <v>61</v>
      </c>
      <c r="E214" s="5">
        <f t="shared" si="12"/>
        <v>1410</v>
      </c>
    </row>
    <row r="215" spans="1:5" x14ac:dyDescent="0.2">
      <c r="A215" s="3"/>
      <c r="B215" s="4">
        <v>10</v>
      </c>
      <c r="C215" s="4">
        <v>36</v>
      </c>
      <c r="D215" s="4">
        <v>175</v>
      </c>
      <c r="E215" s="5">
        <f t="shared" si="12"/>
        <v>1235</v>
      </c>
    </row>
    <row r="216" spans="1:5" x14ac:dyDescent="0.2">
      <c r="A216" s="3"/>
      <c r="B216" s="4">
        <v>11</v>
      </c>
      <c r="C216" s="4">
        <v>36</v>
      </c>
      <c r="D216" s="4">
        <v>120</v>
      </c>
      <c r="E216" s="5">
        <f t="shared" si="12"/>
        <v>1115</v>
      </c>
    </row>
    <row r="217" spans="1:5" x14ac:dyDescent="0.2">
      <c r="A217" s="3"/>
      <c r="B217" s="4">
        <v>12</v>
      </c>
      <c r="C217" s="4">
        <v>36</v>
      </c>
      <c r="D217" s="4">
        <v>247</v>
      </c>
      <c r="E217" s="5">
        <f t="shared" si="12"/>
        <v>868</v>
      </c>
    </row>
    <row r="218" spans="1:5" x14ac:dyDescent="0.2">
      <c r="A218" s="3"/>
      <c r="B218" s="4">
        <v>13</v>
      </c>
      <c r="C218" s="4">
        <v>36</v>
      </c>
      <c r="D218" s="4">
        <v>168</v>
      </c>
      <c r="E218" s="5">
        <f t="shared" si="12"/>
        <v>700</v>
      </c>
    </row>
    <row r="219" spans="1:5" x14ac:dyDescent="0.2">
      <c r="A219" s="3"/>
      <c r="B219" s="4">
        <v>14</v>
      </c>
      <c r="C219" s="4">
        <v>36</v>
      </c>
      <c r="D219" s="4">
        <v>209</v>
      </c>
      <c r="E219" s="5">
        <f t="shared" si="12"/>
        <v>491</v>
      </c>
    </row>
    <row r="220" spans="1:5" x14ac:dyDescent="0.2">
      <c r="A220" s="3"/>
      <c r="B220" s="4">
        <v>15</v>
      </c>
      <c r="C220" s="4">
        <v>36</v>
      </c>
      <c r="D220" s="4">
        <v>261</v>
      </c>
      <c r="E220" s="5">
        <f t="shared" si="12"/>
        <v>230</v>
      </c>
    </row>
    <row r="221" spans="1:5" x14ac:dyDescent="0.2">
      <c r="A221" s="3"/>
      <c r="B221" s="4"/>
      <c r="C221" s="4"/>
      <c r="D221" s="4"/>
    </row>
    <row r="222" spans="1:5" x14ac:dyDescent="0.2">
      <c r="A222" s="3"/>
      <c r="B222" s="4"/>
      <c r="C222" s="4"/>
      <c r="D222" s="4"/>
    </row>
    <row r="223" spans="1:5" x14ac:dyDescent="0.2">
      <c r="A223" s="3">
        <v>14</v>
      </c>
      <c r="B223" s="4">
        <v>1</v>
      </c>
      <c r="C223" s="4">
        <v>60</v>
      </c>
      <c r="D223" s="4">
        <v>74</v>
      </c>
      <c r="E223" s="5">
        <f>MAX(0,2000-D223)</f>
        <v>1926</v>
      </c>
    </row>
    <row r="224" spans="1:5" x14ac:dyDescent="0.2">
      <c r="A224" s="3"/>
      <c r="B224" s="4">
        <v>2</v>
      </c>
      <c r="C224" s="4">
        <v>60</v>
      </c>
      <c r="D224" s="4">
        <v>69</v>
      </c>
      <c r="E224" s="5">
        <f>MAX(0,E223-D224)</f>
        <v>1857</v>
      </c>
    </row>
    <row r="225" spans="1:5" x14ac:dyDescent="0.2">
      <c r="A225" s="3"/>
      <c r="B225" s="4">
        <v>3</v>
      </c>
      <c r="C225" s="4">
        <v>60</v>
      </c>
      <c r="D225" s="4">
        <v>98</v>
      </c>
      <c r="E225" s="5">
        <f t="shared" ref="E225:E237" si="13">MAX(0,E224-D225)</f>
        <v>1759</v>
      </c>
    </row>
    <row r="226" spans="1:5" x14ac:dyDescent="0.2">
      <c r="A226" s="3"/>
      <c r="B226" s="4">
        <v>4</v>
      </c>
      <c r="C226" s="4">
        <v>60</v>
      </c>
      <c r="D226" s="4">
        <v>51</v>
      </c>
      <c r="E226" s="5">
        <f t="shared" si="13"/>
        <v>1708</v>
      </c>
    </row>
    <row r="227" spans="1:5" x14ac:dyDescent="0.2">
      <c r="A227" s="3"/>
      <c r="B227" s="4">
        <v>5</v>
      </c>
      <c r="C227" s="4">
        <v>60</v>
      </c>
      <c r="D227" s="4">
        <v>66</v>
      </c>
      <c r="E227" s="5">
        <f t="shared" si="13"/>
        <v>1642</v>
      </c>
    </row>
    <row r="228" spans="1:5" x14ac:dyDescent="0.2">
      <c r="A228" s="3"/>
      <c r="B228" s="4">
        <v>6</v>
      </c>
      <c r="C228" s="4">
        <v>60</v>
      </c>
      <c r="D228" s="4">
        <v>70</v>
      </c>
      <c r="E228" s="5">
        <f t="shared" si="13"/>
        <v>1572</v>
      </c>
    </row>
    <row r="229" spans="1:5" x14ac:dyDescent="0.2">
      <c r="A229" s="3"/>
      <c r="B229" s="4">
        <v>7</v>
      </c>
      <c r="C229" s="4">
        <v>60</v>
      </c>
      <c r="D229" s="4">
        <v>34</v>
      </c>
      <c r="E229" s="5">
        <f t="shared" si="13"/>
        <v>1538</v>
      </c>
    </row>
    <row r="230" spans="1:5" x14ac:dyDescent="0.2">
      <c r="A230" s="3"/>
      <c r="B230" s="4">
        <v>8</v>
      </c>
      <c r="C230" s="4">
        <v>60</v>
      </c>
      <c r="D230" s="4">
        <v>45</v>
      </c>
      <c r="E230" s="5">
        <f t="shared" si="13"/>
        <v>1493</v>
      </c>
    </row>
    <row r="231" spans="1:5" x14ac:dyDescent="0.2">
      <c r="A231" s="3"/>
      <c r="B231" s="4">
        <v>9</v>
      </c>
      <c r="C231" s="4">
        <v>60</v>
      </c>
      <c r="D231" s="4">
        <v>46</v>
      </c>
      <c r="E231" s="5">
        <f t="shared" si="13"/>
        <v>1447</v>
      </c>
    </row>
    <row r="232" spans="1:5" x14ac:dyDescent="0.2">
      <c r="A232" s="3"/>
      <c r="B232" s="4">
        <v>10</v>
      </c>
      <c r="C232" s="4">
        <v>36</v>
      </c>
      <c r="D232" s="4">
        <v>82</v>
      </c>
      <c r="E232" s="5">
        <f t="shared" si="13"/>
        <v>1365</v>
      </c>
    </row>
    <row r="233" spans="1:5" x14ac:dyDescent="0.2">
      <c r="A233" s="3"/>
      <c r="B233" s="4">
        <v>11</v>
      </c>
      <c r="C233" s="4">
        <v>36</v>
      </c>
      <c r="D233" s="4">
        <v>157</v>
      </c>
      <c r="E233" s="5">
        <f t="shared" si="13"/>
        <v>1208</v>
      </c>
    </row>
    <row r="234" spans="1:5" x14ac:dyDescent="0.2">
      <c r="A234" s="3"/>
      <c r="B234" s="4">
        <v>12</v>
      </c>
      <c r="C234" s="4">
        <v>36</v>
      </c>
      <c r="D234" s="4">
        <v>219</v>
      </c>
      <c r="E234" s="5">
        <f t="shared" si="13"/>
        <v>989</v>
      </c>
    </row>
    <row r="235" spans="1:5" x14ac:dyDescent="0.2">
      <c r="A235" s="3"/>
      <c r="B235" s="4">
        <v>13</v>
      </c>
      <c r="C235" s="4">
        <v>36</v>
      </c>
      <c r="D235" s="4">
        <v>261</v>
      </c>
      <c r="E235" s="5">
        <f t="shared" si="13"/>
        <v>728</v>
      </c>
    </row>
    <row r="236" spans="1:5" x14ac:dyDescent="0.2">
      <c r="A236" s="3"/>
      <c r="B236" s="4">
        <v>14</v>
      </c>
      <c r="C236" s="4">
        <v>36</v>
      </c>
      <c r="D236" s="4">
        <v>89</v>
      </c>
      <c r="E236" s="5">
        <f t="shared" si="13"/>
        <v>639</v>
      </c>
    </row>
    <row r="237" spans="1:5" x14ac:dyDescent="0.2">
      <c r="A237" s="3"/>
      <c r="B237" s="4">
        <v>15</v>
      </c>
      <c r="C237" s="4">
        <v>36</v>
      </c>
      <c r="D237" s="4">
        <v>176</v>
      </c>
      <c r="E237" s="5">
        <f t="shared" si="13"/>
        <v>463</v>
      </c>
    </row>
    <row r="238" spans="1:5" x14ac:dyDescent="0.2">
      <c r="A238" s="3"/>
      <c r="B238" s="4"/>
      <c r="C238" s="4"/>
      <c r="D238" s="4"/>
    </row>
    <row r="239" spans="1:5" x14ac:dyDescent="0.2">
      <c r="A239" s="3"/>
      <c r="B239" s="4"/>
      <c r="C239" s="4"/>
      <c r="D239" s="4"/>
    </row>
    <row r="240" spans="1:5" x14ac:dyDescent="0.2">
      <c r="A240" s="3">
        <v>15</v>
      </c>
      <c r="B240" s="4">
        <v>1</v>
      </c>
      <c r="C240" s="4">
        <v>60</v>
      </c>
      <c r="D240" s="4">
        <v>80</v>
      </c>
      <c r="E240" s="5">
        <f>MAX(0,2000-D240)</f>
        <v>1920</v>
      </c>
    </row>
    <row r="241" spans="1:5" x14ac:dyDescent="0.2">
      <c r="A241" s="3"/>
      <c r="B241" s="4">
        <v>2</v>
      </c>
      <c r="C241" s="4">
        <v>60</v>
      </c>
      <c r="D241" s="4">
        <v>45</v>
      </c>
      <c r="E241" s="5">
        <f>MAX(0,E240-D241)</f>
        <v>1875</v>
      </c>
    </row>
    <row r="242" spans="1:5" x14ac:dyDescent="0.2">
      <c r="A242" s="3"/>
      <c r="B242" s="4">
        <v>3</v>
      </c>
      <c r="C242" s="4">
        <v>60</v>
      </c>
      <c r="D242" s="4">
        <v>39</v>
      </c>
      <c r="E242" s="5">
        <f t="shared" ref="E242:E254" si="14">MAX(0,E241-D242)</f>
        <v>1836</v>
      </c>
    </row>
    <row r="243" spans="1:5" x14ac:dyDescent="0.2">
      <c r="A243" s="3"/>
      <c r="B243" s="4">
        <v>4</v>
      </c>
      <c r="C243" s="4">
        <v>60</v>
      </c>
      <c r="D243" s="4">
        <v>97</v>
      </c>
      <c r="E243" s="5">
        <f t="shared" si="14"/>
        <v>1739</v>
      </c>
    </row>
    <row r="244" spans="1:5" x14ac:dyDescent="0.2">
      <c r="A244" s="3"/>
      <c r="B244" s="4">
        <v>5</v>
      </c>
      <c r="C244" s="4">
        <v>60</v>
      </c>
      <c r="D244" s="4">
        <v>60</v>
      </c>
      <c r="E244" s="5">
        <f t="shared" si="14"/>
        <v>1679</v>
      </c>
    </row>
    <row r="245" spans="1:5" x14ac:dyDescent="0.2">
      <c r="A245" s="3"/>
      <c r="B245" s="4">
        <v>6</v>
      </c>
      <c r="C245" s="4">
        <v>60</v>
      </c>
      <c r="D245" s="4">
        <v>49</v>
      </c>
      <c r="E245" s="5">
        <f t="shared" si="14"/>
        <v>1630</v>
      </c>
    </row>
    <row r="246" spans="1:5" x14ac:dyDescent="0.2">
      <c r="A246" s="3"/>
      <c r="B246" s="4">
        <v>7</v>
      </c>
      <c r="C246" s="4">
        <v>60</v>
      </c>
      <c r="D246" s="4">
        <v>77</v>
      </c>
      <c r="E246" s="5">
        <f t="shared" si="14"/>
        <v>1553</v>
      </c>
    </row>
    <row r="247" spans="1:5" x14ac:dyDescent="0.2">
      <c r="A247" s="3"/>
      <c r="B247" s="4">
        <v>8</v>
      </c>
      <c r="C247" s="4">
        <v>60</v>
      </c>
      <c r="D247" s="4">
        <v>70</v>
      </c>
      <c r="E247" s="5">
        <f t="shared" si="14"/>
        <v>1483</v>
      </c>
    </row>
    <row r="248" spans="1:5" x14ac:dyDescent="0.2">
      <c r="A248" s="3"/>
      <c r="B248" s="4">
        <v>9</v>
      </c>
      <c r="C248" s="4">
        <v>60</v>
      </c>
      <c r="D248" s="4">
        <v>44</v>
      </c>
      <c r="E248" s="5">
        <f t="shared" si="14"/>
        <v>1439</v>
      </c>
    </row>
    <row r="249" spans="1:5" x14ac:dyDescent="0.2">
      <c r="A249" s="3"/>
      <c r="B249" s="4">
        <v>10</v>
      </c>
      <c r="C249" s="4">
        <v>36</v>
      </c>
      <c r="D249" s="4">
        <v>181</v>
      </c>
      <c r="E249" s="5">
        <f t="shared" si="14"/>
        <v>1258</v>
      </c>
    </row>
    <row r="250" spans="1:5" x14ac:dyDescent="0.2">
      <c r="A250" s="3"/>
      <c r="B250" s="4">
        <v>11</v>
      </c>
      <c r="C250" s="4">
        <v>36</v>
      </c>
      <c r="D250" s="4">
        <v>116</v>
      </c>
      <c r="E250" s="5">
        <f t="shared" si="14"/>
        <v>1142</v>
      </c>
    </row>
    <row r="251" spans="1:5" x14ac:dyDescent="0.2">
      <c r="A251" s="3"/>
      <c r="B251" s="4">
        <v>12</v>
      </c>
      <c r="C251" s="4">
        <v>36</v>
      </c>
      <c r="D251" s="4">
        <v>152</v>
      </c>
      <c r="E251" s="5">
        <f t="shared" si="14"/>
        <v>990</v>
      </c>
    </row>
    <row r="252" spans="1:5" x14ac:dyDescent="0.2">
      <c r="A252" s="3"/>
      <c r="B252" s="4">
        <v>13</v>
      </c>
      <c r="C252" s="4">
        <v>36</v>
      </c>
      <c r="D252" s="4">
        <v>188</v>
      </c>
      <c r="E252" s="5">
        <f t="shared" si="14"/>
        <v>802</v>
      </c>
    </row>
    <row r="253" spans="1:5" x14ac:dyDescent="0.2">
      <c r="A253" s="3"/>
      <c r="B253" s="4">
        <v>14</v>
      </c>
      <c r="C253" s="4">
        <v>36</v>
      </c>
      <c r="D253" s="4">
        <v>244</v>
      </c>
      <c r="E253" s="5">
        <f t="shared" si="14"/>
        <v>558</v>
      </c>
    </row>
    <row r="254" spans="1:5" x14ac:dyDescent="0.2">
      <c r="A254" s="3"/>
      <c r="B254" s="4">
        <v>15</v>
      </c>
      <c r="C254" s="4">
        <v>36</v>
      </c>
      <c r="D254" s="4">
        <v>169</v>
      </c>
      <c r="E254" s="5">
        <f t="shared" si="14"/>
        <v>389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113D-B25B-9F40-8E15-94F29EFA2B94}">
  <dimension ref="A1:H39"/>
  <sheetViews>
    <sheetView topLeftCell="A15" zoomScale="130" zoomScaleNormal="130" workbookViewId="0">
      <selection activeCell="I42" sqref="I42"/>
    </sheetView>
  </sheetViews>
  <sheetFormatPr baseColWidth="10" defaultColWidth="8.83203125" defaultRowHeight="16" x14ac:dyDescent="0.2"/>
  <cols>
    <col min="1" max="1" width="29.83203125" customWidth="1"/>
    <col min="2" max="2" width="18.6640625" customWidth="1"/>
    <col min="3" max="3" width="11.1640625" customWidth="1"/>
    <col min="4" max="4" width="11.33203125" customWidth="1"/>
    <col min="5" max="5" width="11.6640625" customWidth="1"/>
    <col min="6" max="6" width="10.1640625" customWidth="1"/>
    <col min="7" max="7" width="16.6640625" customWidth="1"/>
  </cols>
  <sheetData>
    <row r="1" spans="1:7" s="7" customFormat="1" x14ac:dyDescent="0.2">
      <c r="A1" s="43" t="s">
        <v>30</v>
      </c>
      <c r="B1" s="43"/>
      <c r="C1" s="43"/>
      <c r="D1" s="43"/>
      <c r="E1" s="43"/>
      <c r="F1" s="43"/>
      <c r="G1" s="43"/>
    </row>
    <row r="2" spans="1:7" s="7" customFormat="1" x14ac:dyDescent="0.2">
      <c r="A2" s="15" t="s">
        <v>3</v>
      </c>
      <c r="B2" s="16" t="s">
        <v>20</v>
      </c>
      <c r="C2" s="16" t="s">
        <v>21</v>
      </c>
      <c r="D2" s="16" t="s">
        <v>22</v>
      </c>
      <c r="E2" s="16" t="s">
        <v>23</v>
      </c>
      <c r="F2" s="17" t="s">
        <v>6</v>
      </c>
      <c r="G2" s="18" t="s">
        <v>7</v>
      </c>
    </row>
    <row r="3" spans="1:7" x14ac:dyDescent="0.2">
      <c r="A3" s="15"/>
      <c r="B3" s="19">
        <v>60</v>
      </c>
      <c r="C3" s="19">
        <v>54</v>
      </c>
      <c r="D3" s="19">
        <v>48</v>
      </c>
      <c r="E3" s="19">
        <v>36</v>
      </c>
      <c r="F3" s="17"/>
      <c r="G3" s="18"/>
    </row>
    <row r="4" spans="1:7" x14ac:dyDescent="0.2">
      <c r="A4" s="15"/>
      <c r="B4" s="15" t="s">
        <v>5</v>
      </c>
      <c r="C4" s="15"/>
      <c r="D4" s="15"/>
      <c r="E4" s="15"/>
      <c r="F4" s="17"/>
      <c r="G4" s="18"/>
    </row>
    <row r="5" spans="1:7" x14ac:dyDescent="0.2">
      <c r="A5" s="20">
        <v>1</v>
      </c>
      <c r="B5" s="21">
        <f>AVERAGE('Given Sales Data'!D2:D7)</f>
        <v>58.333333333333336</v>
      </c>
      <c r="C5" s="21">
        <f>AVERAGE('Given Sales Data'!D8:D16)</f>
        <v>76</v>
      </c>
      <c r="D5" s="50"/>
      <c r="E5" s="50"/>
      <c r="F5" s="22">
        <f>ABS((C5-B5)/B5) +1</f>
        <v>1.3028571428571429</v>
      </c>
      <c r="G5" s="23">
        <f>AVERAGE(F5:F9)</f>
        <v>1.3060351101359822</v>
      </c>
    </row>
    <row r="6" spans="1:7" x14ac:dyDescent="0.2">
      <c r="A6" s="20">
        <v>2</v>
      </c>
      <c r="B6" s="21">
        <f>AVERAGE('Given Sales Data'!D19:D24)</f>
        <v>107.66666666666667</v>
      </c>
      <c r="C6" s="21">
        <f>AVERAGE('Given Sales Data'!D25:D33)</f>
        <v>144</v>
      </c>
      <c r="D6" s="51"/>
      <c r="E6" s="51"/>
      <c r="F6" s="22">
        <f t="shared" ref="F6:F9" si="0">ABS((C6-B6)/B6) +1</f>
        <v>1.3374613003095974</v>
      </c>
      <c r="G6" s="23"/>
    </row>
    <row r="7" spans="1:7" x14ac:dyDescent="0.2">
      <c r="A7" s="20">
        <v>3</v>
      </c>
      <c r="B7" s="21">
        <f>AVERAGE('Given Sales Data'!D36:D41)</f>
        <v>59.333333333333336</v>
      </c>
      <c r="C7" s="21">
        <f>AVERAGE('Given Sales Data'!D42:D50)</f>
        <v>82.333333333333329</v>
      </c>
      <c r="D7" s="51"/>
      <c r="E7" s="51"/>
      <c r="F7" s="22">
        <f t="shared" si="0"/>
        <v>1.3876404494382022</v>
      </c>
      <c r="G7" s="23"/>
    </row>
    <row r="8" spans="1:7" x14ac:dyDescent="0.2">
      <c r="A8" s="20">
        <v>4</v>
      </c>
      <c r="B8" s="21">
        <f>AVERAGE('Given Sales Data'!D53:D58)</f>
        <v>61.166666666666664</v>
      </c>
      <c r="C8" s="21">
        <f>AVERAGE('Given Sales Data'!D59:D67)</f>
        <v>77.888888888888886</v>
      </c>
      <c r="D8" s="51"/>
      <c r="E8" s="51"/>
      <c r="F8" s="22">
        <f t="shared" si="0"/>
        <v>1.2733878292461398</v>
      </c>
      <c r="G8" s="23"/>
    </row>
    <row r="9" spans="1:7" x14ac:dyDescent="0.2">
      <c r="A9" s="20">
        <f>A8+1</f>
        <v>5</v>
      </c>
      <c r="B9" s="21">
        <f>AVERAGE('Given Sales Data'!D70:D75)</f>
        <v>92.5</v>
      </c>
      <c r="C9" s="21">
        <f>AVERAGE('Given Sales Data'!D76:D84)</f>
        <v>113.66666666666667</v>
      </c>
      <c r="D9" s="52"/>
      <c r="E9" s="52"/>
      <c r="F9" s="22">
        <f t="shared" si="0"/>
        <v>1.2288288288288289</v>
      </c>
      <c r="G9" s="23"/>
    </row>
    <row r="10" spans="1:7" x14ac:dyDescent="0.2">
      <c r="A10" s="20">
        <f t="shared" ref="A10:A19" si="1">A9+1</f>
        <v>6</v>
      </c>
      <c r="B10" s="21">
        <f>AVERAGE('Given Sales Data'!D87:D93)</f>
        <v>114.14285714285714</v>
      </c>
      <c r="C10" s="50"/>
      <c r="D10" s="21">
        <f>AVERAGE('Given Sales Data'!D94:D98)</f>
        <v>209.4</v>
      </c>
      <c r="E10" s="50"/>
      <c r="F10" s="22">
        <f>ABS((D10-B10)/B10) +1</f>
        <v>1.8345431789737172</v>
      </c>
      <c r="G10" s="23">
        <f>AVERAGE(F10:F14)</f>
        <v>1.7333175457844452</v>
      </c>
    </row>
    <row r="11" spans="1:7" x14ac:dyDescent="0.2">
      <c r="A11" s="20">
        <f t="shared" si="1"/>
        <v>7</v>
      </c>
      <c r="B11" s="21">
        <f>AVERAGE('Given Sales Data'!D104:D110)</f>
        <v>67.428571428571431</v>
      </c>
      <c r="C11" s="51"/>
      <c r="D11" s="21">
        <f>AVERAGE('Given Sales Data'!D111:D118)</f>
        <v>119.625</v>
      </c>
      <c r="E11" s="51"/>
      <c r="F11" s="22">
        <f t="shared" ref="F11:F14" si="2">ABS((D11-B11)/B11) +1</f>
        <v>1.7740995762711864</v>
      </c>
      <c r="G11" s="23"/>
    </row>
    <row r="12" spans="1:7" x14ac:dyDescent="0.2">
      <c r="A12" s="20">
        <f t="shared" si="1"/>
        <v>8</v>
      </c>
      <c r="B12" s="21">
        <f>AVERAGE('Given Sales Data'!D121:D127)</f>
        <v>53</v>
      </c>
      <c r="C12" s="51"/>
      <c r="D12" s="21">
        <f>AVERAGE('Given Sales Data'!D128:D135)</f>
        <v>96.75</v>
      </c>
      <c r="E12" s="51"/>
      <c r="F12" s="22">
        <f t="shared" si="2"/>
        <v>1.8254716981132075</v>
      </c>
      <c r="G12" s="23"/>
    </row>
    <row r="13" spans="1:7" x14ac:dyDescent="0.2">
      <c r="A13" s="20">
        <f t="shared" si="1"/>
        <v>9</v>
      </c>
      <c r="B13" s="21">
        <f>AVERAGE('Given Sales Data'!D138:D144)</f>
        <v>73.714285714285708</v>
      </c>
      <c r="C13" s="51"/>
      <c r="D13" s="21">
        <f>AVERAGE('Given Sales Data'!D145:D152)</f>
        <v>131.875</v>
      </c>
      <c r="E13" s="51"/>
      <c r="F13" s="22">
        <f t="shared" si="2"/>
        <v>1.7890019379844961</v>
      </c>
      <c r="G13" s="23"/>
    </row>
    <row r="14" spans="1:7" x14ac:dyDescent="0.2">
      <c r="A14" s="20">
        <f t="shared" si="1"/>
        <v>10</v>
      </c>
      <c r="B14" s="21">
        <f>AVERAGE('Given Sales Data'!D155:D161)</f>
        <v>67.285714285714292</v>
      </c>
      <c r="C14" s="52"/>
      <c r="D14" s="21">
        <f>AVERAGE('Given Sales Data'!D162:D169)</f>
        <v>97.125</v>
      </c>
      <c r="E14" s="52"/>
      <c r="F14" s="22">
        <f t="shared" si="2"/>
        <v>1.4434713375796178</v>
      </c>
      <c r="G14" s="23"/>
    </row>
    <row r="15" spans="1:7" x14ac:dyDescent="0.2">
      <c r="A15" s="20">
        <f t="shared" si="1"/>
        <v>11</v>
      </c>
      <c r="B15" s="21">
        <f>AVERAGE('Given Sales Data'!D172:D180)</f>
        <v>100.44444444444444</v>
      </c>
      <c r="C15" s="50"/>
      <c r="D15" s="50"/>
      <c r="E15" s="21">
        <f>AVERAGE('Given Sales Data'!D181:D184)</f>
        <v>264.25</v>
      </c>
      <c r="F15" s="22">
        <f>ABS((E15-B15)/B15) +1</f>
        <v>2.6308075221238938</v>
      </c>
      <c r="G15" s="23">
        <f>AVERAGE(F15:F19)</f>
        <v>2.8095159766191307</v>
      </c>
    </row>
    <row r="16" spans="1:7" x14ac:dyDescent="0.2">
      <c r="A16" s="20">
        <f t="shared" si="1"/>
        <v>12</v>
      </c>
      <c r="B16" s="21">
        <f>AVERAGE('Given Sales Data'!D189:D197)</f>
        <v>64.111111111111114</v>
      </c>
      <c r="C16" s="51"/>
      <c r="D16" s="51"/>
      <c r="E16" s="21">
        <f>AVERAGE('Given Sales Data'!D198:D203)</f>
        <v>188.5</v>
      </c>
      <c r="F16" s="22">
        <f t="shared" ref="F16:F19" si="3">ABS((E16-B16)/B16) +1</f>
        <v>2.9402079722703638</v>
      </c>
      <c r="G16" s="23"/>
    </row>
    <row r="17" spans="1:8" x14ac:dyDescent="0.2">
      <c r="A17" s="20">
        <f t="shared" si="1"/>
        <v>13</v>
      </c>
      <c r="B17" s="21">
        <f>AVERAGE('Given Sales Data'!D206:D214)</f>
        <v>65.555555555555557</v>
      </c>
      <c r="C17" s="51"/>
      <c r="D17" s="51"/>
      <c r="E17" s="21">
        <f>AVERAGE('Given Sales Data'!D215:D220)</f>
        <v>196.66666666666666</v>
      </c>
      <c r="F17" s="22">
        <f t="shared" si="3"/>
        <v>2.9999999999999996</v>
      </c>
      <c r="G17" s="23"/>
    </row>
    <row r="18" spans="1:8" x14ac:dyDescent="0.2">
      <c r="A18" s="20">
        <f t="shared" si="1"/>
        <v>14</v>
      </c>
      <c r="B18" s="21">
        <f>AVERAGE('Given Sales Data'!D223:D231)</f>
        <v>61.444444444444443</v>
      </c>
      <c r="C18" s="51"/>
      <c r="D18" s="51"/>
      <c r="E18" s="21">
        <f>AVERAGE('Given Sales Data'!D232:D237)</f>
        <v>164</v>
      </c>
      <c r="F18" s="22">
        <f t="shared" si="3"/>
        <v>2.6690777576853524</v>
      </c>
      <c r="G18" s="23"/>
    </row>
    <row r="19" spans="1:8" x14ac:dyDescent="0.2">
      <c r="A19" s="20">
        <f t="shared" si="1"/>
        <v>15</v>
      </c>
      <c r="B19" s="21">
        <f>AVERAGE('Given Sales Data'!D240:D248)</f>
        <v>62.333333333333336</v>
      </c>
      <c r="C19" s="52"/>
      <c r="D19" s="52"/>
      <c r="E19" s="21">
        <f>AVERAGE('Given Sales Data'!D249:D254)</f>
        <v>175</v>
      </c>
      <c r="F19" s="22">
        <f t="shared" si="3"/>
        <v>2.8074866310160425</v>
      </c>
      <c r="G19" s="23"/>
    </row>
    <row r="21" spans="1:8" s="7" customFormat="1" x14ac:dyDescent="0.2">
      <c r="A21" s="40" t="s">
        <v>24</v>
      </c>
      <c r="B21" s="40"/>
      <c r="C21" s="40"/>
      <c r="D21" s="40"/>
      <c r="E21" s="40"/>
    </row>
    <row r="22" spans="1:8" x14ac:dyDescent="0.2">
      <c r="A22" s="54" t="s">
        <v>8</v>
      </c>
      <c r="B22" s="41">
        <v>14</v>
      </c>
      <c r="C22" s="41"/>
      <c r="D22" s="41"/>
      <c r="E22" s="41"/>
    </row>
    <row r="23" spans="1:8" x14ac:dyDescent="0.2">
      <c r="A23" s="54" t="s">
        <v>9</v>
      </c>
      <c r="B23" s="41" t="s">
        <v>39</v>
      </c>
      <c r="C23" s="41"/>
      <c r="D23" s="41"/>
      <c r="E23" s="41"/>
    </row>
    <row r="24" spans="1:8" x14ac:dyDescent="0.2">
      <c r="A24" s="54" t="s">
        <v>43</v>
      </c>
      <c r="B24" s="42">
        <v>65</v>
      </c>
      <c r="C24" s="42"/>
      <c r="D24" s="42"/>
      <c r="E24" s="42"/>
    </row>
    <row r="26" spans="1:8" x14ac:dyDescent="0.2">
      <c r="A26" s="54" t="s">
        <v>33</v>
      </c>
      <c r="B26" s="62">
        <v>60</v>
      </c>
      <c r="C26" s="62">
        <v>54</v>
      </c>
      <c r="D26" s="62">
        <v>48</v>
      </c>
      <c r="E26" s="62">
        <v>36</v>
      </c>
    </row>
    <row r="27" spans="1:8" x14ac:dyDescent="0.2">
      <c r="A27" s="54" t="s">
        <v>40</v>
      </c>
      <c r="B27" s="63">
        <v>1</v>
      </c>
      <c r="C27" s="63">
        <f>G5</f>
        <v>1.3060351101359822</v>
      </c>
      <c r="D27" s="63">
        <f>G10</f>
        <v>1.7333175457844452</v>
      </c>
      <c r="E27" s="63">
        <f>G15</f>
        <v>2.8095159766191307</v>
      </c>
    </row>
    <row r="28" spans="1:8" x14ac:dyDescent="0.2">
      <c r="A28" s="54" t="s">
        <v>41</v>
      </c>
      <c r="B28" s="63">
        <f>B24</f>
        <v>65</v>
      </c>
      <c r="C28" s="63">
        <f>B28*C27</f>
        <v>84.892282158838839</v>
      </c>
      <c r="D28" s="63">
        <f>B28*D27</f>
        <v>112.66564047598894</v>
      </c>
      <c r="E28" s="63">
        <f>B28*E27</f>
        <v>182.6185384802435</v>
      </c>
    </row>
    <row r="30" spans="1:8" x14ac:dyDescent="0.2">
      <c r="B30" s="44" t="s">
        <v>25</v>
      </c>
      <c r="C30" s="44"/>
      <c r="D30" s="44"/>
      <c r="E30" s="44"/>
      <c r="F30" s="9"/>
      <c r="G30" s="46"/>
      <c r="H30" s="9"/>
    </row>
    <row r="31" spans="1:8" x14ac:dyDescent="0.2">
      <c r="A31" t="s">
        <v>12</v>
      </c>
      <c r="B31" s="12">
        <v>0</v>
      </c>
      <c r="C31" s="12">
        <v>0</v>
      </c>
      <c r="D31" s="13">
        <v>0</v>
      </c>
      <c r="E31" s="13">
        <v>0</v>
      </c>
      <c r="F31" s="47"/>
      <c r="G31" s="9"/>
      <c r="H31" s="9"/>
    </row>
    <row r="32" spans="1:8" x14ac:dyDescent="0.2">
      <c r="B32" s="7"/>
      <c r="C32" s="7"/>
      <c r="D32" s="14"/>
      <c r="E32" s="14"/>
      <c r="F32" s="9"/>
      <c r="G32" s="9"/>
      <c r="H32" s="9"/>
    </row>
    <row r="33" spans="1:8" x14ac:dyDescent="0.2">
      <c r="B33" s="9" t="s">
        <v>26</v>
      </c>
      <c r="C33" s="45" t="s">
        <v>16</v>
      </c>
      <c r="D33" s="9" t="s">
        <v>27</v>
      </c>
      <c r="E33" s="14"/>
      <c r="F33" s="9"/>
      <c r="G33" s="9"/>
      <c r="H33" s="9"/>
    </row>
    <row r="34" spans="1:8" x14ac:dyDescent="0.2">
      <c r="A34" t="s">
        <v>31</v>
      </c>
      <c r="B34" s="47">
        <f>B31+C31+D31+E31</f>
        <v>0</v>
      </c>
      <c r="C34" s="9" t="s">
        <v>14</v>
      </c>
      <c r="D34" s="9">
        <v>14</v>
      </c>
      <c r="E34" s="14"/>
      <c r="F34" s="9"/>
      <c r="G34" s="9"/>
      <c r="H34" s="9"/>
    </row>
    <row r="35" spans="1:8" x14ac:dyDescent="0.2">
      <c r="A35" t="s">
        <v>42</v>
      </c>
      <c r="B35" s="9">
        <f>B28*B31+C28*C31+D28*D31+E28*E31</f>
        <v>0</v>
      </c>
      <c r="C35" s="9" t="s">
        <v>14</v>
      </c>
      <c r="D35" s="9">
        <f>2000-B24</f>
        <v>1935</v>
      </c>
      <c r="E35" s="14"/>
      <c r="F35" s="9"/>
      <c r="G35" s="9"/>
      <c r="H35" s="9"/>
    </row>
    <row r="36" spans="1:8" x14ac:dyDescent="0.2">
      <c r="B36" s="7"/>
      <c r="C36" s="7"/>
      <c r="D36" s="14"/>
      <c r="E36" s="14"/>
      <c r="F36" s="9"/>
      <c r="G36" s="9"/>
      <c r="H36" s="9"/>
    </row>
    <row r="37" spans="1:8" x14ac:dyDescent="0.2">
      <c r="A37" s="11" t="s">
        <v>15</v>
      </c>
      <c r="B37" s="44" t="s">
        <v>28</v>
      </c>
      <c r="C37" s="44"/>
      <c r="D37" s="44"/>
      <c r="E37" s="44"/>
    </row>
    <row r="38" spans="1:8" x14ac:dyDescent="0.2">
      <c r="A38" s="11"/>
      <c r="B38" s="65">
        <f>(B28*B26*B31)+(C28*C26+C31)+(D28*D26*D31)+(E28*E26*E31)</f>
        <v>4584.1832365772971</v>
      </c>
      <c r="C38" s="65"/>
      <c r="D38" s="65"/>
      <c r="E38" s="65"/>
    </row>
    <row r="39" spans="1:8" x14ac:dyDescent="0.2">
      <c r="A39" s="6" t="s">
        <v>13</v>
      </c>
      <c r="B39" s="59">
        <f>B31*B28</f>
        <v>0</v>
      </c>
      <c r="C39" s="59">
        <f>C31*C28</f>
        <v>0</v>
      </c>
      <c r="D39" s="66">
        <f>D31*D28</f>
        <v>0</v>
      </c>
      <c r="E39" s="66">
        <f>E31*E28</f>
        <v>0</v>
      </c>
    </row>
  </sheetData>
  <mergeCells count="22">
    <mergeCell ref="A1:G1"/>
    <mergeCell ref="A21:E21"/>
    <mergeCell ref="B22:E22"/>
    <mergeCell ref="B23:E23"/>
    <mergeCell ref="B24:E24"/>
    <mergeCell ref="A37:A38"/>
    <mergeCell ref="B37:E37"/>
    <mergeCell ref="B38:E38"/>
    <mergeCell ref="A2:A4"/>
    <mergeCell ref="B30:E30"/>
    <mergeCell ref="D5:D9"/>
    <mergeCell ref="E5:E9"/>
    <mergeCell ref="C10:C14"/>
    <mergeCell ref="E10:E14"/>
    <mergeCell ref="C15:C19"/>
    <mergeCell ref="D15:D19"/>
    <mergeCell ref="B4:E4"/>
    <mergeCell ref="F2:F4"/>
    <mergeCell ref="G2:G4"/>
    <mergeCell ref="G5:G9"/>
    <mergeCell ref="G10:G14"/>
    <mergeCell ref="G15:G19"/>
  </mergeCells>
  <pageMargins left="0.7" right="0.7" top="0.75" bottom="0.75" header="0.3" footer="0.3"/>
  <ignoredErrors>
    <ignoredError sqref="B5:B19 C5:C9 D10:D14 E15:E19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B849-4166-434A-A348-7F736C129C81}">
  <dimension ref="A1:L25"/>
  <sheetViews>
    <sheetView tabSelected="1" zoomScale="120" zoomScaleNormal="120" workbookViewId="0">
      <selection activeCell="K10" sqref="K10"/>
    </sheetView>
  </sheetViews>
  <sheetFormatPr baseColWidth="10" defaultColWidth="8.83203125" defaultRowHeight="16" x14ac:dyDescent="0.2"/>
  <cols>
    <col min="1" max="1" width="30.83203125" bestFit="1" customWidth="1"/>
    <col min="2" max="2" width="35.5" bestFit="1" customWidth="1"/>
    <col min="3" max="3" width="12.6640625" bestFit="1" customWidth="1"/>
    <col min="4" max="5" width="13.6640625" bestFit="1" customWidth="1"/>
    <col min="6" max="6" width="13.83203125" customWidth="1"/>
    <col min="7" max="7" width="16.6640625" customWidth="1"/>
  </cols>
  <sheetData>
    <row r="1" spans="1:12" s="7" customFormat="1" x14ac:dyDescent="0.2">
      <c r="A1" s="43" t="s">
        <v>34</v>
      </c>
      <c r="B1" s="43"/>
      <c r="C1" s="43"/>
      <c r="D1" s="43"/>
      <c r="E1" s="43"/>
      <c r="F1" s="57"/>
      <c r="G1" s="57"/>
    </row>
    <row r="2" spans="1:12" s="7" customFormat="1" x14ac:dyDescent="0.2">
      <c r="A2" s="28" t="s">
        <v>44</v>
      </c>
      <c r="B2" s="19" t="s">
        <v>7</v>
      </c>
      <c r="C2"/>
      <c r="D2"/>
      <c r="E2" s="32"/>
      <c r="F2" s="36"/>
      <c r="G2" s="36"/>
    </row>
    <row r="3" spans="1:12" x14ac:dyDescent="0.2">
      <c r="A3" s="29" t="s">
        <v>35</v>
      </c>
      <c r="B3" s="30">
        <v>1.45</v>
      </c>
      <c r="E3" s="33"/>
      <c r="F3" s="36"/>
      <c r="G3" s="36"/>
    </row>
    <row r="4" spans="1:12" x14ac:dyDescent="0.2">
      <c r="A4" s="29" t="s">
        <v>36</v>
      </c>
      <c r="B4" s="30">
        <v>1.98</v>
      </c>
      <c r="E4" s="39"/>
      <c r="F4" s="36"/>
      <c r="G4" s="36"/>
    </row>
    <row r="5" spans="1:12" x14ac:dyDescent="0.2">
      <c r="A5" s="29" t="s">
        <v>37</v>
      </c>
      <c r="B5" s="31">
        <v>3.09</v>
      </c>
      <c r="E5" s="37"/>
      <c r="F5" s="35"/>
      <c r="G5" s="38"/>
      <c r="H5" s="54"/>
      <c r="I5" s="54"/>
      <c r="J5" s="54"/>
      <c r="K5" s="54"/>
      <c r="L5" s="54"/>
    </row>
    <row r="6" spans="1:12" x14ac:dyDescent="0.2">
      <c r="A6" s="53"/>
      <c r="B6" s="34"/>
      <c r="C6" s="34"/>
      <c r="D6" s="37"/>
      <c r="E6" s="37"/>
      <c r="F6" s="35"/>
      <c r="G6" s="38"/>
      <c r="H6" s="55"/>
      <c r="I6" s="55"/>
      <c r="J6" s="55"/>
      <c r="K6" s="55"/>
      <c r="L6" s="54"/>
    </row>
    <row r="7" spans="1:12" s="7" customFormat="1" x14ac:dyDescent="0.2">
      <c r="A7" s="40" t="s">
        <v>24</v>
      </c>
      <c r="B7" s="40"/>
      <c r="C7" s="40"/>
      <c r="D7" s="40"/>
      <c r="E7" s="40"/>
    </row>
    <row r="8" spans="1:12" x14ac:dyDescent="0.2">
      <c r="A8" s="54" t="s">
        <v>8</v>
      </c>
      <c r="B8" s="41">
        <v>14</v>
      </c>
      <c r="C8" s="41"/>
      <c r="D8" s="41"/>
      <c r="E8" s="41"/>
    </row>
    <row r="9" spans="1:12" x14ac:dyDescent="0.2">
      <c r="A9" s="54" t="s">
        <v>9</v>
      </c>
      <c r="B9" s="41" t="s">
        <v>11</v>
      </c>
      <c r="C9" s="41"/>
      <c r="D9" s="41"/>
      <c r="E9" s="41"/>
    </row>
    <row r="10" spans="1:12" x14ac:dyDescent="0.2">
      <c r="A10" s="54" t="s">
        <v>29</v>
      </c>
      <c r="B10" s="42">
        <v>65</v>
      </c>
      <c r="C10" s="42"/>
      <c r="D10" s="42"/>
      <c r="E10" s="42"/>
    </row>
    <row r="12" spans="1:12" x14ac:dyDescent="0.2">
      <c r="A12" s="24" t="s">
        <v>33</v>
      </c>
      <c r="B12" s="48">
        <v>60</v>
      </c>
      <c r="C12" s="48">
        <v>54</v>
      </c>
      <c r="D12" s="48">
        <v>48</v>
      </c>
      <c r="E12" s="48">
        <v>36</v>
      </c>
    </row>
    <row r="13" spans="1:12" x14ac:dyDescent="0.2">
      <c r="A13" s="24" t="s">
        <v>10</v>
      </c>
      <c r="B13" s="27">
        <v>1</v>
      </c>
      <c r="C13" s="27">
        <f>B3</f>
        <v>1.45</v>
      </c>
      <c r="D13" s="27">
        <f>B4</f>
        <v>1.98</v>
      </c>
      <c r="E13" s="27">
        <f>B5</f>
        <v>3.09</v>
      </c>
    </row>
    <row r="14" spans="1:12" x14ac:dyDescent="0.2">
      <c r="A14" s="54" t="s">
        <v>41</v>
      </c>
      <c r="B14" s="27">
        <f>B10</f>
        <v>65</v>
      </c>
      <c r="C14" s="27">
        <f>B14*C13</f>
        <v>94.25</v>
      </c>
      <c r="D14" s="27">
        <f>B14*D13</f>
        <v>128.69999999999999</v>
      </c>
      <c r="E14" s="27">
        <f>B14*E13</f>
        <v>200.85</v>
      </c>
    </row>
    <row r="16" spans="1:12" x14ac:dyDescent="0.2">
      <c r="B16" s="44" t="s">
        <v>25</v>
      </c>
      <c r="C16" s="44"/>
      <c r="D16" s="44"/>
      <c r="E16" s="44"/>
      <c r="F16" s="9"/>
      <c r="G16" s="46"/>
      <c r="H16" s="9"/>
    </row>
    <row r="17" spans="1:8" x14ac:dyDescent="0.2">
      <c r="A17" t="s">
        <v>12</v>
      </c>
      <c r="B17" s="56">
        <v>0</v>
      </c>
      <c r="C17" s="56">
        <v>0</v>
      </c>
      <c r="D17" s="58">
        <v>0</v>
      </c>
      <c r="E17" s="58">
        <v>0</v>
      </c>
      <c r="F17" s="47"/>
      <c r="G17" s="9"/>
      <c r="H17" s="9"/>
    </row>
    <row r="18" spans="1:8" x14ac:dyDescent="0.2">
      <c r="A18" t="s">
        <v>13</v>
      </c>
      <c r="B18" s="59">
        <f>B17*B14</f>
        <v>0</v>
      </c>
      <c r="C18" s="59">
        <f>C17*C14</f>
        <v>0</v>
      </c>
      <c r="D18" s="60">
        <f>D17*D14</f>
        <v>0</v>
      </c>
      <c r="E18" s="60">
        <f>E17*E14</f>
        <v>0</v>
      </c>
      <c r="F18" s="9"/>
      <c r="G18" s="9"/>
      <c r="H18" s="9"/>
    </row>
    <row r="19" spans="1:8" x14ac:dyDescent="0.2">
      <c r="B19" s="7"/>
      <c r="C19" s="7"/>
      <c r="D19" s="14"/>
      <c r="E19" s="14"/>
      <c r="F19" s="9"/>
      <c r="G19" s="9"/>
      <c r="H19" s="9"/>
    </row>
    <row r="20" spans="1:8" x14ac:dyDescent="0.2">
      <c r="B20" s="9" t="s">
        <v>26</v>
      </c>
      <c r="C20" s="45" t="s">
        <v>16</v>
      </c>
      <c r="D20" s="9" t="s">
        <v>27</v>
      </c>
      <c r="E20" s="14"/>
      <c r="F20" s="9"/>
      <c r="G20" s="9"/>
      <c r="H20" s="9"/>
    </row>
    <row r="21" spans="1:8" x14ac:dyDescent="0.2">
      <c r="A21" t="s">
        <v>31</v>
      </c>
      <c r="B21" s="47">
        <f>B17+C17+D17+E17</f>
        <v>0</v>
      </c>
      <c r="C21" s="9" t="s">
        <v>14</v>
      </c>
      <c r="D21" s="9">
        <v>14</v>
      </c>
      <c r="E21" s="14"/>
      <c r="F21" s="9"/>
      <c r="G21" s="9"/>
      <c r="H21" s="9"/>
    </row>
    <row r="22" spans="1:8" x14ac:dyDescent="0.2">
      <c r="A22" t="s">
        <v>32</v>
      </c>
      <c r="B22" s="9">
        <f>B14*B17+C14*C17+D14*D17+E14*E17</f>
        <v>0</v>
      </c>
      <c r="C22" s="9" t="s">
        <v>14</v>
      </c>
      <c r="D22" s="9">
        <f>2000-B10</f>
        <v>1935</v>
      </c>
      <c r="E22" s="14"/>
      <c r="F22" s="9"/>
      <c r="G22" s="9"/>
      <c r="H22" s="9"/>
    </row>
    <row r="23" spans="1:8" x14ac:dyDescent="0.2">
      <c r="B23" s="7"/>
      <c r="C23" s="7"/>
      <c r="D23" s="14"/>
      <c r="E23" s="14"/>
      <c r="F23" s="9"/>
      <c r="G23" s="9"/>
      <c r="H23" s="9"/>
    </row>
    <row r="24" spans="1:8" x14ac:dyDescent="0.2">
      <c r="A24" s="10" t="s">
        <v>15</v>
      </c>
      <c r="B24" s="44" t="s">
        <v>28</v>
      </c>
      <c r="C24" s="44"/>
      <c r="D24" s="44"/>
      <c r="E24" s="44"/>
    </row>
    <row r="25" spans="1:8" x14ac:dyDescent="0.2">
      <c r="A25" s="10"/>
      <c r="B25" s="65">
        <f>(B14*B12*B17)+(C14*C12+C17)+(D14*D12*D17)+(E14*E12*E17)</f>
        <v>5089.5</v>
      </c>
      <c r="C25" s="65"/>
      <c r="D25" s="65"/>
      <c r="E25" s="65"/>
    </row>
  </sheetData>
  <mergeCells count="9">
    <mergeCell ref="A7:E7"/>
    <mergeCell ref="B8:E8"/>
    <mergeCell ref="B9:E9"/>
    <mergeCell ref="B10:E10"/>
    <mergeCell ref="B16:E16"/>
    <mergeCell ref="A24:A25"/>
    <mergeCell ref="B24:E24"/>
    <mergeCell ref="B25:E25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B42-534E-4C4F-B6A4-F5E16F69DBD5}">
  <dimension ref="B2:H15"/>
  <sheetViews>
    <sheetView zoomScale="207" workbookViewId="0">
      <selection activeCell="F17" sqref="F17"/>
    </sheetView>
  </sheetViews>
  <sheetFormatPr baseColWidth="10" defaultRowHeight="16" x14ac:dyDescent="0.2"/>
  <cols>
    <col min="2" max="2" width="5.6640625" customWidth="1"/>
    <col min="3" max="3" width="14.5" customWidth="1"/>
    <col min="4" max="4" width="12.33203125" customWidth="1"/>
    <col min="5" max="5" width="13" customWidth="1"/>
    <col min="6" max="6" width="12" customWidth="1"/>
  </cols>
  <sheetData>
    <row r="2" spans="2:8" x14ac:dyDescent="0.2">
      <c r="B2" s="26" t="s">
        <v>3</v>
      </c>
      <c r="C2" s="25" t="s">
        <v>19</v>
      </c>
      <c r="D2" s="25"/>
      <c r="E2" s="61" t="s">
        <v>38</v>
      </c>
      <c r="F2" s="61"/>
    </row>
    <row r="3" spans="2:8" x14ac:dyDescent="0.2">
      <c r="B3" s="26"/>
      <c r="C3" s="28" t="s">
        <v>17</v>
      </c>
      <c r="D3" s="28" t="s">
        <v>18</v>
      </c>
      <c r="E3" s="28" t="s">
        <v>17</v>
      </c>
      <c r="F3" s="64" t="s">
        <v>18</v>
      </c>
    </row>
    <row r="4" spans="2:8" x14ac:dyDescent="0.2">
      <c r="B4" s="28">
        <v>1</v>
      </c>
      <c r="C4" s="28">
        <v>4.5</v>
      </c>
      <c r="D4" s="28">
        <v>0.8</v>
      </c>
      <c r="E4" s="26" cm="1">
        <f t="array" ref="E4">SUM(C4:C13/10)</f>
        <v>2.7</v>
      </c>
      <c r="F4" s="49" cm="1">
        <f t="array" ref="F4">SUM(D4:D13/10)</f>
        <v>1.63</v>
      </c>
    </row>
    <row r="5" spans="2:8" x14ac:dyDescent="0.2">
      <c r="B5" s="28">
        <v>2</v>
      </c>
      <c r="C5" s="28">
        <v>5.4</v>
      </c>
      <c r="D5" s="28">
        <v>0</v>
      </c>
      <c r="E5" s="26"/>
      <c r="F5" s="49"/>
    </row>
    <row r="6" spans="2:8" x14ac:dyDescent="0.2">
      <c r="B6" s="28">
        <v>3</v>
      </c>
      <c r="C6" s="28">
        <v>0</v>
      </c>
      <c r="D6" s="28">
        <v>4.4000000000000004</v>
      </c>
      <c r="E6" s="26"/>
      <c r="F6" s="49"/>
    </row>
    <row r="7" spans="2:8" x14ac:dyDescent="0.2">
      <c r="B7" s="28">
        <v>4</v>
      </c>
      <c r="C7" s="28">
        <v>2.6</v>
      </c>
      <c r="D7" s="28">
        <v>1.2</v>
      </c>
      <c r="E7" s="26"/>
      <c r="F7" s="49"/>
    </row>
    <row r="8" spans="2:8" x14ac:dyDescent="0.2">
      <c r="B8" s="28">
        <v>5</v>
      </c>
      <c r="C8" s="28">
        <v>0.6</v>
      </c>
      <c r="D8" s="28">
        <v>0</v>
      </c>
      <c r="E8" s="26"/>
      <c r="F8" s="49"/>
    </row>
    <row r="9" spans="2:8" x14ac:dyDescent="0.2">
      <c r="B9" s="28">
        <v>6</v>
      </c>
      <c r="C9" s="28">
        <v>0</v>
      </c>
      <c r="D9" s="28">
        <v>0</v>
      </c>
      <c r="E9" s="26"/>
      <c r="F9" s="49"/>
    </row>
    <row r="10" spans="2:8" x14ac:dyDescent="0.2">
      <c r="B10" s="28">
        <v>7</v>
      </c>
      <c r="C10" s="28">
        <v>4.7</v>
      </c>
      <c r="D10" s="28">
        <v>4.3</v>
      </c>
      <c r="E10" s="26"/>
      <c r="F10" s="49"/>
    </row>
    <row r="11" spans="2:8" x14ac:dyDescent="0.2">
      <c r="B11" s="28">
        <v>8</v>
      </c>
      <c r="C11" s="28">
        <v>0</v>
      </c>
      <c r="D11" s="28">
        <v>1.7</v>
      </c>
      <c r="E11" s="26"/>
      <c r="F11" s="49"/>
    </row>
    <row r="12" spans="2:8" x14ac:dyDescent="0.2">
      <c r="B12" s="28">
        <v>9</v>
      </c>
      <c r="C12" s="28">
        <v>1.5</v>
      </c>
      <c r="D12" s="28">
        <v>0</v>
      </c>
      <c r="E12" s="26"/>
      <c r="F12" s="49"/>
    </row>
    <row r="13" spans="2:8" x14ac:dyDescent="0.2">
      <c r="B13" s="28">
        <v>10</v>
      </c>
      <c r="C13" s="28">
        <v>7.7</v>
      </c>
      <c r="D13" s="28">
        <v>3.9</v>
      </c>
      <c r="E13" s="26"/>
      <c r="F13" s="49"/>
    </row>
    <row r="15" spans="2:8" x14ac:dyDescent="0.2">
      <c r="B15" s="67" t="s">
        <v>45</v>
      </c>
      <c r="C15" s="67"/>
      <c r="D15" s="67"/>
      <c r="E15" s="67"/>
      <c r="F15" s="67"/>
      <c r="G15" s="67"/>
      <c r="H15" s="67"/>
    </row>
  </sheetData>
  <mergeCells count="6">
    <mergeCell ref="C2:D2"/>
    <mergeCell ref="B2:B3"/>
    <mergeCell ref="E2:F2"/>
    <mergeCell ref="E4:E13"/>
    <mergeCell ref="F4:F13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Given Sales Data</vt:lpstr>
      <vt:lpstr>Historical_Data</vt:lpstr>
      <vt:lpstr>Scraped_Data</vt:lpstr>
      <vt:lpstr>Comparison 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Randhawa</dc:creator>
  <cp:lastModifiedBy>Microsoft Office User</cp:lastModifiedBy>
  <dcterms:created xsi:type="dcterms:W3CDTF">2014-12-20T21:55:44Z</dcterms:created>
  <dcterms:modified xsi:type="dcterms:W3CDTF">2023-05-15T19:56:05Z</dcterms:modified>
</cp:coreProperties>
</file>