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k.sugawara\Downloads\schedule_nurse3_130A\プロジェクトサンプル\excel_sample\"/>
    </mc:Choice>
  </mc:AlternateContent>
  <xr:revisionPtr revIDLastSave="0" documentId="13_ncr:1_{C788B163-34AD-4EAA-A77C-D8882DD9DD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勤務表" sheetId="2" r:id="rId1"/>
    <sheet name="スタッフ属性" sheetId="3" r:id="rId2"/>
    <sheet name="稼働日設定" sheetId="4" r:id="rId3"/>
    <sheet name="マクロ設定" sheetId="5" r:id="rId4"/>
  </sheets>
  <definedNames>
    <definedName name="_xlnm.Print_Area" localSheetId="0">勤務表!$B:$AU</definedName>
    <definedName name="_xlnm.Print_Titles" localSheetId="0">勤務表!$1:$5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5" l="1"/>
  <c r="F16" i="5"/>
  <c r="F15" i="5"/>
  <c r="F14" i="5"/>
  <c r="F13" i="5"/>
  <c r="F12" i="5"/>
  <c r="F11" i="5"/>
  <c r="F10" i="5"/>
  <c r="F9" i="5"/>
  <c r="F8" i="5"/>
  <c r="F7" i="5"/>
  <c r="F6" i="5"/>
  <c r="F5" i="5"/>
  <c r="C4" i="4"/>
  <c r="D6" i="4" s="1"/>
  <c r="D7" i="4" s="1"/>
  <c r="C3" i="4"/>
  <c r="D5" i="3"/>
  <c r="AV56" i="2"/>
  <c r="AU56" i="2"/>
  <c r="AT56" i="2"/>
  <c r="AS56" i="2"/>
  <c r="AR56" i="2"/>
  <c r="AQ56" i="2"/>
  <c r="AP56" i="2"/>
  <c r="AV54" i="2"/>
  <c r="AU54" i="2"/>
  <c r="AT54" i="2"/>
  <c r="AS54" i="2"/>
  <c r="AR54" i="2"/>
  <c r="AQ54" i="2"/>
  <c r="AP54" i="2"/>
  <c r="AV52" i="2"/>
  <c r="AU52" i="2"/>
  <c r="AT52" i="2"/>
  <c r="AS52" i="2"/>
  <c r="AR52" i="2"/>
  <c r="AQ52" i="2"/>
  <c r="AP52" i="2"/>
  <c r="AV50" i="2"/>
  <c r="AU50" i="2"/>
  <c r="AT50" i="2"/>
  <c r="AS50" i="2"/>
  <c r="AR50" i="2"/>
  <c r="AQ50" i="2"/>
  <c r="AP50" i="2"/>
  <c r="AV48" i="2"/>
  <c r="AU48" i="2"/>
  <c r="AT48" i="2"/>
  <c r="AS48" i="2"/>
  <c r="AR48" i="2"/>
  <c r="AQ48" i="2"/>
  <c r="AP48" i="2"/>
  <c r="AV46" i="2"/>
  <c r="AU46" i="2"/>
  <c r="AT46" i="2"/>
  <c r="AS46" i="2"/>
  <c r="AR46" i="2"/>
  <c r="AQ46" i="2"/>
  <c r="AP46" i="2"/>
  <c r="AV44" i="2"/>
  <c r="AU44" i="2"/>
  <c r="AT44" i="2"/>
  <c r="AS44" i="2"/>
  <c r="AR44" i="2"/>
  <c r="AQ44" i="2"/>
  <c r="AP44" i="2"/>
  <c r="AV42" i="2"/>
  <c r="AU42" i="2"/>
  <c r="AT42" i="2"/>
  <c r="AS42" i="2"/>
  <c r="AR42" i="2"/>
  <c r="AQ42" i="2"/>
  <c r="AP42" i="2"/>
  <c r="AV40" i="2"/>
  <c r="AU40" i="2"/>
  <c r="AT40" i="2"/>
  <c r="AS40" i="2"/>
  <c r="AR40" i="2"/>
  <c r="AQ40" i="2"/>
  <c r="AP40" i="2"/>
  <c r="AV38" i="2"/>
  <c r="AU38" i="2"/>
  <c r="AT38" i="2"/>
  <c r="AS38" i="2"/>
  <c r="AR38" i="2"/>
  <c r="AQ38" i="2"/>
  <c r="AP38" i="2"/>
  <c r="AV36" i="2"/>
  <c r="AU36" i="2"/>
  <c r="AT36" i="2"/>
  <c r="AS36" i="2"/>
  <c r="AR36" i="2"/>
  <c r="AQ36" i="2"/>
  <c r="AP36" i="2"/>
  <c r="AV34" i="2"/>
  <c r="AU34" i="2"/>
  <c r="AT34" i="2"/>
  <c r="AS34" i="2"/>
  <c r="AR34" i="2"/>
  <c r="AQ34" i="2"/>
  <c r="AP34" i="2"/>
  <c r="AV32" i="2"/>
  <c r="AU32" i="2"/>
  <c r="AT32" i="2"/>
  <c r="AS32" i="2"/>
  <c r="AR32" i="2"/>
  <c r="AQ32" i="2"/>
  <c r="AP32" i="2"/>
  <c r="AV30" i="2"/>
  <c r="AU30" i="2"/>
  <c r="AT30" i="2"/>
  <c r="AS30" i="2"/>
  <c r="AR30" i="2"/>
  <c r="AQ30" i="2"/>
  <c r="AP30" i="2"/>
  <c r="AV28" i="2"/>
  <c r="AU28" i="2"/>
  <c r="AT28" i="2"/>
  <c r="AS28" i="2"/>
  <c r="AR28" i="2"/>
  <c r="AQ28" i="2"/>
  <c r="AP28" i="2"/>
  <c r="AV26" i="2"/>
  <c r="AU26" i="2"/>
  <c r="AT26" i="2"/>
  <c r="AS26" i="2"/>
  <c r="AR26" i="2"/>
  <c r="AQ26" i="2"/>
  <c r="AP26" i="2"/>
  <c r="AV24" i="2"/>
  <c r="AU24" i="2"/>
  <c r="AT24" i="2"/>
  <c r="AS24" i="2"/>
  <c r="AR24" i="2"/>
  <c r="AQ24" i="2"/>
  <c r="AP24" i="2"/>
  <c r="AV22" i="2"/>
  <c r="AU22" i="2"/>
  <c r="AT22" i="2"/>
  <c r="AS22" i="2"/>
  <c r="AR22" i="2"/>
  <c r="AQ22" i="2"/>
  <c r="AP22" i="2"/>
  <c r="AV20" i="2"/>
  <c r="AU20" i="2"/>
  <c r="AT20" i="2"/>
  <c r="AS20" i="2"/>
  <c r="AR20" i="2"/>
  <c r="AQ20" i="2"/>
  <c r="AP20" i="2"/>
  <c r="AV18" i="2"/>
  <c r="AU18" i="2"/>
  <c r="AT18" i="2"/>
  <c r="AS18" i="2"/>
  <c r="AR18" i="2"/>
  <c r="AQ18" i="2"/>
  <c r="AP18" i="2"/>
  <c r="AV16" i="2"/>
  <c r="AU16" i="2"/>
  <c r="AT16" i="2"/>
  <c r="AS16" i="2"/>
  <c r="AR16" i="2"/>
  <c r="AQ16" i="2"/>
  <c r="AP16" i="2"/>
  <c r="AV14" i="2"/>
  <c r="AU14" i="2"/>
  <c r="AT14" i="2"/>
  <c r="AS14" i="2"/>
  <c r="AR14" i="2"/>
  <c r="AQ14" i="2"/>
  <c r="AP14" i="2"/>
  <c r="AV12" i="2"/>
  <c r="AU12" i="2"/>
  <c r="AT12" i="2"/>
  <c r="AS12" i="2"/>
  <c r="AR12" i="2"/>
  <c r="AQ12" i="2"/>
  <c r="AP12" i="2"/>
  <c r="AV10" i="2"/>
  <c r="AU10" i="2"/>
  <c r="AT10" i="2"/>
  <c r="AS10" i="2"/>
  <c r="AR10" i="2"/>
  <c r="AQ10" i="2"/>
  <c r="AP10" i="2"/>
  <c r="AV8" i="2"/>
  <c r="AU8" i="2"/>
  <c r="AT8" i="2"/>
  <c r="AS8" i="2"/>
  <c r="AR8" i="2"/>
  <c r="AQ8" i="2"/>
  <c r="AP8" i="2"/>
  <c r="AV6" i="2"/>
  <c r="AU6" i="2"/>
  <c r="AT6" i="2"/>
  <c r="AS6" i="2"/>
  <c r="AR6" i="2"/>
  <c r="AQ6" i="2"/>
  <c r="AP6" i="2"/>
  <c r="K4" i="2"/>
  <c r="L4" i="2" s="1"/>
  <c r="L5" i="2" s="1"/>
  <c r="AL78" i="2"/>
  <c r="AL76" i="2"/>
  <c r="AL74" i="2"/>
  <c r="M78" i="2"/>
  <c r="M76" i="2"/>
  <c r="M74" i="2"/>
  <c r="L77" i="2"/>
  <c r="L75" i="2"/>
  <c r="K78" i="2"/>
  <c r="K76" i="2"/>
  <c r="K74" i="2"/>
  <c r="AD78" i="2"/>
  <c r="AD74" i="2"/>
  <c r="AK75" i="2"/>
  <c r="AJ76" i="2"/>
  <c r="AI77" i="2"/>
  <c r="J76" i="2"/>
  <c r="R78" i="2"/>
  <c r="R76" i="2"/>
  <c r="R74" i="2"/>
  <c r="Y77" i="2"/>
  <c r="Y75" i="2"/>
  <c r="X78" i="2"/>
  <c r="X76" i="2"/>
  <c r="X74" i="2"/>
  <c r="W77" i="2"/>
  <c r="W75" i="2"/>
  <c r="N77" i="2"/>
  <c r="U78" i="2"/>
  <c r="U74" i="2"/>
  <c r="T75" i="2"/>
  <c r="S76" i="2"/>
  <c r="AF76" i="2"/>
  <c r="AG74" i="2"/>
  <c r="O78" i="2"/>
  <c r="J74" i="2"/>
  <c r="Q75" i="2"/>
  <c r="O77" i="2"/>
  <c r="AE74" i="2"/>
  <c r="Q78" i="2"/>
  <c r="AL77" i="2"/>
  <c r="AL75" i="2"/>
  <c r="M77" i="2"/>
  <c r="M75" i="2"/>
  <c r="L78" i="2"/>
  <c r="L76" i="2"/>
  <c r="L74" i="2"/>
  <c r="K77" i="2"/>
  <c r="K75" i="2"/>
  <c r="AD76" i="2"/>
  <c r="AK77" i="2"/>
  <c r="AJ78" i="2"/>
  <c r="AJ74" i="2"/>
  <c r="AI75" i="2"/>
  <c r="J77" i="2"/>
  <c r="J75" i="2"/>
  <c r="R77" i="2"/>
  <c r="R75" i="2"/>
  <c r="Y78" i="2"/>
  <c r="Y76" i="2"/>
  <c r="Y74" i="2"/>
  <c r="X77" i="2"/>
  <c r="X75" i="2"/>
  <c r="W78" i="2"/>
  <c r="W76" i="2"/>
  <c r="W74" i="2"/>
  <c r="N75" i="2"/>
  <c r="U76" i="2"/>
  <c r="T77" i="2"/>
  <c r="S78" i="2"/>
  <c r="S74" i="2"/>
  <c r="Z78" i="2"/>
  <c r="Q74" i="2"/>
  <c r="Z74" i="2"/>
  <c r="AG75" i="2"/>
  <c r="AE77" i="2"/>
  <c r="AE76" i="2"/>
  <c r="P76" i="2"/>
  <c r="AF77" i="2"/>
  <c r="O76" i="2"/>
  <c r="P75" i="2"/>
  <c r="V77" i="2"/>
  <c r="V75" i="2"/>
  <c r="AC78" i="2"/>
  <c r="AC76" i="2"/>
  <c r="AC74" i="2"/>
  <c r="AB77" i="2"/>
  <c r="AB75" i="2"/>
  <c r="AA78" i="2"/>
  <c r="AA76" i="2"/>
  <c r="AA74" i="2"/>
  <c r="AD75" i="2"/>
  <c r="AJ77" i="2"/>
  <c r="AI78" i="2"/>
  <c r="AI74" i="2"/>
  <c r="Z76" i="2"/>
  <c r="AH76" i="2"/>
  <c r="AH74" i="2"/>
  <c r="AO75" i="2"/>
  <c r="AN76" i="2"/>
  <c r="AM77" i="2"/>
  <c r="N78" i="2"/>
  <c r="T76" i="2"/>
  <c r="Z77" i="2"/>
  <c r="AK76" i="2"/>
  <c r="AH78" i="2"/>
  <c r="AO77" i="2"/>
  <c r="AN78" i="2"/>
  <c r="AN74" i="2"/>
  <c r="AM75" i="2"/>
  <c r="N74" i="2"/>
  <c r="U75" i="2"/>
  <c r="S77" i="2"/>
  <c r="O74" i="2"/>
  <c r="AF78" i="2"/>
  <c r="V74" i="2"/>
  <c r="AC75" i="2"/>
  <c r="AA77" i="2"/>
  <c r="AK78" i="2"/>
  <c r="J78" i="2"/>
  <c r="AO74" i="2"/>
  <c r="AM76" i="2"/>
  <c r="U77" i="2"/>
  <c r="AE75" i="2"/>
  <c r="P74" i="2"/>
  <c r="AB78" i="2"/>
  <c r="AA75" i="2"/>
  <c r="AK74" i="2"/>
  <c r="Z75" i="2"/>
  <c r="AN77" i="2"/>
  <c r="AM74" i="2"/>
  <c r="T78" i="2"/>
  <c r="O75" i="2"/>
  <c r="AG76" i="2"/>
  <c r="P77" i="2"/>
  <c r="V78" i="2"/>
  <c r="AB76" i="2"/>
  <c r="AD77" i="2"/>
  <c r="AJ75" i="2"/>
  <c r="AH77" i="2"/>
  <c r="AO78" i="2"/>
  <c r="AN75" i="2"/>
  <c r="N76" i="2"/>
  <c r="T74" i="2"/>
  <c r="AG77" i="2"/>
  <c r="AG78" i="2"/>
  <c r="Q76" i="2"/>
  <c r="Q77" i="2"/>
  <c r="AE78" i="2"/>
  <c r="V76" i="2"/>
  <c r="AC77" i="2"/>
  <c r="AB74" i="2"/>
  <c r="AI76" i="2"/>
  <c r="AH75" i="2"/>
  <c r="AO76" i="2"/>
  <c r="AM78" i="2"/>
  <c r="S75" i="2"/>
  <c r="AF74" i="2"/>
  <c r="AF75" i="2"/>
  <c r="P78" i="2"/>
  <c r="BF4" i="2" l="1"/>
  <c r="M4" i="2"/>
  <c r="E6" i="4"/>
  <c r="E7" i="4" s="1"/>
  <c r="K5" i="2"/>
  <c r="M5" i="2" l="1"/>
  <c r="N4" i="2"/>
  <c r="F6" i="4"/>
  <c r="F7" i="4" s="1"/>
  <c r="N5" i="2" l="1"/>
  <c r="O4" i="2"/>
  <c r="G6" i="4"/>
  <c r="G7" i="4" s="1"/>
  <c r="P4" i="2" l="1"/>
  <c r="O5" i="2"/>
  <c r="H6" i="4"/>
  <c r="H7" i="4" s="1"/>
  <c r="P5" i="2" l="1"/>
  <c r="Q4" i="2"/>
  <c r="I6" i="4"/>
  <c r="I7" i="4" s="1"/>
  <c r="Q5" i="2" l="1"/>
  <c r="R4" i="2"/>
  <c r="J6" i="4"/>
  <c r="J7" i="4" s="1"/>
  <c r="S4" i="2" l="1"/>
  <c r="R5" i="2"/>
  <c r="K6" i="4"/>
  <c r="K7" i="4" s="1"/>
  <c r="T4" i="2" l="1"/>
  <c r="S5" i="2"/>
  <c r="L6" i="4"/>
  <c r="L7" i="4" s="1"/>
  <c r="U4" i="2" l="1"/>
  <c r="T5" i="2"/>
  <c r="M6" i="4"/>
  <c r="M7" i="4" s="1"/>
  <c r="U5" i="2" l="1"/>
  <c r="V4" i="2"/>
  <c r="N6" i="4"/>
  <c r="N7" i="4" s="1"/>
  <c r="V5" i="2" l="1"/>
  <c r="W4" i="2"/>
  <c r="O6" i="4"/>
  <c r="O7" i="4" s="1"/>
  <c r="X4" i="2" l="1"/>
  <c r="W5" i="2"/>
  <c r="P6" i="4"/>
  <c r="P7" i="4" s="1"/>
  <c r="Y4" i="2" l="1"/>
  <c r="X5" i="2"/>
  <c r="Q6" i="4"/>
  <c r="Q7" i="4" s="1"/>
  <c r="Z4" i="2" l="1"/>
  <c r="Y5" i="2"/>
  <c r="R6" i="4"/>
  <c r="R7" i="4" s="1"/>
  <c r="AA4" i="2" l="1"/>
  <c r="Z5" i="2"/>
  <c r="S6" i="4"/>
  <c r="S7" i="4" s="1"/>
  <c r="AB4" i="2" l="1"/>
  <c r="AA5" i="2"/>
  <c r="T6" i="4"/>
  <c r="T7" i="4" s="1"/>
  <c r="AB5" i="2" l="1"/>
  <c r="AC4" i="2"/>
  <c r="U6" i="4"/>
  <c r="U7" i="4" s="1"/>
  <c r="AC5" i="2" l="1"/>
  <c r="AD4" i="2"/>
  <c r="V6" i="4"/>
  <c r="V7" i="4" s="1"/>
  <c r="AD5" i="2" l="1"/>
  <c r="AE4" i="2"/>
  <c r="W6" i="4"/>
  <c r="W7" i="4" s="1"/>
  <c r="AF4" i="2" l="1"/>
  <c r="AE5" i="2"/>
  <c r="X6" i="4"/>
  <c r="X7" i="4" s="1"/>
  <c r="AF5" i="2" l="1"/>
  <c r="AG4" i="2"/>
  <c r="Y6" i="4"/>
  <c r="Y7" i="4" s="1"/>
  <c r="AG5" i="2" l="1"/>
  <c r="AH4" i="2"/>
  <c r="Z6" i="4"/>
  <c r="Z7" i="4" s="1"/>
  <c r="AI4" i="2" l="1"/>
  <c r="AH5" i="2"/>
  <c r="AA6" i="4"/>
  <c r="AA7" i="4" s="1"/>
  <c r="AJ4" i="2" l="1"/>
  <c r="AI5" i="2"/>
  <c r="AB6" i="4"/>
  <c r="AB7" i="4" s="1"/>
  <c r="AK4" i="2" l="1"/>
  <c r="AJ5" i="2"/>
  <c r="AC6" i="4"/>
  <c r="AC7" i="4" s="1"/>
  <c r="AK5" i="2" l="1"/>
  <c r="AL4" i="2"/>
  <c r="AD6" i="4"/>
  <c r="AD7" i="4" s="1"/>
  <c r="AL5" i="2" l="1"/>
  <c r="AM4" i="2"/>
  <c r="AE6" i="4"/>
  <c r="AE7" i="4" s="1"/>
  <c r="AN4" i="2" l="1"/>
  <c r="AM5" i="2"/>
  <c r="AF6" i="4"/>
  <c r="AF7" i="4" s="1"/>
  <c r="AN5" i="2" l="1"/>
  <c r="AO4" i="2"/>
  <c r="AO5" i="2" s="1"/>
  <c r="AG6" i="4"/>
  <c r="AG7" i="4" s="1"/>
  <c r="AH6" i="4" l="1"/>
  <c r="AH7" i="4" s="1"/>
  <c r="AI6" i="4" l="1"/>
  <c r="AI7" i="4" s="1"/>
  <c r="AJ6" i="4" l="1"/>
  <c r="AJ7" i="4" s="1"/>
  <c r="AK6" i="4" l="1"/>
  <c r="AK7" i="4" s="1"/>
</calcChain>
</file>

<file path=xl/sharedStrings.xml><?xml version="1.0" encoding="utf-8"?>
<sst xmlns="http://schemas.openxmlformats.org/spreadsheetml/2006/main" count="1101" uniqueCount="165">
  <si>
    <t>年</t>
  </si>
  <si>
    <t>月</t>
  </si>
  <si>
    <t>有</t>
  </si>
  <si>
    <t>計</t>
  </si>
  <si>
    <t>非表示列</t>
  </si>
  <si>
    <t>勤務表</t>
  </si>
  <si>
    <t>看</t>
  </si>
  <si>
    <t>勤</t>
  </si>
  <si>
    <t>兼</t>
  </si>
  <si>
    <t>夜</t>
  </si>
  <si>
    <t>事</t>
  </si>
  <si>
    <t>gtype</t>
  </si>
  <si>
    <t>常</t>
  </si>
  <si>
    <t>shimebi</t>
  </si>
  <si>
    <t>前月
末日</t>
  </si>
  <si>
    <t>勤務回数（計）</t>
  </si>
  <si>
    <t>准</t>
  </si>
  <si>
    <t>非</t>
  </si>
  <si>
    <t>専</t>
  </si>
  <si>
    <t>当</t>
  </si>
  <si>
    <t>limiday</t>
  </si>
  <si>
    <t>No</t>
  </si>
  <si>
    <t>氏名</t>
  </si>
  <si>
    <t>補</t>
  </si>
  <si>
    <t>短</t>
  </si>
  <si>
    <t>予定</t>
  </si>
  <si>
    <t>実績</t>
  </si>
  <si>
    <t>集</t>
  </si>
  <si>
    <t>行事</t>
  </si>
  <si>
    <t/>
  </si>
  <si>
    <t>半</t>
  </si>
  <si>
    <t>休</t>
  </si>
  <si>
    <t>早</t>
  </si>
  <si>
    <t>日</t>
  </si>
  <si>
    <t>後</t>
  </si>
  <si>
    <t>残</t>
  </si>
  <si>
    <t>令和</t>
  </si>
  <si>
    <t>明</t>
  </si>
  <si>
    <t>病</t>
  </si>
  <si>
    <t>産</t>
  </si>
  <si>
    <t>水</t>
  </si>
  <si>
    <t>夜×</t>
  </si>
  <si>
    <t>スタッフ名</t>
  </si>
  <si>
    <t>コメント</t>
  </si>
  <si>
    <t>公休数</t>
  </si>
  <si>
    <t>全スタッフ属性</t>
  </si>
  <si>
    <t>職能</t>
  </si>
  <si>
    <t>職種</t>
  </si>
  <si>
    <t>常勤属性</t>
  </si>
  <si>
    <t>新人属性</t>
  </si>
  <si>
    <t>早番属性</t>
  </si>
  <si>
    <t>遅番属性</t>
  </si>
  <si>
    <t>夜勤属性</t>
  </si>
  <si>
    <t>夜勤回数属性</t>
  </si>
  <si>
    <t>夜勤入り属性</t>
  </si>
  <si>
    <t>日勤属性</t>
  </si>
  <si>
    <t>午前勤務属性</t>
  </si>
  <si>
    <t>休み属性</t>
  </si>
  <si>
    <t>手術属性</t>
  </si>
  <si>
    <t>手術曜日属性</t>
  </si>
  <si>
    <t>病棟外来属性</t>
  </si>
  <si>
    <t>手術担当者不在時</t>
  </si>
  <si>
    <t>週あたりの勤務回数</t>
  </si>
  <si>
    <t>A1</t>
  </si>
  <si>
    <t>　</t>
  </si>
  <si>
    <t>全スタッフ</t>
  </si>
  <si>
    <t>看護師</t>
  </si>
  <si>
    <t>看護師長</t>
  </si>
  <si>
    <t>常勤</t>
  </si>
  <si>
    <t>夜勤不可</t>
  </si>
  <si>
    <t>祝ではない月火水金</t>
  </si>
  <si>
    <t>祝ではない木土</t>
  </si>
  <si>
    <t>日祝</t>
  </si>
  <si>
    <t>病棟</t>
  </si>
  <si>
    <t>A2</t>
  </si>
  <si>
    <t>副師長</t>
  </si>
  <si>
    <t>夜勤1回以下</t>
  </si>
  <si>
    <t>A3</t>
  </si>
  <si>
    <t>副主任</t>
  </si>
  <si>
    <t>常勤短時間</t>
  </si>
  <si>
    <t>早番可</t>
  </si>
  <si>
    <t>夜勤3回以下</t>
  </si>
  <si>
    <t>土日</t>
  </si>
  <si>
    <t>A4</t>
  </si>
  <si>
    <t>遅番可</t>
  </si>
  <si>
    <t>夜勤4回以下</t>
  </si>
  <si>
    <t>A5</t>
  </si>
  <si>
    <t>病棟看護師</t>
  </si>
  <si>
    <t>金土日</t>
  </si>
  <si>
    <t>手術可</t>
  </si>
  <si>
    <t>〇</t>
  </si>
  <si>
    <t>A6</t>
  </si>
  <si>
    <t>A7</t>
  </si>
  <si>
    <t>A8</t>
  </si>
  <si>
    <t>手術看護師</t>
  </si>
  <si>
    <t>手術</t>
  </si>
  <si>
    <t>A9</t>
  </si>
  <si>
    <t>A10</t>
  </si>
  <si>
    <t>A11</t>
  </si>
  <si>
    <t>夜勤4回固定</t>
  </si>
  <si>
    <t>木金土日祝</t>
  </si>
  <si>
    <t>A12</t>
  </si>
  <si>
    <t>木土のみ</t>
  </si>
  <si>
    <t>A13</t>
  </si>
  <si>
    <t>准看護師</t>
  </si>
  <si>
    <t>A14</t>
  </si>
  <si>
    <t>A15</t>
  </si>
  <si>
    <t>A16</t>
  </si>
  <si>
    <t>A17</t>
  </si>
  <si>
    <t>夜勤2回以下</t>
  </si>
  <si>
    <t>A18</t>
  </si>
  <si>
    <t>A19</t>
  </si>
  <si>
    <t>A20</t>
  </si>
  <si>
    <t>平日</t>
  </si>
  <si>
    <t>土日祝</t>
  </si>
  <si>
    <t>A21</t>
  </si>
  <si>
    <t>A22</t>
  </si>
  <si>
    <t>新人</t>
  </si>
  <si>
    <t>A23</t>
  </si>
  <si>
    <t>A24</t>
  </si>
  <si>
    <t>A25</t>
  </si>
  <si>
    <t>A26</t>
  </si>
  <si>
    <t>A27</t>
  </si>
  <si>
    <t>外来看護師</t>
  </si>
  <si>
    <t>外来</t>
  </si>
  <si>
    <t>A28</t>
  </si>
  <si>
    <t>A29</t>
  </si>
  <si>
    <t>A30</t>
  </si>
  <si>
    <t>A31</t>
  </si>
  <si>
    <t>木土日祝</t>
  </si>
  <si>
    <t>A32</t>
  </si>
  <si>
    <t>長期休み</t>
  </si>
  <si>
    <t>A33</t>
  </si>
  <si>
    <t>補助</t>
  </si>
  <si>
    <t>看護助手</t>
  </si>
  <si>
    <t>A34</t>
  </si>
  <si>
    <t>非常勤</t>
  </si>
  <si>
    <t xml:space="preserve"> </t>
  </si>
  <si>
    <t>適用</t>
  </si>
  <si>
    <t>マクロ名</t>
  </si>
  <si>
    <t>値</t>
  </si>
  <si>
    <t>○</t>
  </si>
  <si>
    <t>夜勤MIN</t>
  </si>
  <si>
    <t>行制約</t>
  </si>
  <si>
    <t>◎</t>
  </si>
  <si>
    <t>夜勤MAX</t>
  </si>
  <si>
    <t>休日MIN</t>
  </si>
  <si>
    <t>休日MAX</t>
  </si>
  <si>
    <t>4週8休前半MIN</t>
  </si>
  <si>
    <t>4週8休後半MIN</t>
  </si>
  <si>
    <t>4週8休後半MAX</t>
  </si>
  <si>
    <t>M回数(1)</t>
  </si>
  <si>
    <t>M回数(2)</t>
  </si>
  <si>
    <t>補休MIN</t>
  </si>
  <si>
    <t>補休MAX</t>
  </si>
  <si>
    <t>年休MIN</t>
  </si>
  <si>
    <t>年休MAX</t>
  </si>
  <si>
    <t>制約開始日</t>
  </si>
  <si>
    <t>制約終了日</t>
  </si>
  <si>
    <t>表示開始日</t>
  </si>
  <si>
    <t>稼働日名</t>
  </si>
  <si>
    <t>祝日１</t>
  </si>
  <si>
    <t>●</t>
  </si>
  <si>
    <t>祝日２</t>
  </si>
  <si>
    <t>制約タイプ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</si>
</sst>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1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8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sz val="9"/>
      <color indexed="8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8"/>
      <color indexed="8"/>
      <name val="ＭＳ ゴシック"/>
      <family val="3"/>
      <charset val="128"/>
    </font>
    <font>
      <sz val="14"/>
      <color indexed="8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rgb="FF0070C0"/>
      <name val="ＭＳ ゴシック"/>
      <family val="3"/>
      <charset val="128"/>
    </font>
    <font>
      <sz val="11"/>
      <color rgb="FF00B050"/>
      <name val="ＭＳ ゴシック"/>
      <family val="3"/>
      <charset val="128"/>
    </font>
    <font>
      <sz val="11"/>
      <color rgb="FFFFC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9" fillId="0" borderId="0"/>
    <xf numFmtId="0" fontId="4" fillId="0" borderId="0"/>
    <xf numFmtId="0" fontId="9" fillId="0" borderId="0"/>
  </cellStyleXfs>
  <cellXfs count="168">
    <xf numFmtId="0" fontId="0" fillId="0" borderId="0" xfId="0" applyAlignment="1">
      <alignment vertical="center"/>
    </xf>
    <xf numFmtId="0" fontId="2" fillId="0" borderId="0" xfId="2" applyFont="1"/>
    <xf numFmtId="0" fontId="3" fillId="0" borderId="0" xfId="2" applyFont="1"/>
    <xf numFmtId="0" fontId="6" fillId="0" borderId="0" xfId="2" applyFont="1"/>
    <xf numFmtId="0" fontId="7" fillId="0" borderId="0" xfId="2" applyFont="1"/>
    <xf numFmtId="0" fontId="2" fillId="0" borderId="1" xfId="2" applyFont="1" applyBorder="1"/>
    <xf numFmtId="176" fontId="2" fillId="0" borderId="0" xfId="2" applyNumberFormat="1" applyFont="1"/>
    <xf numFmtId="0" fontId="2" fillId="0" borderId="2" xfId="2" applyFont="1" applyBorder="1" applyProtection="1">
      <protection locked="0"/>
    </xf>
    <xf numFmtId="49" fontId="2" fillId="0" borderId="3" xfId="2" applyNumberFormat="1" applyFont="1" applyBorder="1" applyProtection="1">
      <protection locked="0"/>
    </xf>
    <xf numFmtId="0" fontId="2" fillId="0" borderId="3" xfId="2" applyFont="1" applyBorder="1" applyAlignment="1" applyProtection="1">
      <alignment horizontal="center"/>
      <protection locked="0"/>
    </xf>
    <xf numFmtId="0" fontId="2" fillId="0" borderId="4" xfId="2" applyFont="1" applyBorder="1" applyProtection="1">
      <protection locked="0"/>
    </xf>
    <xf numFmtId="49" fontId="2" fillId="0" borderId="5" xfId="2" applyNumberFormat="1" applyFont="1" applyBorder="1" applyProtection="1">
      <protection locked="0"/>
    </xf>
    <xf numFmtId="0" fontId="2" fillId="0" borderId="5" xfId="2" applyFont="1" applyBorder="1" applyAlignment="1" applyProtection="1">
      <alignment horizontal="center"/>
      <protection locked="0"/>
    </xf>
    <xf numFmtId="0" fontId="2" fillId="0" borderId="6" xfId="2" applyFont="1" applyBorder="1" applyProtection="1">
      <protection locked="0"/>
    </xf>
    <xf numFmtId="49" fontId="2" fillId="0" borderId="7" xfId="2" applyNumberFormat="1" applyFont="1" applyBorder="1" applyProtection="1">
      <protection locked="0"/>
    </xf>
    <xf numFmtId="0" fontId="2" fillId="0" borderId="7" xfId="2" applyFont="1" applyBorder="1" applyAlignment="1" applyProtection="1">
      <alignment horizontal="center"/>
      <protection locked="0"/>
    </xf>
    <xf numFmtId="0" fontId="2" fillId="0" borderId="8" xfId="2" applyFont="1" applyBorder="1" applyAlignment="1">
      <alignment horizontal="center"/>
    </xf>
    <xf numFmtId="0" fontId="2" fillId="0" borderId="9" xfId="2" applyFont="1" applyBorder="1" applyProtection="1">
      <protection locked="0"/>
    </xf>
    <xf numFmtId="0" fontId="2" fillId="0" borderId="10" xfId="2" applyFont="1" applyBorder="1" applyAlignment="1" applyProtection="1">
      <alignment horizontal="center"/>
      <protection locked="0"/>
    </xf>
    <xf numFmtId="0" fontId="2" fillId="0" borderId="11" xfId="2" applyFont="1" applyBorder="1" applyAlignment="1">
      <alignment horizontal="center"/>
    </xf>
    <xf numFmtId="0" fontId="2" fillId="0" borderId="0" xfId="2" applyFont="1" applyProtection="1">
      <protection locked="0"/>
    </xf>
    <xf numFmtId="0" fontId="2" fillId="0" borderId="12" xfId="2" applyFont="1" applyBorder="1" applyAlignment="1" applyProtection="1">
      <alignment horizontal="center"/>
      <protection locked="0"/>
    </xf>
    <xf numFmtId="0" fontId="2" fillId="0" borderId="13" xfId="2" applyFont="1" applyBorder="1"/>
    <xf numFmtId="0" fontId="2" fillId="0" borderId="14" xfId="2" applyFont="1" applyBorder="1" applyAlignment="1">
      <alignment horizontal="center"/>
    </xf>
    <xf numFmtId="0" fontId="2" fillId="0" borderId="15" xfId="2" applyFont="1" applyBorder="1" applyProtection="1">
      <protection locked="0"/>
    </xf>
    <xf numFmtId="0" fontId="2" fillId="0" borderId="16" xfId="2" applyFont="1" applyBorder="1" applyAlignment="1" applyProtection="1">
      <alignment horizontal="center"/>
      <protection locked="0"/>
    </xf>
    <xf numFmtId="0" fontId="2" fillId="0" borderId="17" xfId="2" applyFont="1" applyBorder="1"/>
    <xf numFmtId="0" fontId="2" fillId="0" borderId="15" xfId="2" applyFont="1" applyBorder="1"/>
    <xf numFmtId="0" fontId="2" fillId="0" borderId="18" xfId="2" applyFont="1" applyBorder="1"/>
    <xf numFmtId="0" fontId="2" fillId="0" borderId="19" xfId="2" applyFont="1" applyBorder="1" applyAlignment="1">
      <alignment vertical="distributed" textRotation="255" justifyLastLine="1"/>
    </xf>
    <xf numFmtId="0" fontId="2" fillId="0" borderId="20" xfId="2" applyFont="1" applyBorder="1" applyProtection="1">
      <protection locked="0"/>
    </xf>
    <xf numFmtId="0" fontId="2" fillId="0" borderId="21" xfId="2" applyFont="1" applyBorder="1" applyProtection="1">
      <protection locked="0"/>
    </xf>
    <xf numFmtId="0" fontId="2" fillId="0" borderId="22" xfId="2" applyFont="1" applyBorder="1" applyProtection="1">
      <protection locked="0"/>
    </xf>
    <xf numFmtId="0" fontId="2" fillId="0" borderId="23" xfId="2" applyFont="1" applyBorder="1" applyProtection="1">
      <protection locked="0"/>
    </xf>
    <xf numFmtId="0" fontId="2" fillId="0" borderId="24" xfId="2" applyFont="1" applyBorder="1" applyProtection="1">
      <protection locked="0"/>
    </xf>
    <xf numFmtId="0" fontId="2" fillId="0" borderId="25" xfId="2" applyFont="1" applyBorder="1" applyProtection="1">
      <protection locked="0"/>
    </xf>
    <xf numFmtId="0" fontId="5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0" fontId="2" fillId="0" borderId="26" xfId="2" applyFont="1" applyBorder="1" applyProtection="1">
      <protection locked="0"/>
    </xf>
    <xf numFmtId="0" fontId="2" fillId="0" borderId="27" xfId="2" applyFont="1" applyBorder="1"/>
    <xf numFmtId="0" fontId="2" fillId="0" borderId="18" xfId="2" applyFont="1" applyBorder="1" applyProtection="1">
      <protection locked="0"/>
    </xf>
    <xf numFmtId="0" fontId="2" fillId="0" borderId="28" xfId="2" applyFont="1" applyBorder="1"/>
    <xf numFmtId="49" fontId="2" fillId="2" borderId="29" xfId="2" applyNumberFormat="1" applyFont="1" applyFill="1" applyBorder="1" applyAlignment="1" applyProtection="1">
      <alignment horizontal="center"/>
      <protection locked="0"/>
    </xf>
    <xf numFmtId="49" fontId="2" fillId="2" borderId="30" xfId="2" applyNumberFormat="1" applyFont="1" applyFill="1" applyBorder="1" applyAlignment="1" applyProtection="1">
      <alignment horizontal="center"/>
      <protection locked="0"/>
    </xf>
    <xf numFmtId="49" fontId="2" fillId="2" borderId="31" xfId="2" applyNumberFormat="1" applyFont="1" applyFill="1" applyBorder="1" applyAlignment="1" applyProtection="1">
      <alignment horizontal="center"/>
      <protection locked="0"/>
    </xf>
    <xf numFmtId="49" fontId="2" fillId="2" borderId="32" xfId="2" applyNumberFormat="1" applyFont="1" applyFill="1" applyBorder="1" applyAlignment="1" applyProtection="1">
      <alignment horizontal="center"/>
      <protection locked="0"/>
    </xf>
    <xf numFmtId="49" fontId="2" fillId="2" borderId="33" xfId="2" applyNumberFormat="1" applyFont="1" applyFill="1" applyBorder="1" applyAlignment="1" applyProtection="1">
      <alignment horizontal="center"/>
      <protection locked="0"/>
    </xf>
    <xf numFmtId="49" fontId="2" fillId="2" borderId="34" xfId="2" applyNumberFormat="1" applyFont="1" applyFill="1" applyBorder="1" applyAlignment="1" applyProtection="1">
      <alignment horizontal="center"/>
      <protection locked="0"/>
    </xf>
    <xf numFmtId="49" fontId="2" fillId="2" borderId="35" xfId="2" applyNumberFormat="1" applyFont="1" applyFill="1" applyBorder="1" applyAlignment="1" applyProtection="1">
      <alignment horizontal="center"/>
      <protection locked="0"/>
    </xf>
    <xf numFmtId="49" fontId="2" fillId="2" borderId="36" xfId="2" applyNumberFormat="1" applyFont="1" applyFill="1" applyBorder="1" applyAlignment="1" applyProtection="1">
      <alignment horizontal="center"/>
      <protection locked="0"/>
    </xf>
    <xf numFmtId="49" fontId="2" fillId="2" borderId="3" xfId="2" applyNumberFormat="1" applyFont="1" applyFill="1" applyBorder="1" applyAlignment="1" applyProtection="1">
      <alignment horizontal="center"/>
      <protection locked="0"/>
    </xf>
    <xf numFmtId="49" fontId="2" fillId="2" borderId="37" xfId="2" applyNumberFormat="1" applyFont="1" applyFill="1" applyBorder="1" applyAlignment="1" applyProtection="1">
      <alignment horizontal="center"/>
      <protection locked="0"/>
    </xf>
    <xf numFmtId="0" fontId="2" fillId="2" borderId="4" xfId="2" applyFont="1" applyFill="1" applyBorder="1" applyProtection="1">
      <protection locked="0"/>
    </xf>
    <xf numFmtId="49" fontId="2" fillId="2" borderId="5" xfId="2" applyNumberFormat="1" applyFont="1" applyFill="1" applyBorder="1" applyProtection="1">
      <protection locked="0"/>
    </xf>
    <xf numFmtId="0" fontId="2" fillId="2" borderId="5" xfId="2" applyFont="1" applyFill="1" applyBorder="1" applyAlignment="1" applyProtection="1">
      <alignment horizontal="center"/>
      <protection locked="0"/>
    </xf>
    <xf numFmtId="0" fontId="2" fillId="2" borderId="6" xfId="2" applyFont="1" applyFill="1" applyBorder="1" applyProtection="1">
      <protection locked="0"/>
    </xf>
    <xf numFmtId="49" fontId="2" fillId="2" borderId="7" xfId="2" applyNumberFormat="1" applyFont="1" applyFill="1" applyBorder="1" applyProtection="1">
      <protection locked="0"/>
    </xf>
    <xf numFmtId="0" fontId="2" fillId="2" borderId="7" xfId="2" applyFont="1" applyFill="1" applyBorder="1" applyAlignment="1" applyProtection="1">
      <alignment horizontal="center"/>
      <protection locked="0"/>
    </xf>
    <xf numFmtId="0" fontId="2" fillId="2" borderId="2" xfId="2" applyFont="1" applyFill="1" applyBorder="1" applyProtection="1">
      <protection locked="0"/>
    </xf>
    <xf numFmtId="49" fontId="2" fillId="2" borderId="3" xfId="2" applyNumberFormat="1" applyFont="1" applyFill="1" applyBorder="1" applyProtection="1">
      <protection locked="0"/>
    </xf>
    <xf numFmtId="0" fontId="2" fillId="2" borderId="3" xfId="2" applyFont="1" applyFill="1" applyBorder="1" applyAlignment="1" applyProtection="1">
      <alignment horizontal="center"/>
      <protection locked="0"/>
    </xf>
    <xf numFmtId="0" fontId="10" fillId="2" borderId="2" xfId="2" applyFont="1" applyFill="1" applyBorder="1" applyProtection="1">
      <protection locked="0"/>
    </xf>
    <xf numFmtId="49" fontId="10" fillId="2" borderId="3" xfId="2" applyNumberFormat="1" applyFont="1" applyFill="1" applyBorder="1" applyProtection="1">
      <protection locked="0"/>
    </xf>
    <xf numFmtId="0" fontId="10" fillId="2" borderId="5" xfId="2" applyFont="1" applyFill="1" applyBorder="1" applyAlignment="1" applyProtection="1">
      <alignment horizontal="center"/>
      <protection locked="0"/>
    </xf>
    <xf numFmtId="0" fontId="10" fillId="2" borderId="3" xfId="2" applyFont="1" applyFill="1" applyBorder="1" applyAlignment="1" applyProtection="1">
      <alignment horizontal="center"/>
      <protection locked="0"/>
    </xf>
    <xf numFmtId="0" fontId="10" fillId="2" borderId="4" xfId="2" applyFont="1" applyFill="1" applyBorder="1" applyProtection="1">
      <protection locked="0"/>
    </xf>
    <xf numFmtId="49" fontId="10" fillId="2" borderId="5" xfId="2" applyNumberFormat="1" applyFont="1" applyFill="1" applyBorder="1" applyProtection="1">
      <protection locked="0"/>
    </xf>
    <xf numFmtId="0" fontId="10" fillId="2" borderId="6" xfId="2" applyFont="1" applyFill="1" applyBorder="1" applyProtection="1">
      <protection locked="0"/>
    </xf>
    <xf numFmtId="49" fontId="10" fillId="2" borderId="7" xfId="2" applyNumberFormat="1" applyFont="1" applyFill="1" applyBorder="1" applyProtection="1">
      <protection locked="0"/>
    </xf>
    <xf numFmtId="0" fontId="10" fillId="2" borderId="7" xfId="2" applyFont="1" applyFill="1" applyBorder="1" applyAlignment="1" applyProtection="1">
      <alignment horizontal="center"/>
      <protection locked="0"/>
    </xf>
    <xf numFmtId="49" fontId="11" fillId="2" borderId="30" xfId="2" applyNumberFormat="1" applyFont="1" applyFill="1" applyBorder="1" applyAlignment="1" applyProtection="1">
      <alignment horizontal="center"/>
      <protection locked="0"/>
    </xf>
    <xf numFmtId="49" fontId="11" fillId="2" borderId="29" xfId="2" applyNumberFormat="1" applyFont="1" applyFill="1" applyBorder="1" applyAlignment="1" applyProtection="1">
      <alignment horizontal="center"/>
      <protection locked="0"/>
    </xf>
    <xf numFmtId="49" fontId="11" fillId="2" borderId="31" xfId="2" applyNumberFormat="1" applyFont="1" applyFill="1" applyBorder="1" applyAlignment="1" applyProtection="1">
      <alignment horizontal="center"/>
      <protection locked="0"/>
    </xf>
    <xf numFmtId="0" fontId="0" fillId="0" borderId="40" xfId="0" applyBorder="1" applyAlignment="1">
      <alignment vertical="center"/>
    </xf>
    <xf numFmtId="0" fontId="0" fillId="0" borderId="40" xfId="0" applyBorder="1" applyAlignment="1">
      <alignment horizontal="center" vertical="center"/>
    </xf>
    <xf numFmtId="0" fontId="2" fillId="0" borderId="40" xfId="2" applyFont="1" applyBorder="1" applyAlignment="1">
      <alignment horizontal="center" vertical="center"/>
    </xf>
    <xf numFmtId="0" fontId="0" fillId="0" borderId="40" xfId="0" applyBorder="1" applyAlignment="1">
      <alignment vertical="center" shrinkToFit="1"/>
    </xf>
    <xf numFmtId="0" fontId="0" fillId="0" borderId="41" xfId="0" applyBorder="1" applyAlignment="1">
      <alignment vertical="center"/>
    </xf>
    <xf numFmtId="0" fontId="0" fillId="0" borderId="40" xfId="0" applyBorder="1" applyAlignment="1">
      <alignment horizontal="center" vertical="center" shrinkToFit="1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2" xfId="0" applyBorder="1" applyAlignment="1">
      <alignment horizontal="center" vertical="center"/>
    </xf>
    <xf numFmtId="49" fontId="12" fillId="2" borderId="30" xfId="2" applyNumberFormat="1" applyFont="1" applyFill="1" applyBorder="1" applyAlignment="1" applyProtection="1">
      <alignment horizontal="center"/>
      <protection locked="0"/>
    </xf>
    <xf numFmtId="49" fontId="13" fillId="2" borderId="30" xfId="2" applyNumberFormat="1" applyFont="1" applyFill="1" applyBorder="1" applyAlignment="1" applyProtection="1">
      <alignment horizontal="center"/>
      <protection locked="0"/>
    </xf>
    <xf numFmtId="0" fontId="8" fillId="0" borderId="0" xfId="2" applyFont="1" applyBorder="1" applyAlignment="1">
      <alignment horizontal="left"/>
    </xf>
    <xf numFmtId="0" fontId="2" fillId="0" borderId="0" xfId="2" applyFont="1" applyBorder="1"/>
    <xf numFmtId="0" fontId="2" fillId="3" borderId="44" xfId="2" applyFont="1" applyFill="1" applyBorder="1"/>
    <xf numFmtId="0" fontId="2" fillId="3" borderId="45" xfId="2" applyFont="1" applyFill="1" applyBorder="1"/>
    <xf numFmtId="0" fontId="2" fillId="3" borderId="9" xfId="2" applyFont="1" applyFill="1" applyBorder="1"/>
    <xf numFmtId="0" fontId="2" fillId="3" borderId="46" xfId="2" applyFont="1" applyFill="1" applyBorder="1"/>
    <xf numFmtId="0" fontId="2" fillId="3" borderId="47" xfId="2" applyFont="1" applyFill="1" applyBorder="1" applyAlignment="1">
      <alignment horizontal="center" vertical="center" wrapText="1"/>
    </xf>
    <xf numFmtId="0" fontId="2" fillId="3" borderId="47" xfId="2" applyFont="1" applyFill="1" applyBorder="1" applyAlignment="1">
      <alignment horizontal="center"/>
    </xf>
    <xf numFmtId="176" fontId="2" fillId="3" borderId="48" xfId="2" applyNumberFormat="1" applyFont="1" applyFill="1" applyBorder="1" applyAlignment="1">
      <alignment horizontal="center"/>
    </xf>
    <xf numFmtId="0" fontId="2" fillId="3" borderId="49" xfId="2" applyFont="1" applyFill="1" applyBorder="1"/>
    <xf numFmtId="0" fontId="2" fillId="3" borderId="50" xfId="2" applyFont="1" applyFill="1" applyBorder="1"/>
    <xf numFmtId="0" fontId="2" fillId="3" borderId="50" xfId="2" applyFont="1" applyFill="1" applyBorder="1" applyAlignment="1">
      <alignment horizontal="center"/>
    </xf>
    <xf numFmtId="0" fontId="3" fillId="3" borderId="51" xfId="2" applyFont="1" applyFill="1" applyBorder="1" applyAlignment="1">
      <alignment horizontal="center"/>
    </xf>
    <xf numFmtId="0" fontId="2" fillId="3" borderId="52" xfId="2" applyFont="1" applyFill="1" applyBorder="1" applyAlignment="1">
      <alignment horizontal="center"/>
    </xf>
    <xf numFmtId="176" fontId="2" fillId="3" borderId="52" xfId="2" applyNumberFormat="1" applyFont="1" applyFill="1" applyBorder="1" applyAlignment="1">
      <alignment horizontal="center"/>
    </xf>
    <xf numFmtId="176" fontId="2" fillId="3" borderId="53" xfId="2" applyNumberFormat="1" applyFont="1" applyFill="1" applyBorder="1" applyAlignment="1">
      <alignment horizontal="center"/>
    </xf>
    <xf numFmtId="0" fontId="2" fillId="3" borderId="44" xfId="2" applyFont="1" applyFill="1" applyBorder="1" applyAlignment="1">
      <alignment horizontal="centerContinuous"/>
    </xf>
    <xf numFmtId="0" fontId="2" fillId="3" borderId="45" xfId="2" applyFont="1" applyFill="1" applyBorder="1" applyAlignment="1">
      <alignment horizontal="centerContinuous"/>
    </xf>
    <xf numFmtId="0" fontId="2" fillId="3" borderId="54" xfId="2" applyFont="1" applyFill="1" applyBorder="1" applyAlignment="1">
      <alignment horizontal="centerContinuous"/>
    </xf>
    <xf numFmtId="0" fontId="2" fillId="3" borderId="55" xfId="2" applyFont="1" applyFill="1" applyBorder="1" applyAlignment="1">
      <alignment horizontal="centerContinuous"/>
    </xf>
    <xf numFmtId="0" fontId="2" fillId="3" borderId="56" xfId="2" applyFont="1" applyFill="1" applyBorder="1" applyAlignment="1">
      <alignment horizontal="center"/>
    </xf>
    <xf numFmtId="0" fontId="2" fillId="3" borderId="49" xfId="2" applyFont="1" applyFill="1" applyBorder="1" applyAlignment="1">
      <alignment horizontal="center"/>
    </xf>
    <xf numFmtId="0" fontId="2" fillId="3" borderId="57" xfId="2" applyFont="1" applyFill="1" applyBorder="1" applyAlignment="1">
      <alignment horizontal="center"/>
    </xf>
    <xf numFmtId="0" fontId="2" fillId="3" borderId="58" xfId="2" applyFont="1" applyFill="1" applyBorder="1" applyAlignment="1">
      <alignment horizontal="center"/>
    </xf>
    <xf numFmtId="0" fontId="2" fillId="3" borderId="59" xfId="2" applyFont="1" applyFill="1" applyBorder="1" applyAlignment="1">
      <alignment horizontal="center"/>
    </xf>
    <xf numFmtId="0" fontId="2" fillId="3" borderId="60" xfId="2" applyFont="1" applyFill="1" applyBorder="1" applyAlignment="1">
      <alignment horizontal="center"/>
    </xf>
    <xf numFmtId="0" fontId="2" fillId="3" borderId="61" xfId="2" applyFont="1" applyFill="1" applyBorder="1"/>
    <xf numFmtId="0" fontId="2" fillId="3" borderId="38" xfId="2" applyFont="1" applyFill="1" applyBorder="1"/>
    <xf numFmtId="0" fontId="2" fillId="3" borderId="62" xfId="2" applyFont="1" applyFill="1" applyBorder="1"/>
    <xf numFmtId="0" fontId="2" fillId="3" borderId="63" xfId="2" applyFont="1" applyFill="1" applyBorder="1"/>
    <xf numFmtId="0" fontId="2" fillId="3" borderId="64" xfId="2" applyFont="1" applyFill="1" applyBorder="1"/>
    <xf numFmtId="0" fontId="2" fillId="3" borderId="65" xfId="2" applyFont="1" applyFill="1" applyBorder="1"/>
    <xf numFmtId="0" fontId="2" fillId="3" borderId="66" xfId="2" applyFont="1" applyFill="1" applyBorder="1"/>
    <xf numFmtId="0" fontId="2" fillId="3" borderId="67" xfId="2" applyFont="1" applyFill="1" applyBorder="1"/>
    <xf numFmtId="0" fontId="2" fillId="3" borderId="68" xfId="2" applyFont="1" applyFill="1" applyBorder="1"/>
    <xf numFmtId="0" fontId="2" fillId="3" borderId="69" xfId="2" applyFont="1" applyFill="1" applyBorder="1"/>
    <xf numFmtId="0" fontId="2" fillId="3" borderId="70" xfId="2" applyFont="1" applyFill="1" applyBorder="1"/>
    <xf numFmtId="0" fontId="2" fillId="3" borderId="71" xfId="2" applyFont="1" applyFill="1" applyBorder="1"/>
    <xf numFmtId="0" fontId="2" fillId="3" borderId="72" xfId="2" applyFont="1" applyFill="1" applyBorder="1"/>
    <xf numFmtId="0" fontId="2" fillId="3" borderId="15" xfId="2" applyFont="1" applyFill="1" applyBorder="1"/>
    <xf numFmtId="0" fontId="2" fillId="3" borderId="73" xfId="2" applyFont="1" applyFill="1" applyBorder="1"/>
    <xf numFmtId="0" fontId="2" fillId="3" borderId="74" xfId="2" applyFont="1" applyFill="1" applyBorder="1"/>
    <xf numFmtId="0" fontId="2" fillId="3" borderId="26" xfId="2" applyFont="1" applyFill="1" applyBorder="1"/>
    <xf numFmtId="0" fontId="2" fillId="3" borderId="18" xfId="2" applyFont="1" applyFill="1" applyBorder="1"/>
    <xf numFmtId="0" fontId="0" fillId="0" borderId="25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75" xfId="0" applyBorder="1" applyAlignment="1"/>
    <xf numFmtId="14" fontId="0" fillId="0" borderId="76" xfId="0" applyNumberFormat="1" applyBorder="1" applyAlignment="1"/>
    <xf numFmtId="14" fontId="0" fillId="0" borderId="0" xfId="0" applyNumberFormat="1" applyAlignment="1"/>
    <xf numFmtId="176" fontId="0" fillId="0" borderId="0" xfId="0" applyNumberFormat="1" applyAlignment="1">
      <alignment vertical="center"/>
    </xf>
    <xf numFmtId="0" fontId="5" fillId="0" borderId="0" xfId="2" applyFont="1" applyBorder="1" applyAlignment="1">
      <alignment horizontal="center"/>
    </xf>
    <xf numFmtId="0" fontId="5" fillId="0" borderId="0" xfId="2" applyFont="1" applyAlignment="1">
      <alignment horizontal="center"/>
    </xf>
    <xf numFmtId="0" fontId="2" fillId="0" borderId="0" xfId="2" applyFont="1" applyBorder="1" applyAlignment="1">
      <alignment horizontal="left"/>
    </xf>
    <xf numFmtId="0" fontId="2" fillId="0" borderId="0" xfId="2" applyFont="1" applyBorder="1" applyAlignment="1">
      <alignment horizontal="center"/>
    </xf>
    <xf numFmtId="0" fontId="2" fillId="3" borderId="83" xfId="2" applyFont="1" applyFill="1" applyBorder="1" applyAlignment="1">
      <alignment horizontal="center" vertical="center"/>
    </xf>
    <xf numFmtId="0" fontId="2" fillId="3" borderId="78" xfId="2" applyFont="1" applyFill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/>
    </xf>
    <xf numFmtId="0" fontId="2" fillId="3" borderId="6" xfId="2" applyFont="1" applyFill="1" applyBorder="1" applyAlignment="1">
      <alignment horizontal="center" vertical="center"/>
    </xf>
    <xf numFmtId="0" fontId="2" fillId="3" borderId="79" xfId="2" applyFont="1" applyFill="1" applyBorder="1" applyAlignment="1">
      <alignment horizontal="center" vertical="center"/>
    </xf>
    <xf numFmtId="0" fontId="2" fillId="3" borderId="80" xfId="2" applyFont="1" applyFill="1" applyBorder="1" applyAlignment="1">
      <alignment horizontal="center" vertical="center"/>
    </xf>
    <xf numFmtId="0" fontId="2" fillId="3" borderId="5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/>
    </xf>
    <xf numFmtId="0" fontId="2" fillId="3" borderId="77" xfId="2" applyFont="1" applyFill="1" applyBorder="1" applyAlignment="1">
      <alignment horizontal="center" vertical="center"/>
    </xf>
    <xf numFmtId="0" fontId="2" fillId="3" borderId="84" xfId="2" applyFont="1" applyFill="1" applyBorder="1" applyAlignment="1">
      <alignment horizontal="center" vertical="center"/>
    </xf>
    <xf numFmtId="0" fontId="2" fillId="3" borderId="85" xfId="2" applyFont="1" applyFill="1" applyBorder="1" applyAlignment="1">
      <alignment horizontal="center" vertical="center"/>
    </xf>
    <xf numFmtId="0" fontId="2" fillId="3" borderId="86" xfId="2" applyFont="1" applyFill="1" applyBorder="1" applyAlignment="1">
      <alignment horizontal="center" vertical="center"/>
    </xf>
    <xf numFmtId="0" fontId="2" fillId="3" borderId="81" xfId="2" applyFont="1" applyFill="1" applyBorder="1" applyAlignment="1">
      <alignment horizontal="center" vertical="center"/>
    </xf>
    <xf numFmtId="0" fontId="2" fillId="3" borderId="82" xfId="2" applyFont="1" applyFill="1" applyBorder="1" applyAlignment="1">
      <alignment horizontal="center" vertical="center"/>
    </xf>
    <xf numFmtId="49" fontId="10" fillId="2" borderId="29" xfId="2" applyNumberFormat="1" applyFont="1" applyFill="1" applyBorder="1" applyAlignment="1" applyProtection="1">
      <alignment horizontal="center"/>
      <protection locked="0"/>
    </xf>
    <xf numFmtId="49" fontId="10" fillId="2" borderId="30" xfId="2" applyNumberFormat="1" applyFont="1" applyFill="1" applyBorder="1" applyAlignment="1" applyProtection="1">
      <alignment horizontal="center"/>
      <protection locked="0"/>
    </xf>
    <xf numFmtId="49" fontId="10" fillId="2" borderId="31" xfId="2" applyNumberFormat="1" applyFont="1" applyFill="1" applyBorder="1" applyAlignment="1" applyProtection="1">
      <alignment horizontal="center"/>
      <protection locked="0"/>
    </xf>
    <xf numFmtId="49" fontId="10" fillId="2" borderId="32" xfId="2" applyNumberFormat="1" applyFont="1" applyFill="1" applyBorder="1" applyAlignment="1" applyProtection="1">
      <alignment horizontal="center"/>
      <protection locked="0"/>
    </xf>
    <xf numFmtId="49" fontId="10" fillId="2" borderId="33" xfId="2" applyNumberFormat="1" applyFont="1" applyFill="1" applyBorder="1" applyAlignment="1" applyProtection="1">
      <alignment horizontal="center"/>
      <protection locked="0"/>
    </xf>
    <xf numFmtId="49" fontId="10" fillId="2" borderId="34" xfId="2" applyNumberFormat="1" applyFont="1" applyFill="1" applyBorder="1" applyAlignment="1" applyProtection="1">
      <alignment horizontal="center"/>
      <protection locked="0"/>
    </xf>
    <xf numFmtId="49" fontId="10" fillId="3" borderId="30" xfId="2" applyNumberFormat="1" applyFont="1" applyFill="1" applyBorder="1" applyAlignment="1" applyProtection="1">
      <alignment horizontal="center"/>
      <protection locked="0"/>
    </xf>
    <xf numFmtId="0" fontId="10" fillId="2" borderId="0" xfId="2" applyFont="1" applyFill="1"/>
    <xf numFmtId="49" fontId="10" fillId="2" borderId="39" xfId="2" applyNumberFormat="1" applyFont="1" applyFill="1" applyBorder="1" applyAlignment="1" applyProtection="1">
      <alignment horizontal="center"/>
      <protection locked="0"/>
    </xf>
    <xf numFmtId="0" fontId="10" fillId="2" borderId="0" xfId="2" applyFont="1" applyFill="1" applyAlignment="1">
      <alignment horizontal="center"/>
    </xf>
    <xf numFmtId="49" fontId="10" fillId="2" borderId="5" xfId="2" applyNumberFormat="1" applyFont="1" applyFill="1" applyBorder="1" applyAlignment="1" applyProtection="1">
      <alignment horizontal="center"/>
      <protection locked="0"/>
    </xf>
    <xf numFmtId="49" fontId="10" fillId="2" borderId="38" xfId="2" applyNumberFormat="1" applyFont="1" applyFill="1" applyBorder="1" applyAlignment="1" applyProtection="1">
      <alignment horizontal="center"/>
      <protection locked="0"/>
    </xf>
    <xf numFmtId="49" fontId="14" fillId="2" borderId="30" xfId="2" applyNumberFormat="1" applyFont="1" applyFill="1" applyBorder="1" applyAlignment="1" applyProtection="1">
      <alignment horizontal="center"/>
      <protection locked="0"/>
    </xf>
  </cellXfs>
  <cellStyles count="5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  <cellStyle name="標準 4" xfId="4" xr:uid="{00000000-0005-0000-0000-000004000000}"/>
  </cellStyles>
  <dxfs count="1">
    <dxf>
      <font>
        <color rgb="FFCCFFCC"/>
        <name val="ＭＳ Ｐゴシック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BF115"/>
  <sheetViews>
    <sheetView showGridLines="0" tabSelected="1" workbookViewId="0">
      <selection activeCell="AD17" sqref="AD17"/>
    </sheetView>
  </sheetViews>
  <sheetFormatPr defaultRowHeight="13.5" x14ac:dyDescent="0.15"/>
  <cols>
    <col min="1" max="1" width="1.625" style="1" customWidth="1"/>
    <col min="2" max="2" width="3" style="1" customWidth="1"/>
    <col min="3" max="3" width="15.25" style="1" customWidth="1"/>
    <col min="4" max="8" width="3.375" style="1" bestFit="1" customWidth="1"/>
    <col min="9" max="9" width="7.125" style="1" customWidth="1"/>
    <col min="10" max="10" width="5.25" style="1" customWidth="1"/>
    <col min="11" max="41" width="3.625" style="1" customWidth="1"/>
    <col min="42" max="42" width="3.875" style="1" customWidth="1"/>
    <col min="43" max="43" width="3.375" style="1" bestFit="1" customWidth="1"/>
    <col min="44" max="49" width="3.875" style="1" customWidth="1"/>
    <col min="50" max="51" width="9" style="1" customWidth="1"/>
    <col min="52" max="58" width="9" style="1" hidden="1" customWidth="1"/>
    <col min="59" max="59" width="9" style="1" customWidth="1"/>
    <col min="60" max="16384" width="9" style="1"/>
  </cols>
  <sheetData>
    <row r="1" spans="2:58" ht="11.25" customHeight="1" x14ac:dyDescent="0.15">
      <c r="J1" s="2"/>
      <c r="AK1" s="137"/>
      <c r="AL1" s="137"/>
      <c r="AM1" s="137"/>
      <c r="AN1" s="137"/>
      <c r="AO1" s="137"/>
      <c r="AP1" s="137"/>
      <c r="AQ1" s="36"/>
      <c r="AS1" s="138" t="s">
        <v>137</v>
      </c>
      <c r="AT1" s="138"/>
      <c r="AU1" s="138"/>
      <c r="AV1" s="36"/>
      <c r="AZ1" s="3" t="s">
        <v>4</v>
      </c>
      <c r="BA1" s="3" t="s">
        <v>4</v>
      </c>
      <c r="BB1" s="3" t="s">
        <v>4</v>
      </c>
      <c r="BC1" s="3" t="s">
        <v>4</v>
      </c>
      <c r="BD1" s="3" t="s">
        <v>4</v>
      </c>
    </row>
    <row r="2" spans="2:58" ht="32.25" customHeight="1" x14ac:dyDescent="0.2">
      <c r="B2" s="4" t="s">
        <v>5</v>
      </c>
      <c r="C2" s="4"/>
      <c r="D2" s="4"/>
      <c r="E2" s="4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84"/>
      <c r="V2" s="84"/>
      <c r="W2" s="85"/>
      <c r="AE2" s="5" t="s">
        <v>36</v>
      </c>
      <c r="AF2" s="5">
        <v>1</v>
      </c>
      <c r="AG2" s="5" t="s">
        <v>0</v>
      </c>
      <c r="AH2" s="5">
        <v>8</v>
      </c>
      <c r="AI2" s="5" t="s">
        <v>1</v>
      </c>
      <c r="AK2" s="140"/>
      <c r="AL2" s="140"/>
      <c r="AM2" s="140"/>
      <c r="AN2" s="140"/>
      <c r="AO2" s="140"/>
      <c r="AP2" s="140"/>
      <c r="AQ2" s="37"/>
      <c r="AR2" s="85"/>
      <c r="AS2" s="140"/>
      <c r="AT2" s="140"/>
      <c r="AU2" s="140"/>
      <c r="AV2" s="37"/>
      <c r="AZ2" s="1" t="s">
        <v>6</v>
      </c>
      <c r="BA2" s="1" t="s">
        <v>7</v>
      </c>
      <c r="BB2" s="1" t="s">
        <v>8</v>
      </c>
      <c r="BC2" s="1" t="s">
        <v>9</v>
      </c>
      <c r="BD2" s="1" t="s">
        <v>10</v>
      </c>
      <c r="BE2" s="1" t="s">
        <v>11</v>
      </c>
    </row>
    <row r="3" spans="2:58" ht="10.5" customHeight="1" thickBot="1" x14ac:dyDescent="0.2">
      <c r="AH3" s="41"/>
      <c r="AV3" s="27"/>
      <c r="AZ3" s="1" t="s">
        <v>6</v>
      </c>
      <c r="BA3" s="1" t="s">
        <v>12</v>
      </c>
      <c r="BE3" s="1" t="s">
        <v>13</v>
      </c>
    </row>
    <row r="4" spans="2:58" ht="30" customHeight="1" x14ac:dyDescent="0.15">
      <c r="B4" s="86"/>
      <c r="C4" s="87"/>
      <c r="D4" s="87"/>
      <c r="E4" s="87"/>
      <c r="F4" s="87"/>
      <c r="G4" s="87"/>
      <c r="H4" s="88"/>
      <c r="I4" s="89"/>
      <c r="J4" s="90" t="s">
        <v>14</v>
      </c>
      <c r="K4" s="91">
        <f>IF(BF3="",1,BF3+1)</f>
        <v>1</v>
      </c>
      <c r="L4" s="92">
        <f ca="1">IF(ISERROR(DATEVALUE($AE$2&amp;$AF$2&amp;$AG$2&amp;$AH$2&amp;$AI$2&amp;1&amp;"日")),IF(AND($BF$2=0,$BF$2&lt;&gt;""),DATE(YEAR(EDATE(TODAY(),-1)),MONTH(EDATE(TODAY(),-1)),$K$4)+1,DATE(YEAR(TODAY()),MONTH(TODAY()),$K$4)+1),IF(AND($BF$2=0,$BF$2&lt;&gt;""),EDATE(DATEVALUE($AE$2&amp;$AF$2&amp;$AG$2&amp;$AH$2&amp;$AI$2&amp;$K$4&amp;"日")+1,-1),DATEVALUE($AE$2&amp;$AF$2&amp;$AG$2&amp;$AH$2&amp;$AI$2&amp;$K$4&amp;"日")+1))</f>
        <v>43679</v>
      </c>
      <c r="M4" s="92">
        <f t="shared" ref="M4:AO4" ca="1" si="0">L4+1</f>
        <v>43680</v>
      </c>
      <c r="N4" s="92">
        <f t="shared" ca="1" si="0"/>
        <v>43681</v>
      </c>
      <c r="O4" s="92">
        <f t="shared" ca="1" si="0"/>
        <v>43682</v>
      </c>
      <c r="P4" s="92">
        <f t="shared" ca="1" si="0"/>
        <v>43683</v>
      </c>
      <c r="Q4" s="92">
        <f t="shared" ca="1" si="0"/>
        <v>43684</v>
      </c>
      <c r="R4" s="92">
        <f t="shared" ca="1" si="0"/>
        <v>43685</v>
      </c>
      <c r="S4" s="92">
        <f t="shared" ca="1" si="0"/>
        <v>43686</v>
      </c>
      <c r="T4" s="92">
        <f t="shared" ca="1" si="0"/>
        <v>43687</v>
      </c>
      <c r="U4" s="92">
        <f t="shared" ca="1" si="0"/>
        <v>43688</v>
      </c>
      <c r="V4" s="92">
        <f t="shared" ca="1" si="0"/>
        <v>43689</v>
      </c>
      <c r="W4" s="92">
        <f t="shared" ca="1" si="0"/>
        <v>43690</v>
      </c>
      <c r="X4" s="92">
        <f t="shared" ca="1" si="0"/>
        <v>43691</v>
      </c>
      <c r="Y4" s="92">
        <f t="shared" ca="1" si="0"/>
        <v>43692</v>
      </c>
      <c r="Z4" s="92">
        <f t="shared" ca="1" si="0"/>
        <v>43693</v>
      </c>
      <c r="AA4" s="92">
        <f t="shared" ca="1" si="0"/>
        <v>43694</v>
      </c>
      <c r="AB4" s="92">
        <f t="shared" ca="1" si="0"/>
        <v>43695</v>
      </c>
      <c r="AC4" s="92">
        <f t="shared" ca="1" si="0"/>
        <v>43696</v>
      </c>
      <c r="AD4" s="92">
        <f t="shared" ca="1" si="0"/>
        <v>43697</v>
      </c>
      <c r="AE4" s="92">
        <f t="shared" ca="1" si="0"/>
        <v>43698</v>
      </c>
      <c r="AF4" s="92">
        <f t="shared" ca="1" si="0"/>
        <v>43699</v>
      </c>
      <c r="AG4" s="92">
        <f t="shared" ca="1" si="0"/>
        <v>43700</v>
      </c>
      <c r="AH4" s="92">
        <f t="shared" ca="1" si="0"/>
        <v>43701</v>
      </c>
      <c r="AI4" s="92">
        <f t="shared" ca="1" si="0"/>
        <v>43702</v>
      </c>
      <c r="AJ4" s="92">
        <f t="shared" ca="1" si="0"/>
        <v>43703</v>
      </c>
      <c r="AK4" s="92">
        <f t="shared" ca="1" si="0"/>
        <v>43704</v>
      </c>
      <c r="AL4" s="92">
        <f t="shared" ca="1" si="0"/>
        <v>43705</v>
      </c>
      <c r="AM4" s="92">
        <f t="shared" ca="1" si="0"/>
        <v>43706</v>
      </c>
      <c r="AN4" s="92">
        <f t="shared" ca="1" si="0"/>
        <v>43707</v>
      </c>
      <c r="AO4" s="99">
        <f t="shared" ca="1" si="0"/>
        <v>43708</v>
      </c>
      <c r="AP4" s="100" t="s">
        <v>15</v>
      </c>
      <c r="AQ4" s="101"/>
      <c r="AR4" s="101"/>
      <c r="AS4" s="101"/>
      <c r="AT4" s="101"/>
      <c r="AU4" s="102"/>
      <c r="AV4" s="103"/>
      <c r="AZ4" s="1" t="s">
        <v>16</v>
      </c>
      <c r="BA4" s="1" t="s">
        <v>17</v>
      </c>
      <c r="BB4" s="1" t="s">
        <v>2</v>
      </c>
      <c r="BC4" s="1" t="s">
        <v>18</v>
      </c>
      <c r="BD4" s="1" t="s">
        <v>19</v>
      </c>
      <c r="BE4" s="1" t="s">
        <v>20</v>
      </c>
      <c r="BF4" s="6">
        <f ca="1">EDATE(L4,1)-2</f>
        <v>43708</v>
      </c>
    </row>
    <row r="5" spans="2:58" ht="14.25" thickBot="1" x14ac:dyDescent="0.2">
      <c r="B5" s="93" t="s">
        <v>21</v>
      </c>
      <c r="C5" s="94" t="s">
        <v>22</v>
      </c>
      <c r="D5" s="95" t="s">
        <v>6</v>
      </c>
      <c r="E5" s="95" t="s">
        <v>7</v>
      </c>
      <c r="F5" s="95" t="s">
        <v>8</v>
      </c>
      <c r="G5" s="95" t="s">
        <v>9</v>
      </c>
      <c r="H5" s="95" t="s">
        <v>10</v>
      </c>
      <c r="I5" s="96"/>
      <c r="J5" s="97" t="s">
        <v>40</v>
      </c>
      <c r="K5" s="98" t="str">
        <f ca="1">TEXT(L4-1,"aaa")</f>
        <v>木</v>
      </c>
      <c r="L5" s="97" t="str">
        <f t="shared" ref="L5:AO5" ca="1" si="1">TEXT(L4,"aaa")</f>
        <v>金</v>
      </c>
      <c r="M5" s="95" t="str">
        <f t="shared" ca="1" si="1"/>
        <v>土</v>
      </c>
      <c r="N5" s="95" t="str">
        <f t="shared" ca="1" si="1"/>
        <v>日</v>
      </c>
      <c r="O5" s="95" t="str">
        <f t="shared" ca="1" si="1"/>
        <v>月</v>
      </c>
      <c r="P5" s="95" t="str">
        <f t="shared" ca="1" si="1"/>
        <v>火</v>
      </c>
      <c r="Q5" s="95" t="str">
        <f t="shared" ca="1" si="1"/>
        <v>水</v>
      </c>
      <c r="R5" s="95" t="str">
        <f t="shared" ca="1" si="1"/>
        <v>木</v>
      </c>
      <c r="S5" s="95" t="str">
        <f t="shared" ca="1" si="1"/>
        <v>金</v>
      </c>
      <c r="T5" s="95" t="str">
        <f t="shared" ca="1" si="1"/>
        <v>土</v>
      </c>
      <c r="U5" s="95" t="str">
        <f t="shared" ca="1" si="1"/>
        <v>日</v>
      </c>
      <c r="V5" s="95" t="str">
        <f t="shared" ca="1" si="1"/>
        <v>月</v>
      </c>
      <c r="W5" s="95" t="str">
        <f t="shared" ca="1" si="1"/>
        <v>火</v>
      </c>
      <c r="X5" s="95" t="str">
        <f t="shared" ca="1" si="1"/>
        <v>水</v>
      </c>
      <c r="Y5" s="95" t="str">
        <f t="shared" ca="1" si="1"/>
        <v>木</v>
      </c>
      <c r="Z5" s="95" t="str">
        <f t="shared" ca="1" si="1"/>
        <v>金</v>
      </c>
      <c r="AA5" s="95" t="str">
        <f t="shared" ca="1" si="1"/>
        <v>土</v>
      </c>
      <c r="AB5" s="95" t="str">
        <f t="shared" ca="1" si="1"/>
        <v>日</v>
      </c>
      <c r="AC5" s="95" t="str">
        <f t="shared" ca="1" si="1"/>
        <v>月</v>
      </c>
      <c r="AD5" s="95" t="str">
        <f t="shared" ca="1" si="1"/>
        <v>火</v>
      </c>
      <c r="AE5" s="95" t="str">
        <f t="shared" ca="1" si="1"/>
        <v>水</v>
      </c>
      <c r="AF5" s="95" t="str">
        <f t="shared" ca="1" si="1"/>
        <v>木</v>
      </c>
      <c r="AG5" s="95" t="str">
        <f t="shared" ca="1" si="1"/>
        <v>金</v>
      </c>
      <c r="AH5" s="95" t="str">
        <f t="shared" ca="1" si="1"/>
        <v>土</v>
      </c>
      <c r="AI5" s="95" t="str">
        <f t="shared" ca="1" si="1"/>
        <v>日</v>
      </c>
      <c r="AJ5" s="95" t="str">
        <f t="shared" ca="1" si="1"/>
        <v>月</v>
      </c>
      <c r="AK5" s="95" t="str">
        <f t="shared" ca="1" si="1"/>
        <v>火</v>
      </c>
      <c r="AL5" s="95" t="str">
        <f t="shared" ca="1" si="1"/>
        <v>水</v>
      </c>
      <c r="AM5" s="95" t="str">
        <f t="shared" ca="1" si="1"/>
        <v>木</v>
      </c>
      <c r="AN5" s="95" t="str">
        <f t="shared" ca="1" si="1"/>
        <v>金</v>
      </c>
      <c r="AO5" s="104" t="str">
        <f t="shared" ca="1" si="1"/>
        <v>土</v>
      </c>
      <c r="AP5" s="105" t="s">
        <v>33</v>
      </c>
      <c r="AQ5" s="97" t="s">
        <v>32</v>
      </c>
      <c r="AR5" s="95" t="s">
        <v>30</v>
      </c>
      <c r="AS5" s="95" t="s">
        <v>9</v>
      </c>
      <c r="AT5" s="95" t="s">
        <v>0</v>
      </c>
      <c r="AU5" s="104" t="s">
        <v>31</v>
      </c>
      <c r="AV5" s="106" t="s">
        <v>35</v>
      </c>
      <c r="AZ5" s="1" t="s">
        <v>23</v>
      </c>
      <c r="BA5" s="1" t="s">
        <v>24</v>
      </c>
    </row>
    <row r="6" spans="2:58" ht="15" customHeight="1" x14ac:dyDescent="0.15">
      <c r="B6" s="10">
        <v>1</v>
      </c>
      <c r="C6" s="11" t="s">
        <v>63</v>
      </c>
      <c r="D6" s="12" t="s">
        <v>6</v>
      </c>
      <c r="E6" s="12" t="s">
        <v>12</v>
      </c>
      <c r="F6" s="12" t="s">
        <v>29</v>
      </c>
      <c r="G6" s="12" t="s">
        <v>29</v>
      </c>
      <c r="H6" s="12" t="s">
        <v>29</v>
      </c>
      <c r="I6" s="107" t="s">
        <v>25</v>
      </c>
      <c r="J6" s="155"/>
      <c r="K6" s="155" t="s">
        <v>30</v>
      </c>
      <c r="L6" s="156"/>
      <c r="M6" s="156" t="s">
        <v>30</v>
      </c>
      <c r="N6" s="156" t="s">
        <v>31</v>
      </c>
      <c r="O6" s="156"/>
      <c r="P6" s="156"/>
      <c r="Q6" s="156"/>
      <c r="R6" s="156" t="s">
        <v>30</v>
      </c>
      <c r="S6" s="156"/>
      <c r="T6" s="156" t="s">
        <v>30</v>
      </c>
      <c r="U6" s="167" t="s">
        <v>31</v>
      </c>
      <c r="V6" s="167" t="s">
        <v>31</v>
      </c>
      <c r="W6" s="167" t="s">
        <v>31</v>
      </c>
      <c r="X6" s="167" t="s">
        <v>31</v>
      </c>
      <c r="Y6" s="167" t="s">
        <v>31</v>
      </c>
      <c r="Z6" s="156"/>
      <c r="AA6" s="156" t="s">
        <v>30</v>
      </c>
      <c r="AB6" s="156" t="s">
        <v>31</v>
      </c>
      <c r="AC6" s="156"/>
      <c r="AD6" s="156"/>
      <c r="AE6" s="156"/>
      <c r="AF6" s="156" t="s">
        <v>30</v>
      </c>
      <c r="AG6" s="156"/>
      <c r="AH6" s="156" t="s">
        <v>30</v>
      </c>
      <c r="AI6" s="156" t="s">
        <v>31</v>
      </c>
      <c r="AJ6" s="156"/>
      <c r="AK6" s="156"/>
      <c r="AL6" s="156"/>
      <c r="AM6" s="156" t="s">
        <v>30</v>
      </c>
      <c r="AN6" s="156"/>
      <c r="AO6" s="157" t="s">
        <v>30</v>
      </c>
      <c r="AP6" s="150" t="str">
        <f t="shared" ref="AP6:AV6" si="2">IF(COUNTIF($K7:$AO7,AP$5)+SUMPRODUCT(($K6:$AO6=AP$5)*($K7:$AO7="")*(AP$5&lt;&gt;""))=0,"",COUNTIF($K7:$AO7,AP$5)+SUMPRODUCT(($K6:$AO6=AP$5)*($K7:$AO7="")*(AP$5&lt;&gt;"")))</f>
        <v/>
      </c>
      <c r="AQ6" s="151" t="str">
        <f t="shared" si="2"/>
        <v/>
      </c>
      <c r="AR6" s="152">
        <f t="shared" si="2"/>
        <v>9</v>
      </c>
      <c r="AS6" s="152" t="str">
        <f t="shared" si="2"/>
        <v/>
      </c>
      <c r="AT6" s="152" t="str">
        <f t="shared" si="2"/>
        <v/>
      </c>
      <c r="AU6" s="152">
        <f t="shared" si="2"/>
        <v>8</v>
      </c>
      <c r="AV6" s="141" t="str">
        <f t="shared" si="2"/>
        <v/>
      </c>
      <c r="AW6" s="39"/>
    </row>
    <row r="7" spans="2:58" ht="15" customHeight="1" x14ac:dyDescent="0.15">
      <c r="B7" s="13"/>
      <c r="C7" s="14"/>
      <c r="D7" s="15"/>
      <c r="E7" s="15"/>
      <c r="F7" s="15"/>
      <c r="G7" s="15"/>
      <c r="H7" s="15"/>
      <c r="I7" s="108" t="s">
        <v>26</v>
      </c>
      <c r="J7" s="158"/>
      <c r="K7" s="158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60"/>
      <c r="AP7" s="144"/>
      <c r="AQ7" s="146"/>
      <c r="AR7" s="148"/>
      <c r="AS7" s="148"/>
      <c r="AT7" s="148"/>
      <c r="AU7" s="148"/>
      <c r="AV7" s="142"/>
      <c r="AW7" s="39"/>
    </row>
    <row r="8" spans="2:58" ht="15" customHeight="1" x14ac:dyDescent="0.15">
      <c r="B8" s="10">
        <v>2</v>
      </c>
      <c r="C8" s="11" t="s">
        <v>74</v>
      </c>
      <c r="D8" s="12" t="s">
        <v>6</v>
      </c>
      <c r="E8" s="12" t="s">
        <v>12</v>
      </c>
      <c r="F8" s="12"/>
      <c r="G8" s="12" t="s">
        <v>29</v>
      </c>
      <c r="H8" s="12" t="s">
        <v>29</v>
      </c>
      <c r="I8" s="107" t="s">
        <v>25</v>
      </c>
      <c r="J8" s="155"/>
      <c r="K8" s="155"/>
      <c r="L8" s="156"/>
      <c r="M8" s="156"/>
      <c r="N8" s="156" t="s">
        <v>31</v>
      </c>
      <c r="O8" s="156"/>
      <c r="P8" s="156"/>
      <c r="Q8" s="156"/>
      <c r="R8" s="156"/>
      <c r="S8" s="156" t="s">
        <v>31</v>
      </c>
      <c r="T8" s="156" t="s">
        <v>31</v>
      </c>
      <c r="U8" s="83" t="s">
        <v>31</v>
      </c>
      <c r="V8" s="83" t="s">
        <v>31</v>
      </c>
      <c r="W8" s="83" t="s">
        <v>31</v>
      </c>
      <c r="X8" s="83" t="s">
        <v>31</v>
      </c>
      <c r="Y8" s="83" t="s">
        <v>31</v>
      </c>
      <c r="Z8" s="156"/>
      <c r="AA8" s="156"/>
      <c r="AB8" s="156" t="s">
        <v>31</v>
      </c>
      <c r="AC8" s="156"/>
      <c r="AD8" s="156"/>
      <c r="AE8" s="156"/>
      <c r="AF8" s="156"/>
      <c r="AG8" s="156"/>
      <c r="AH8" s="156" t="s">
        <v>31</v>
      </c>
      <c r="AI8" s="156" t="s">
        <v>31</v>
      </c>
      <c r="AJ8" s="156"/>
      <c r="AK8" s="156"/>
      <c r="AL8" s="156"/>
      <c r="AM8" s="156"/>
      <c r="AN8" s="156"/>
      <c r="AO8" s="156" t="s">
        <v>31</v>
      </c>
      <c r="AP8" s="143" t="str">
        <f t="shared" ref="AP8:AV8" si="3">IF(COUNTIF($K9:$AO9,AP$5)+SUMPRODUCT(($K8:$AO8=AP$5)*($K9:$AO9="")*(AP$5&lt;&gt;""))=0,"",COUNTIF($K9:$AO9,AP$5)+SUMPRODUCT(($K8:$AO8=AP$5)*($K9:$AO9="")*(AP$5&lt;&gt;"")))</f>
        <v/>
      </c>
      <c r="AQ8" s="145" t="str">
        <f t="shared" si="3"/>
        <v/>
      </c>
      <c r="AR8" s="147" t="str">
        <f t="shared" si="3"/>
        <v/>
      </c>
      <c r="AS8" s="147" t="str">
        <f t="shared" si="3"/>
        <v/>
      </c>
      <c r="AT8" s="147" t="str">
        <f t="shared" si="3"/>
        <v/>
      </c>
      <c r="AU8" s="147">
        <f t="shared" si="3"/>
        <v>12</v>
      </c>
      <c r="AV8" s="149" t="str">
        <f t="shared" si="3"/>
        <v/>
      </c>
      <c r="AW8" s="39"/>
    </row>
    <row r="9" spans="2:58" ht="15" customHeight="1" x14ac:dyDescent="0.15">
      <c r="B9" s="13"/>
      <c r="C9" s="14"/>
      <c r="D9" s="15"/>
      <c r="E9" s="15"/>
      <c r="F9" s="15"/>
      <c r="G9" s="15"/>
      <c r="H9" s="15"/>
      <c r="I9" s="108" t="s">
        <v>26</v>
      </c>
      <c r="J9" s="158"/>
      <c r="K9" s="158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60"/>
      <c r="AP9" s="144"/>
      <c r="AQ9" s="146"/>
      <c r="AR9" s="148"/>
      <c r="AS9" s="148"/>
      <c r="AT9" s="148"/>
      <c r="AU9" s="148"/>
      <c r="AV9" s="142"/>
      <c r="AW9" s="39"/>
    </row>
    <row r="10" spans="2:58" ht="15" customHeight="1" x14ac:dyDescent="0.15">
      <c r="B10" s="10">
        <v>3</v>
      </c>
      <c r="C10" s="11" t="s">
        <v>77</v>
      </c>
      <c r="D10" s="12" t="s">
        <v>6</v>
      </c>
      <c r="E10" s="12" t="s">
        <v>12</v>
      </c>
      <c r="F10" s="12"/>
      <c r="G10" s="12" t="s">
        <v>29</v>
      </c>
      <c r="H10" s="12" t="s">
        <v>29</v>
      </c>
      <c r="I10" s="107" t="s">
        <v>25</v>
      </c>
      <c r="J10" s="155"/>
      <c r="K10" s="155" t="s">
        <v>31</v>
      </c>
      <c r="L10" s="156" t="s">
        <v>31</v>
      </c>
      <c r="M10" s="156"/>
      <c r="N10" s="156" t="s">
        <v>9</v>
      </c>
      <c r="O10" s="156" t="s">
        <v>37</v>
      </c>
      <c r="P10" s="156" t="s">
        <v>31</v>
      </c>
      <c r="Q10" s="156"/>
      <c r="R10" s="156"/>
      <c r="S10" s="156"/>
      <c r="T10" s="156" t="s">
        <v>41</v>
      </c>
      <c r="U10" s="156" t="s">
        <v>31</v>
      </c>
      <c r="V10" s="156"/>
      <c r="W10" s="156"/>
      <c r="X10" s="156"/>
      <c r="Y10" s="156"/>
      <c r="Z10" s="156"/>
      <c r="AA10" s="156"/>
      <c r="AB10" s="156"/>
      <c r="AC10" s="156"/>
      <c r="AD10" s="156"/>
      <c r="AE10" s="156" t="s">
        <v>31</v>
      </c>
      <c r="AF10" s="156"/>
      <c r="AG10" s="156"/>
      <c r="AH10" s="156"/>
      <c r="AI10" s="156"/>
      <c r="AJ10" s="156"/>
      <c r="AK10" s="156"/>
      <c r="AL10" s="156"/>
      <c r="AM10" s="156"/>
      <c r="AN10" s="156"/>
      <c r="AO10" s="157" t="s">
        <v>41</v>
      </c>
      <c r="AP10" s="143" t="str">
        <f t="shared" ref="AP10:AV10" si="4">IF(COUNTIF($K11:$AO11,AP$5)+SUMPRODUCT(($K10:$AO10=AP$5)*($K11:$AO11="")*(AP$5&lt;&gt;""))=0,"",COUNTIF($K11:$AO11,AP$5)+SUMPRODUCT(($K10:$AO10=AP$5)*($K11:$AO11="")*(AP$5&lt;&gt;"")))</f>
        <v/>
      </c>
      <c r="AQ10" s="145" t="str">
        <f t="shared" si="4"/>
        <v/>
      </c>
      <c r="AR10" s="147" t="str">
        <f t="shared" si="4"/>
        <v/>
      </c>
      <c r="AS10" s="147">
        <f t="shared" si="4"/>
        <v>1</v>
      </c>
      <c r="AT10" s="147" t="str">
        <f t="shared" si="4"/>
        <v/>
      </c>
      <c r="AU10" s="147">
        <f t="shared" si="4"/>
        <v>5</v>
      </c>
      <c r="AV10" s="149" t="str">
        <f t="shared" si="4"/>
        <v/>
      </c>
      <c r="AW10" s="39"/>
    </row>
    <row r="11" spans="2:58" ht="15" customHeight="1" x14ac:dyDescent="0.15">
      <c r="B11" s="13"/>
      <c r="C11" s="14"/>
      <c r="D11" s="15"/>
      <c r="E11" s="15"/>
      <c r="F11" s="15"/>
      <c r="G11" s="15"/>
      <c r="H11" s="15"/>
      <c r="I11" s="108" t="s">
        <v>26</v>
      </c>
      <c r="J11" s="158"/>
      <c r="K11" s="158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60"/>
      <c r="AP11" s="144"/>
      <c r="AQ11" s="146"/>
      <c r="AR11" s="148"/>
      <c r="AS11" s="148"/>
      <c r="AT11" s="148"/>
      <c r="AU11" s="148"/>
      <c r="AV11" s="142"/>
      <c r="AW11" s="39"/>
    </row>
    <row r="12" spans="2:58" ht="15" customHeight="1" x14ac:dyDescent="0.15">
      <c r="B12" s="10">
        <v>4</v>
      </c>
      <c r="C12" s="11" t="s">
        <v>83</v>
      </c>
      <c r="D12" s="12" t="s">
        <v>6</v>
      </c>
      <c r="E12" s="12" t="s">
        <v>12</v>
      </c>
      <c r="F12" s="12" t="s">
        <v>29</v>
      </c>
      <c r="G12" s="12" t="s">
        <v>29</v>
      </c>
      <c r="H12" s="12" t="s">
        <v>29</v>
      </c>
      <c r="I12" s="107" t="s">
        <v>25</v>
      </c>
      <c r="J12" s="155"/>
      <c r="K12" s="155"/>
      <c r="L12" s="155"/>
      <c r="M12" s="155"/>
      <c r="N12" s="156"/>
      <c r="O12" s="156"/>
      <c r="P12" s="156"/>
      <c r="Q12" s="156"/>
      <c r="R12" s="156" t="s">
        <v>31</v>
      </c>
      <c r="S12" s="156"/>
      <c r="T12" s="156"/>
      <c r="U12" s="156"/>
      <c r="V12" s="156"/>
      <c r="W12" s="161"/>
      <c r="X12" s="156"/>
      <c r="Y12" s="156"/>
      <c r="Z12" s="156" t="s">
        <v>31</v>
      </c>
      <c r="AA12" s="156" t="s">
        <v>31</v>
      </c>
      <c r="AB12" s="156"/>
      <c r="AC12" s="156"/>
      <c r="AD12" s="156"/>
      <c r="AE12" s="156"/>
      <c r="AF12" s="156"/>
      <c r="AG12" s="156"/>
      <c r="AH12" s="156"/>
      <c r="AI12" s="156"/>
      <c r="AJ12" s="156"/>
      <c r="AK12" s="156" t="s">
        <v>31</v>
      </c>
      <c r="AL12" s="156" t="s">
        <v>31</v>
      </c>
      <c r="AM12" s="156" t="s">
        <v>31</v>
      </c>
      <c r="AN12" s="156"/>
      <c r="AO12" s="156"/>
      <c r="AP12" s="143" t="str">
        <f t="shared" ref="AP12:AV12" si="5">IF(COUNTIF($K13:$AO13,AP$5)+SUMPRODUCT(($K12:$AO12=AP$5)*($K13:$AO13="")*(AP$5&lt;&gt;""))=0,"",COUNTIF($K13:$AO13,AP$5)+SUMPRODUCT(($K12:$AO12=AP$5)*($K13:$AO13="")*(AP$5&lt;&gt;"")))</f>
        <v/>
      </c>
      <c r="AQ12" s="145" t="str">
        <f t="shared" si="5"/>
        <v/>
      </c>
      <c r="AR12" s="147" t="str">
        <f t="shared" si="5"/>
        <v/>
      </c>
      <c r="AS12" s="147" t="str">
        <f t="shared" si="5"/>
        <v/>
      </c>
      <c r="AT12" s="147" t="str">
        <f t="shared" si="5"/>
        <v/>
      </c>
      <c r="AU12" s="147">
        <f t="shared" si="5"/>
        <v>6</v>
      </c>
      <c r="AV12" s="149" t="str">
        <f t="shared" si="5"/>
        <v/>
      </c>
      <c r="AW12" s="39"/>
    </row>
    <row r="13" spans="2:58" ht="15" customHeight="1" x14ac:dyDescent="0.15">
      <c r="B13" s="13"/>
      <c r="C13" s="14"/>
      <c r="D13" s="15"/>
      <c r="E13" s="15"/>
      <c r="F13" s="15"/>
      <c r="G13" s="15"/>
      <c r="H13" s="15"/>
      <c r="I13" s="108" t="s">
        <v>26</v>
      </c>
      <c r="J13" s="158"/>
      <c r="K13" s="158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60"/>
      <c r="AP13" s="144"/>
      <c r="AQ13" s="146"/>
      <c r="AR13" s="148"/>
      <c r="AS13" s="148"/>
      <c r="AT13" s="148"/>
      <c r="AU13" s="148"/>
      <c r="AV13" s="142"/>
      <c r="AW13" s="39"/>
    </row>
    <row r="14" spans="2:58" ht="15" customHeight="1" x14ac:dyDescent="0.15">
      <c r="B14" s="10">
        <v>5</v>
      </c>
      <c r="C14" s="11" t="s">
        <v>86</v>
      </c>
      <c r="D14" s="12" t="s">
        <v>6</v>
      </c>
      <c r="E14" s="12" t="s">
        <v>12</v>
      </c>
      <c r="F14" s="12" t="s">
        <v>29</v>
      </c>
      <c r="G14" s="12" t="s">
        <v>29</v>
      </c>
      <c r="H14" s="12" t="s">
        <v>29</v>
      </c>
      <c r="I14" s="107" t="s">
        <v>25</v>
      </c>
      <c r="J14" s="155"/>
      <c r="K14" s="155"/>
      <c r="L14" s="156"/>
      <c r="M14" s="156" t="s">
        <v>31</v>
      </c>
      <c r="N14" s="156"/>
      <c r="O14" s="156"/>
      <c r="P14" s="156"/>
      <c r="Q14" s="156"/>
      <c r="R14" s="156"/>
      <c r="S14" s="156"/>
      <c r="T14" s="156"/>
      <c r="U14" s="82" t="s">
        <v>31</v>
      </c>
      <c r="V14" s="82" t="s">
        <v>31</v>
      </c>
      <c r="W14" s="82" t="s">
        <v>31</v>
      </c>
      <c r="X14" s="156"/>
      <c r="Y14" s="156"/>
      <c r="Z14" s="156"/>
      <c r="AA14" s="156"/>
      <c r="AB14" s="156"/>
      <c r="AC14" s="156"/>
      <c r="AD14" s="156"/>
      <c r="AE14" s="156"/>
      <c r="AF14" s="156"/>
      <c r="AG14" s="156" t="s">
        <v>31</v>
      </c>
      <c r="AH14" s="156"/>
      <c r="AI14" s="156" t="s">
        <v>31</v>
      </c>
      <c r="AJ14" s="156"/>
      <c r="AK14" s="156"/>
      <c r="AL14" s="156"/>
      <c r="AM14" s="156"/>
      <c r="AN14" s="156"/>
      <c r="AO14" s="157" t="s">
        <v>31</v>
      </c>
      <c r="AP14" s="143" t="str">
        <f t="shared" ref="AP14:AV14" si="6">IF(COUNTIF($K15:$AO15,AP$5)+SUMPRODUCT(($K14:$AO14=AP$5)*($K15:$AO15="")*(AP$5&lt;&gt;""))=0,"",COUNTIF($K15:$AO15,AP$5)+SUMPRODUCT(($K14:$AO14=AP$5)*($K15:$AO15="")*(AP$5&lt;&gt;"")))</f>
        <v/>
      </c>
      <c r="AQ14" s="145" t="str">
        <f t="shared" si="6"/>
        <v/>
      </c>
      <c r="AR14" s="147" t="str">
        <f t="shared" si="6"/>
        <v/>
      </c>
      <c r="AS14" s="147" t="str">
        <f t="shared" si="6"/>
        <v/>
      </c>
      <c r="AT14" s="147" t="str">
        <f t="shared" si="6"/>
        <v/>
      </c>
      <c r="AU14" s="147">
        <f t="shared" si="6"/>
        <v>7</v>
      </c>
      <c r="AV14" s="149" t="str">
        <f t="shared" si="6"/>
        <v/>
      </c>
      <c r="AW14" s="39"/>
    </row>
    <row r="15" spans="2:58" ht="15" customHeight="1" x14ac:dyDescent="0.15">
      <c r="B15" s="13"/>
      <c r="C15" s="14"/>
      <c r="D15" s="15"/>
      <c r="E15" s="15"/>
      <c r="F15" s="15"/>
      <c r="G15" s="15"/>
      <c r="H15" s="15"/>
      <c r="I15" s="108" t="s">
        <v>26</v>
      </c>
      <c r="J15" s="158"/>
      <c r="K15" s="158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60"/>
      <c r="AP15" s="144"/>
      <c r="AQ15" s="146"/>
      <c r="AR15" s="148"/>
      <c r="AS15" s="148"/>
      <c r="AT15" s="148"/>
      <c r="AU15" s="148"/>
      <c r="AV15" s="142"/>
      <c r="AW15" s="39"/>
    </row>
    <row r="16" spans="2:58" ht="15" customHeight="1" x14ac:dyDescent="0.15">
      <c r="B16" s="10">
        <v>6</v>
      </c>
      <c r="C16" s="11" t="s">
        <v>91</v>
      </c>
      <c r="D16" s="12" t="s">
        <v>6</v>
      </c>
      <c r="E16" s="12" t="s">
        <v>12</v>
      </c>
      <c r="F16" s="12" t="s">
        <v>29</v>
      </c>
      <c r="G16" s="12" t="s">
        <v>29</v>
      </c>
      <c r="H16" s="12" t="s">
        <v>29</v>
      </c>
      <c r="I16" s="107" t="s">
        <v>25</v>
      </c>
      <c r="J16" s="155"/>
      <c r="K16" s="155" t="s">
        <v>31</v>
      </c>
      <c r="L16" s="162"/>
      <c r="M16" s="156"/>
      <c r="N16" s="156" t="s">
        <v>31</v>
      </c>
      <c r="O16" s="156"/>
      <c r="P16" s="156"/>
      <c r="Q16" s="156"/>
      <c r="R16" s="156"/>
      <c r="S16" s="156"/>
      <c r="T16" s="156" t="s">
        <v>31</v>
      </c>
      <c r="U16" s="156" t="s">
        <v>31</v>
      </c>
      <c r="V16" s="156" t="s">
        <v>31</v>
      </c>
      <c r="W16" s="156" t="s">
        <v>31</v>
      </c>
      <c r="X16" s="156"/>
      <c r="Y16" s="156"/>
      <c r="Z16" s="156"/>
      <c r="AA16" s="156"/>
      <c r="AB16" s="156"/>
      <c r="AC16" s="156"/>
      <c r="AD16" s="156" t="s">
        <v>31</v>
      </c>
      <c r="AE16" s="156"/>
      <c r="AF16" s="156"/>
      <c r="AG16" s="156" t="s">
        <v>9</v>
      </c>
      <c r="AH16" s="156" t="s">
        <v>37</v>
      </c>
      <c r="AI16" s="156" t="s">
        <v>31</v>
      </c>
      <c r="AJ16" s="156"/>
      <c r="AK16" s="156"/>
      <c r="AL16" s="156"/>
      <c r="AM16" s="156"/>
      <c r="AN16" s="156"/>
      <c r="AO16" s="157"/>
      <c r="AP16" s="143" t="str">
        <f t="shared" ref="AP16:AV16" si="7">IF(COUNTIF($K17:$AO17,AP$5)+SUMPRODUCT(($K16:$AO16=AP$5)*($K17:$AO17="")*(AP$5&lt;&gt;""))=0,"",COUNTIF($K17:$AO17,AP$5)+SUMPRODUCT(($K16:$AO16=AP$5)*($K17:$AO17="")*(AP$5&lt;&gt;"")))</f>
        <v/>
      </c>
      <c r="AQ16" s="145" t="str">
        <f t="shared" si="7"/>
        <v/>
      </c>
      <c r="AR16" s="147" t="str">
        <f t="shared" si="7"/>
        <v/>
      </c>
      <c r="AS16" s="147">
        <f t="shared" si="7"/>
        <v>1</v>
      </c>
      <c r="AT16" s="147" t="str">
        <f t="shared" si="7"/>
        <v/>
      </c>
      <c r="AU16" s="147">
        <f t="shared" si="7"/>
        <v>8</v>
      </c>
      <c r="AV16" s="149" t="str">
        <f t="shared" si="7"/>
        <v/>
      </c>
      <c r="AW16" s="39"/>
    </row>
    <row r="17" spans="2:49" ht="15" customHeight="1" x14ac:dyDescent="0.15">
      <c r="B17" s="13"/>
      <c r="C17" s="14"/>
      <c r="D17" s="15"/>
      <c r="E17" s="15"/>
      <c r="F17" s="15"/>
      <c r="G17" s="15"/>
      <c r="H17" s="15"/>
      <c r="I17" s="108" t="s">
        <v>26</v>
      </c>
      <c r="J17" s="158"/>
      <c r="K17" s="158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60"/>
      <c r="AP17" s="144"/>
      <c r="AQ17" s="146"/>
      <c r="AR17" s="148"/>
      <c r="AS17" s="148"/>
      <c r="AT17" s="148"/>
      <c r="AU17" s="148"/>
      <c r="AV17" s="142"/>
      <c r="AW17" s="39"/>
    </row>
    <row r="18" spans="2:49" ht="15" customHeight="1" x14ac:dyDescent="0.15">
      <c r="B18" s="10">
        <v>7</v>
      </c>
      <c r="C18" s="11" t="s">
        <v>92</v>
      </c>
      <c r="D18" s="12" t="s">
        <v>6</v>
      </c>
      <c r="E18" s="12" t="s">
        <v>12</v>
      </c>
      <c r="F18" s="12" t="s">
        <v>29</v>
      </c>
      <c r="G18" s="12" t="s">
        <v>29</v>
      </c>
      <c r="H18" s="12" t="s">
        <v>29</v>
      </c>
      <c r="I18" s="107" t="s">
        <v>25</v>
      </c>
      <c r="J18" s="155"/>
      <c r="K18" s="155" t="s">
        <v>31</v>
      </c>
      <c r="L18" s="156"/>
      <c r="M18" s="156"/>
      <c r="N18" s="156"/>
      <c r="O18" s="156"/>
      <c r="P18" s="156"/>
      <c r="Q18" s="156"/>
      <c r="R18" s="156"/>
      <c r="S18" s="156"/>
      <c r="T18" s="156" t="s">
        <v>31</v>
      </c>
      <c r="U18" s="156" t="s">
        <v>31</v>
      </c>
      <c r="V18" s="156" t="s">
        <v>31</v>
      </c>
      <c r="W18" s="156" t="s">
        <v>31</v>
      </c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63"/>
      <c r="AO18" s="157"/>
      <c r="AP18" s="143" t="str">
        <f t="shared" ref="AP18:AV18" si="8">IF(COUNTIF($K19:$AO19,AP$5)+SUMPRODUCT(($K18:$AO18=AP$5)*($K19:$AO19="")*(AP$5&lt;&gt;""))=0,"",COUNTIF($K19:$AO19,AP$5)+SUMPRODUCT(($K18:$AO18=AP$5)*($K19:$AO19="")*(AP$5&lt;&gt;"")))</f>
        <v/>
      </c>
      <c r="AQ18" s="145" t="str">
        <f t="shared" si="8"/>
        <v/>
      </c>
      <c r="AR18" s="147" t="str">
        <f t="shared" si="8"/>
        <v/>
      </c>
      <c r="AS18" s="147" t="str">
        <f t="shared" si="8"/>
        <v/>
      </c>
      <c r="AT18" s="147" t="str">
        <f t="shared" si="8"/>
        <v/>
      </c>
      <c r="AU18" s="147">
        <f t="shared" si="8"/>
        <v>5</v>
      </c>
      <c r="AV18" s="149" t="str">
        <f t="shared" si="8"/>
        <v/>
      </c>
      <c r="AW18" s="39"/>
    </row>
    <row r="19" spans="2:49" ht="15" customHeight="1" x14ac:dyDescent="0.15">
      <c r="B19" s="13"/>
      <c r="C19" s="14"/>
      <c r="D19" s="15"/>
      <c r="E19" s="15"/>
      <c r="F19" s="15"/>
      <c r="G19" s="15"/>
      <c r="H19" s="15"/>
      <c r="I19" s="108" t="s">
        <v>26</v>
      </c>
      <c r="J19" s="158"/>
      <c r="K19" s="158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60"/>
      <c r="AP19" s="144"/>
      <c r="AQ19" s="146"/>
      <c r="AR19" s="148"/>
      <c r="AS19" s="148"/>
      <c r="AT19" s="148"/>
      <c r="AU19" s="148"/>
      <c r="AV19" s="142"/>
      <c r="AW19" s="39"/>
    </row>
    <row r="20" spans="2:49" ht="15" customHeight="1" x14ac:dyDescent="0.15">
      <c r="B20" s="52">
        <v>8</v>
      </c>
      <c r="C20" s="53" t="s">
        <v>93</v>
      </c>
      <c r="D20" s="54" t="s">
        <v>6</v>
      </c>
      <c r="E20" s="54" t="s">
        <v>12</v>
      </c>
      <c r="F20" s="54" t="s">
        <v>2</v>
      </c>
      <c r="G20" s="54" t="s">
        <v>29</v>
      </c>
      <c r="H20" s="54" t="s">
        <v>29</v>
      </c>
      <c r="I20" s="107" t="s">
        <v>25</v>
      </c>
      <c r="J20" s="155"/>
      <c r="K20" s="155"/>
      <c r="L20" s="156"/>
      <c r="M20" s="156"/>
      <c r="N20" s="156" t="s">
        <v>31</v>
      </c>
      <c r="O20" s="156"/>
      <c r="P20" s="156"/>
      <c r="Q20" s="156"/>
      <c r="R20" s="156"/>
      <c r="S20" s="156"/>
      <c r="T20" s="156"/>
      <c r="U20" s="156" t="s">
        <v>31</v>
      </c>
      <c r="V20" s="156" t="s">
        <v>31</v>
      </c>
      <c r="W20" s="156" t="s">
        <v>31</v>
      </c>
      <c r="X20" s="156" t="s">
        <v>31</v>
      </c>
      <c r="Y20" s="156" t="s">
        <v>31</v>
      </c>
      <c r="Z20" s="156"/>
      <c r="AA20" s="156" t="s">
        <v>31</v>
      </c>
      <c r="AB20" s="156" t="s">
        <v>31</v>
      </c>
      <c r="AC20" s="156" t="s">
        <v>34</v>
      </c>
      <c r="AD20" s="156"/>
      <c r="AE20" s="156"/>
      <c r="AF20" s="156"/>
      <c r="AG20" s="156"/>
      <c r="AH20" s="156"/>
      <c r="AI20" s="156" t="s">
        <v>31</v>
      </c>
      <c r="AJ20" s="156"/>
      <c r="AK20" s="156"/>
      <c r="AL20" s="156"/>
      <c r="AM20" s="156"/>
      <c r="AN20" s="156"/>
      <c r="AO20" s="157"/>
      <c r="AP20" s="143" t="str">
        <f t="shared" ref="AP20:AV20" si="9">IF(COUNTIF($K21:$AO21,AP$5)+SUMPRODUCT(($K20:$AO20=AP$5)*($K21:$AO21="")*(AP$5&lt;&gt;""))=0,"",COUNTIF($K21:$AO21,AP$5)+SUMPRODUCT(($K20:$AO20=AP$5)*($K21:$AO21="")*(AP$5&lt;&gt;"")))</f>
        <v/>
      </c>
      <c r="AQ20" s="145" t="str">
        <f t="shared" si="9"/>
        <v/>
      </c>
      <c r="AR20" s="147" t="str">
        <f t="shared" si="9"/>
        <v/>
      </c>
      <c r="AS20" s="147" t="str">
        <f t="shared" si="9"/>
        <v/>
      </c>
      <c r="AT20" s="147" t="str">
        <f t="shared" si="9"/>
        <v/>
      </c>
      <c r="AU20" s="147">
        <f t="shared" si="9"/>
        <v>9</v>
      </c>
      <c r="AV20" s="149" t="str">
        <f t="shared" si="9"/>
        <v/>
      </c>
      <c r="AW20" s="39"/>
    </row>
    <row r="21" spans="2:49" ht="15" customHeight="1" x14ac:dyDescent="0.15">
      <c r="B21" s="55"/>
      <c r="C21" s="56"/>
      <c r="D21" s="57"/>
      <c r="E21" s="57"/>
      <c r="F21" s="57"/>
      <c r="G21" s="57"/>
      <c r="H21" s="57"/>
      <c r="I21" s="108" t="s">
        <v>26</v>
      </c>
      <c r="J21" s="158"/>
      <c r="K21" s="158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60"/>
      <c r="AP21" s="144"/>
      <c r="AQ21" s="146"/>
      <c r="AR21" s="148"/>
      <c r="AS21" s="148"/>
      <c r="AT21" s="148"/>
      <c r="AU21" s="148"/>
      <c r="AV21" s="142"/>
      <c r="AW21" s="39"/>
    </row>
    <row r="22" spans="2:49" ht="15" customHeight="1" x14ac:dyDescent="0.15">
      <c r="B22" s="52">
        <v>9</v>
      </c>
      <c r="C22" s="53" t="s">
        <v>96</v>
      </c>
      <c r="D22" s="54" t="s">
        <v>6</v>
      </c>
      <c r="E22" s="54" t="s">
        <v>12</v>
      </c>
      <c r="F22" s="54" t="s">
        <v>2</v>
      </c>
      <c r="G22" s="54" t="s">
        <v>29</v>
      </c>
      <c r="H22" s="54" t="s">
        <v>29</v>
      </c>
      <c r="I22" s="107" t="s">
        <v>25</v>
      </c>
      <c r="J22" s="155"/>
      <c r="K22" s="155" t="s">
        <v>38</v>
      </c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7"/>
      <c r="AP22" s="143" t="str">
        <f t="shared" ref="AP22:AV22" si="10">IF(COUNTIF($K23:$AO23,AP$5)+SUMPRODUCT(($K22:$AO22=AP$5)*($K23:$AO23="")*(AP$5&lt;&gt;""))=0,"",COUNTIF($K23:$AO23,AP$5)+SUMPRODUCT(($K22:$AO22=AP$5)*($K23:$AO23="")*(AP$5&lt;&gt;"")))</f>
        <v/>
      </c>
      <c r="AQ22" s="145" t="str">
        <f t="shared" si="10"/>
        <v/>
      </c>
      <c r="AR22" s="147" t="str">
        <f t="shared" si="10"/>
        <v/>
      </c>
      <c r="AS22" s="147" t="str">
        <f t="shared" si="10"/>
        <v/>
      </c>
      <c r="AT22" s="147" t="str">
        <f t="shared" si="10"/>
        <v/>
      </c>
      <c r="AU22" s="147" t="str">
        <f t="shared" si="10"/>
        <v/>
      </c>
      <c r="AV22" s="149" t="str">
        <f t="shared" si="10"/>
        <v/>
      </c>
      <c r="AW22" s="39"/>
    </row>
    <row r="23" spans="2:49" ht="15" customHeight="1" x14ac:dyDescent="0.15">
      <c r="B23" s="55"/>
      <c r="C23" s="56"/>
      <c r="D23" s="57"/>
      <c r="E23" s="57"/>
      <c r="F23" s="57"/>
      <c r="G23" s="57"/>
      <c r="H23" s="57"/>
      <c r="I23" s="108" t="s">
        <v>26</v>
      </c>
      <c r="J23" s="158"/>
      <c r="K23" s="158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60"/>
      <c r="AP23" s="144"/>
      <c r="AQ23" s="146"/>
      <c r="AR23" s="148"/>
      <c r="AS23" s="148"/>
      <c r="AT23" s="148"/>
      <c r="AU23" s="148"/>
      <c r="AV23" s="142"/>
      <c r="AW23" s="39"/>
    </row>
    <row r="24" spans="2:49" ht="15" customHeight="1" x14ac:dyDescent="0.15">
      <c r="B24" s="10">
        <v>10</v>
      </c>
      <c r="C24" s="11" t="s">
        <v>97</v>
      </c>
      <c r="D24" s="12" t="s">
        <v>6</v>
      </c>
      <c r="E24" s="12" t="s">
        <v>12</v>
      </c>
      <c r="F24" s="12" t="s">
        <v>29</v>
      </c>
      <c r="G24" s="12" t="s">
        <v>29</v>
      </c>
      <c r="H24" s="12" t="s">
        <v>29</v>
      </c>
      <c r="I24" s="107" t="s">
        <v>25</v>
      </c>
      <c r="J24" s="155"/>
      <c r="K24" s="155"/>
      <c r="L24" s="156"/>
      <c r="M24" s="156" t="s">
        <v>31</v>
      </c>
      <c r="N24" s="156"/>
      <c r="O24" s="156"/>
      <c r="P24" s="156"/>
      <c r="Q24" s="156"/>
      <c r="R24" s="156"/>
      <c r="S24" s="156"/>
      <c r="T24" s="156"/>
      <c r="U24" s="156"/>
      <c r="V24" s="156" t="s">
        <v>31</v>
      </c>
      <c r="W24" s="156" t="s">
        <v>31</v>
      </c>
      <c r="X24" s="156" t="s">
        <v>31</v>
      </c>
      <c r="Y24" s="156" t="s">
        <v>31</v>
      </c>
      <c r="Z24" s="156"/>
      <c r="AA24" s="156"/>
      <c r="AB24" s="156"/>
      <c r="AC24" s="156" t="s">
        <v>31</v>
      </c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43" t="str">
        <f t="shared" ref="AP24:AV24" si="11">IF(COUNTIF($K25:$AO25,AP$5)+SUMPRODUCT(($K24:$AO24=AP$5)*($K25:$AO25="")*(AP$5&lt;&gt;""))=0,"",COUNTIF($K25:$AO25,AP$5)+SUMPRODUCT(($K24:$AO24=AP$5)*($K25:$AO25="")*(AP$5&lt;&gt;"")))</f>
        <v/>
      </c>
      <c r="AQ24" s="145" t="str">
        <f t="shared" si="11"/>
        <v/>
      </c>
      <c r="AR24" s="147" t="str">
        <f t="shared" si="11"/>
        <v/>
      </c>
      <c r="AS24" s="147" t="str">
        <f t="shared" si="11"/>
        <v/>
      </c>
      <c r="AT24" s="147" t="str">
        <f t="shared" si="11"/>
        <v/>
      </c>
      <c r="AU24" s="147">
        <f t="shared" si="11"/>
        <v>6</v>
      </c>
      <c r="AV24" s="149" t="str">
        <f t="shared" si="11"/>
        <v/>
      </c>
      <c r="AW24" s="39"/>
    </row>
    <row r="25" spans="2:49" ht="12.6" customHeight="1" x14ac:dyDescent="0.15">
      <c r="B25" s="13"/>
      <c r="C25" s="14"/>
      <c r="D25" s="15"/>
      <c r="E25" s="15"/>
      <c r="F25" s="15"/>
      <c r="G25" s="15"/>
      <c r="H25" s="15"/>
      <c r="I25" s="108" t="s">
        <v>26</v>
      </c>
      <c r="J25" s="158"/>
      <c r="K25" s="158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60"/>
      <c r="AP25" s="144"/>
      <c r="AQ25" s="146"/>
      <c r="AR25" s="148"/>
      <c r="AS25" s="148"/>
      <c r="AT25" s="148"/>
      <c r="AU25" s="148"/>
      <c r="AV25" s="142"/>
      <c r="AW25" s="39"/>
    </row>
    <row r="26" spans="2:49" ht="15" customHeight="1" x14ac:dyDescent="0.15">
      <c r="B26" s="10">
        <v>11</v>
      </c>
      <c r="C26" s="11" t="s">
        <v>98</v>
      </c>
      <c r="D26" s="12" t="s">
        <v>6</v>
      </c>
      <c r="E26" s="12" t="s">
        <v>12</v>
      </c>
      <c r="F26" s="12" t="s">
        <v>29</v>
      </c>
      <c r="G26" s="12" t="s">
        <v>29</v>
      </c>
      <c r="H26" s="12" t="s">
        <v>29</v>
      </c>
      <c r="I26" s="107" t="s">
        <v>25</v>
      </c>
      <c r="J26" s="155"/>
      <c r="K26" s="155"/>
      <c r="L26" s="156"/>
      <c r="M26" s="156"/>
      <c r="N26" s="156"/>
      <c r="O26" s="156" t="s">
        <v>31</v>
      </c>
      <c r="P26" s="164" t="s">
        <v>31</v>
      </c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 t="s">
        <v>31</v>
      </c>
      <c r="AC26" s="156" t="s">
        <v>31</v>
      </c>
      <c r="AD26" s="156" t="s">
        <v>31</v>
      </c>
      <c r="AE26" s="156"/>
      <c r="AF26" s="156"/>
      <c r="AG26" s="156" t="s">
        <v>31</v>
      </c>
      <c r="AH26" s="156"/>
      <c r="AI26" s="156"/>
      <c r="AJ26" s="156"/>
      <c r="AK26" s="156" t="s">
        <v>31</v>
      </c>
      <c r="AL26" s="156" t="s">
        <v>31</v>
      </c>
      <c r="AM26" s="156"/>
      <c r="AN26" s="156"/>
      <c r="AO26" s="157"/>
      <c r="AP26" s="143" t="str">
        <f t="shared" ref="AP26:AV26" si="12">IF(COUNTIF($K27:$AO27,AP$5)+SUMPRODUCT(($K26:$AO26=AP$5)*($K27:$AO27="")*(AP$5&lt;&gt;""))=0,"",COUNTIF($K27:$AO27,AP$5)+SUMPRODUCT(($K26:$AO26=AP$5)*($K27:$AO27="")*(AP$5&lt;&gt;"")))</f>
        <v/>
      </c>
      <c r="AQ26" s="145" t="str">
        <f t="shared" si="12"/>
        <v/>
      </c>
      <c r="AR26" s="147" t="str">
        <f t="shared" si="12"/>
        <v/>
      </c>
      <c r="AS26" s="147" t="str">
        <f t="shared" si="12"/>
        <v/>
      </c>
      <c r="AT26" s="147" t="str">
        <f t="shared" si="12"/>
        <v/>
      </c>
      <c r="AU26" s="147">
        <f t="shared" si="12"/>
        <v>8</v>
      </c>
      <c r="AV26" s="149" t="str">
        <f t="shared" si="12"/>
        <v/>
      </c>
      <c r="AW26" s="39"/>
    </row>
    <row r="27" spans="2:49" ht="15" customHeight="1" x14ac:dyDescent="0.15">
      <c r="B27" s="13"/>
      <c r="C27" s="14"/>
      <c r="D27" s="15"/>
      <c r="E27" s="15"/>
      <c r="F27" s="15"/>
      <c r="G27" s="15"/>
      <c r="H27" s="15"/>
      <c r="I27" s="108" t="s">
        <v>26</v>
      </c>
      <c r="J27" s="158"/>
      <c r="K27" s="158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60"/>
      <c r="AP27" s="144"/>
      <c r="AQ27" s="146"/>
      <c r="AR27" s="148"/>
      <c r="AS27" s="148"/>
      <c r="AT27" s="148"/>
      <c r="AU27" s="148"/>
      <c r="AV27" s="142"/>
      <c r="AW27" s="39"/>
    </row>
    <row r="28" spans="2:49" ht="15" customHeight="1" x14ac:dyDescent="0.15">
      <c r="B28" s="10">
        <v>12</v>
      </c>
      <c r="C28" s="11" t="s">
        <v>101</v>
      </c>
      <c r="D28" s="12" t="s">
        <v>6</v>
      </c>
      <c r="E28" s="12" t="s">
        <v>12</v>
      </c>
      <c r="F28" s="12" t="s">
        <v>29</v>
      </c>
      <c r="G28" s="12" t="s">
        <v>29</v>
      </c>
      <c r="H28" s="12" t="s">
        <v>29</v>
      </c>
      <c r="I28" s="107" t="s">
        <v>25</v>
      </c>
      <c r="J28" s="155"/>
      <c r="K28" s="155"/>
      <c r="L28" s="156" t="s">
        <v>9</v>
      </c>
      <c r="M28" s="156" t="s">
        <v>37</v>
      </c>
      <c r="N28" s="156" t="s">
        <v>31</v>
      </c>
      <c r="O28" s="156" t="s">
        <v>31</v>
      </c>
      <c r="P28" s="156" t="s">
        <v>32</v>
      </c>
      <c r="Q28" s="156"/>
      <c r="R28" s="156"/>
      <c r="S28" s="156" t="s">
        <v>31</v>
      </c>
      <c r="T28" s="156"/>
      <c r="U28" s="156" t="s">
        <v>31</v>
      </c>
      <c r="V28" s="156" t="s">
        <v>31</v>
      </c>
      <c r="W28" s="156" t="s">
        <v>31</v>
      </c>
      <c r="X28" s="156" t="s">
        <v>31</v>
      </c>
      <c r="Y28" s="156"/>
      <c r="Z28" s="156" t="s">
        <v>9</v>
      </c>
      <c r="AA28" s="156" t="s">
        <v>37</v>
      </c>
      <c r="AB28" s="156" t="s">
        <v>31</v>
      </c>
      <c r="AC28" s="156"/>
      <c r="AD28" s="156" t="s">
        <v>31</v>
      </c>
      <c r="AE28" s="156"/>
      <c r="AF28" s="156" t="s">
        <v>9</v>
      </c>
      <c r="AG28" s="156" t="s">
        <v>37</v>
      </c>
      <c r="AH28" s="156"/>
      <c r="AI28" s="156"/>
      <c r="AJ28" s="156"/>
      <c r="AK28" s="156"/>
      <c r="AL28" s="156"/>
      <c r="AM28" s="156"/>
      <c r="AN28" s="156"/>
      <c r="AO28" s="157" t="s">
        <v>31</v>
      </c>
      <c r="AP28" s="143" t="str">
        <f t="shared" ref="AP28:AV28" si="13">IF(COUNTIF($K29:$AO29,AP$5)+SUMPRODUCT(($K28:$AO28=AP$5)*($K29:$AO29="")*(AP$5&lt;&gt;""))=0,"",COUNTIF($K29:$AO29,AP$5)+SUMPRODUCT(($K28:$AO28=AP$5)*($K29:$AO29="")*(AP$5&lt;&gt;"")))</f>
        <v/>
      </c>
      <c r="AQ28" s="145">
        <f t="shared" si="13"/>
        <v>1</v>
      </c>
      <c r="AR28" s="147" t="str">
        <f t="shared" si="13"/>
        <v/>
      </c>
      <c r="AS28" s="147">
        <f t="shared" si="13"/>
        <v>3</v>
      </c>
      <c r="AT28" s="147" t="str">
        <f t="shared" si="13"/>
        <v/>
      </c>
      <c r="AU28" s="147">
        <f t="shared" si="13"/>
        <v>10</v>
      </c>
      <c r="AV28" s="149" t="str">
        <f t="shared" si="13"/>
        <v/>
      </c>
      <c r="AW28" s="39"/>
    </row>
    <row r="29" spans="2:49" ht="15" customHeight="1" x14ac:dyDescent="0.15">
      <c r="B29" s="13"/>
      <c r="C29" s="14"/>
      <c r="D29" s="15"/>
      <c r="E29" s="15"/>
      <c r="F29" s="15"/>
      <c r="G29" s="15"/>
      <c r="H29" s="15"/>
      <c r="I29" s="108" t="s">
        <v>26</v>
      </c>
      <c r="J29" s="158"/>
      <c r="K29" s="158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60"/>
      <c r="AP29" s="144"/>
      <c r="AQ29" s="146"/>
      <c r="AR29" s="148"/>
      <c r="AS29" s="148"/>
      <c r="AT29" s="148"/>
      <c r="AU29" s="148"/>
      <c r="AV29" s="142"/>
      <c r="AW29" s="39"/>
    </row>
    <row r="30" spans="2:49" ht="15" customHeight="1" x14ac:dyDescent="0.15">
      <c r="B30" s="10">
        <v>13</v>
      </c>
      <c r="C30" s="11" t="s">
        <v>103</v>
      </c>
      <c r="D30" s="12" t="s">
        <v>16</v>
      </c>
      <c r="E30" s="12" t="s">
        <v>12</v>
      </c>
      <c r="F30" s="12" t="s">
        <v>29</v>
      </c>
      <c r="G30" s="12" t="s">
        <v>29</v>
      </c>
      <c r="H30" s="12" t="s">
        <v>29</v>
      </c>
      <c r="I30" s="107" t="s">
        <v>25</v>
      </c>
      <c r="J30" s="155"/>
      <c r="K30" s="155" t="s">
        <v>31</v>
      </c>
      <c r="L30" s="156"/>
      <c r="M30" s="156"/>
      <c r="N30" s="156" t="s">
        <v>31</v>
      </c>
      <c r="O30" s="156"/>
      <c r="P30" s="156"/>
      <c r="Q30" s="156"/>
      <c r="R30" s="156"/>
      <c r="S30" s="156"/>
      <c r="T30" s="156" t="s">
        <v>31</v>
      </c>
      <c r="U30" s="156"/>
      <c r="V30" s="156"/>
      <c r="W30" s="156" t="s">
        <v>9</v>
      </c>
      <c r="X30" s="156" t="s">
        <v>37</v>
      </c>
      <c r="Y30" s="156" t="s">
        <v>31</v>
      </c>
      <c r="Z30" s="156" t="s">
        <v>31</v>
      </c>
      <c r="AA30" s="156" t="s">
        <v>31</v>
      </c>
      <c r="AB30" s="156"/>
      <c r="AC30" s="156" t="s">
        <v>31</v>
      </c>
      <c r="AD30" s="156" t="s">
        <v>31</v>
      </c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7"/>
      <c r="AP30" s="143" t="str">
        <f t="shared" ref="AP30:AV30" si="14">IF(COUNTIF($K31:$AO31,AP$5)+SUMPRODUCT(($K30:$AO30=AP$5)*($K31:$AO31="")*(AP$5&lt;&gt;""))=0,"",COUNTIF($K31:$AO31,AP$5)+SUMPRODUCT(($K30:$AO30=AP$5)*($K31:$AO31="")*(AP$5&lt;&gt;"")))</f>
        <v/>
      </c>
      <c r="AQ30" s="145" t="str">
        <f t="shared" si="14"/>
        <v/>
      </c>
      <c r="AR30" s="147" t="str">
        <f t="shared" si="14"/>
        <v/>
      </c>
      <c r="AS30" s="147">
        <f t="shared" si="14"/>
        <v>1</v>
      </c>
      <c r="AT30" s="147" t="str">
        <f t="shared" si="14"/>
        <v/>
      </c>
      <c r="AU30" s="147">
        <f t="shared" si="14"/>
        <v>8</v>
      </c>
      <c r="AV30" s="149" t="str">
        <f t="shared" si="14"/>
        <v/>
      </c>
      <c r="AW30" s="39"/>
    </row>
    <row r="31" spans="2:49" ht="15" customHeight="1" x14ac:dyDescent="0.15">
      <c r="B31" s="13"/>
      <c r="C31" s="14"/>
      <c r="D31" s="15"/>
      <c r="E31" s="15"/>
      <c r="F31" s="15"/>
      <c r="G31" s="15"/>
      <c r="H31" s="15"/>
      <c r="I31" s="108" t="s">
        <v>26</v>
      </c>
      <c r="J31" s="158"/>
      <c r="K31" s="158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60"/>
      <c r="AP31" s="144"/>
      <c r="AQ31" s="146"/>
      <c r="AR31" s="148"/>
      <c r="AS31" s="148"/>
      <c r="AT31" s="148"/>
      <c r="AU31" s="148"/>
      <c r="AV31" s="142"/>
      <c r="AW31" s="39"/>
    </row>
    <row r="32" spans="2:49" ht="15" customHeight="1" x14ac:dyDescent="0.15">
      <c r="B32" s="10">
        <v>14</v>
      </c>
      <c r="C32" s="11" t="s">
        <v>105</v>
      </c>
      <c r="D32" s="12" t="s">
        <v>16</v>
      </c>
      <c r="E32" s="12" t="s">
        <v>12</v>
      </c>
      <c r="F32" s="12" t="s">
        <v>29</v>
      </c>
      <c r="G32" s="12" t="s">
        <v>29</v>
      </c>
      <c r="H32" s="12" t="s">
        <v>29</v>
      </c>
      <c r="I32" s="107" t="s">
        <v>25</v>
      </c>
      <c r="J32" s="155"/>
      <c r="K32" s="155" t="s">
        <v>32</v>
      </c>
      <c r="L32" s="156" t="s">
        <v>31</v>
      </c>
      <c r="M32" s="156"/>
      <c r="N32" s="156"/>
      <c r="O32" s="156"/>
      <c r="P32" s="156" t="s">
        <v>31</v>
      </c>
      <c r="Q32" s="156"/>
      <c r="R32" s="156"/>
      <c r="S32" s="156" t="s">
        <v>31</v>
      </c>
      <c r="T32" s="156"/>
      <c r="U32" s="156"/>
      <c r="V32" s="156"/>
      <c r="W32" s="156"/>
      <c r="X32" s="156" t="s">
        <v>31</v>
      </c>
      <c r="Y32" s="156"/>
      <c r="Z32" s="156" t="s">
        <v>31</v>
      </c>
      <c r="AA32" s="156"/>
      <c r="AB32" s="156"/>
      <c r="AC32" s="156"/>
      <c r="AD32" s="156"/>
      <c r="AE32" s="156" t="s">
        <v>31</v>
      </c>
      <c r="AF32" s="156"/>
      <c r="AG32" s="156"/>
      <c r="AH32" s="156"/>
      <c r="AI32" s="156" t="s">
        <v>31</v>
      </c>
      <c r="AJ32" s="156"/>
      <c r="AK32" s="156"/>
      <c r="AL32" s="156" t="s">
        <v>31</v>
      </c>
      <c r="AM32" s="156"/>
      <c r="AN32" s="156"/>
      <c r="AO32" s="157"/>
      <c r="AP32" s="143" t="str">
        <f t="shared" ref="AP32:AV32" si="15">IF(COUNTIF($K33:$AO33,AP$5)+SUMPRODUCT(($K32:$AO32=AP$5)*($K33:$AO33="")*(AP$5&lt;&gt;""))=0,"",COUNTIF($K33:$AO33,AP$5)+SUMPRODUCT(($K32:$AO32=AP$5)*($K33:$AO33="")*(AP$5&lt;&gt;"")))</f>
        <v/>
      </c>
      <c r="AQ32" s="145">
        <f t="shared" si="15"/>
        <v>1</v>
      </c>
      <c r="AR32" s="147" t="str">
        <f t="shared" si="15"/>
        <v/>
      </c>
      <c r="AS32" s="147" t="str">
        <f t="shared" si="15"/>
        <v/>
      </c>
      <c r="AT32" s="147" t="str">
        <f t="shared" si="15"/>
        <v/>
      </c>
      <c r="AU32" s="147">
        <f t="shared" si="15"/>
        <v>8</v>
      </c>
      <c r="AV32" s="149" t="str">
        <f t="shared" si="15"/>
        <v/>
      </c>
      <c r="AW32" s="39"/>
    </row>
    <row r="33" spans="2:49" ht="15" customHeight="1" x14ac:dyDescent="0.15">
      <c r="B33" s="13"/>
      <c r="C33" s="14"/>
      <c r="D33" s="15"/>
      <c r="E33" s="15"/>
      <c r="F33" s="15"/>
      <c r="G33" s="15"/>
      <c r="H33" s="15"/>
      <c r="I33" s="108" t="s">
        <v>26</v>
      </c>
      <c r="J33" s="158"/>
      <c r="K33" s="158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60"/>
      <c r="AP33" s="144"/>
      <c r="AQ33" s="146"/>
      <c r="AR33" s="148"/>
      <c r="AS33" s="148"/>
      <c r="AT33" s="148"/>
      <c r="AU33" s="148"/>
      <c r="AV33" s="142"/>
      <c r="AW33" s="39"/>
    </row>
    <row r="34" spans="2:49" ht="15" customHeight="1" x14ac:dyDescent="0.15">
      <c r="B34" s="10">
        <v>15</v>
      </c>
      <c r="C34" s="11" t="s">
        <v>106</v>
      </c>
      <c r="D34" s="12" t="s">
        <v>6</v>
      </c>
      <c r="E34" s="12" t="s">
        <v>12</v>
      </c>
      <c r="F34" s="12" t="s">
        <v>29</v>
      </c>
      <c r="G34" s="12" t="s">
        <v>29</v>
      </c>
      <c r="H34" s="12" t="s">
        <v>29</v>
      </c>
      <c r="I34" s="107" t="s">
        <v>25</v>
      </c>
      <c r="J34" s="155"/>
      <c r="K34" s="155"/>
      <c r="L34" s="156"/>
      <c r="M34" s="156"/>
      <c r="N34" s="156"/>
      <c r="O34" s="156" t="s">
        <v>31</v>
      </c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 t="s">
        <v>31</v>
      </c>
      <c r="AB34" s="156" t="s">
        <v>31</v>
      </c>
      <c r="AC34" s="156" t="s">
        <v>31</v>
      </c>
      <c r="AD34" s="156"/>
      <c r="AE34" s="156"/>
      <c r="AF34" s="156"/>
      <c r="AG34" s="156" t="s">
        <v>31</v>
      </c>
      <c r="AH34" s="156"/>
      <c r="AI34" s="156"/>
      <c r="AJ34" s="156"/>
      <c r="AK34" s="156"/>
      <c r="AL34" s="156"/>
      <c r="AM34" s="156"/>
      <c r="AN34" s="156" t="s">
        <v>31</v>
      </c>
      <c r="AO34" s="156" t="s">
        <v>31</v>
      </c>
      <c r="AP34" s="143" t="str">
        <f t="shared" ref="AP34:AV34" si="16">IF(COUNTIF($K35:$AO35,AP$5)+SUMPRODUCT(($K34:$AO34=AP$5)*($K35:$AO35="")*(AP$5&lt;&gt;""))=0,"",COUNTIF($K35:$AO35,AP$5)+SUMPRODUCT(($K34:$AO34=AP$5)*($K35:$AO35="")*(AP$5&lt;&gt;"")))</f>
        <v/>
      </c>
      <c r="AQ34" s="145" t="str">
        <f t="shared" si="16"/>
        <v/>
      </c>
      <c r="AR34" s="147" t="str">
        <f t="shared" si="16"/>
        <v/>
      </c>
      <c r="AS34" s="147" t="str">
        <f t="shared" si="16"/>
        <v/>
      </c>
      <c r="AT34" s="147" t="str">
        <f t="shared" si="16"/>
        <v/>
      </c>
      <c r="AU34" s="147">
        <f t="shared" si="16"/>
        <v>7</v>
      </c>
      <c r="AV34" s="149" t="str">
        <f t="shared" si="16"/>
        <v/>
      </c>
      <c r="AW34" s="39"/>
    </row>
    <row r="35" spans="2:49" ht="15" customHeight="1" x14ac:dyDescent="0.15">
      <c r="B35" s="13"/>
      <c r="C35" s="14"/>
      <c r="D35" s="15"/>
      <c r="E35" s="15"/>
      <c r="F35" s="15"/>
      <c r="G35" s="15"/>
      <c r="H35" s="15"/>
      <c r="I35" s="108" t="s">
        <v>26</v>
      </c>
      <c r="J35" s="158"/>
      <c r="K35" s="158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60"/>
      <c r="AP35" s="144"/>
      <c r="AQ35" s="146"/>
      <c r="AR35" s="148"/>
      <c r="AS35" s="148"/>
      <c r="AT35" s="148"/>
      <c r="AU35" s="148"/>
      <c r="AV35" s="142"/>
      <c r="AW35" s="39"/>
    </row>
    <row r="36" spans="2:49" ht="15" customHeight="1" x14ac:dyDescent="0.15">
      <c r="B36" s="10">
        <v>16</v>
      </c>
      <c r="C36" s="11" t="s">
        <v>107</v>
      </c>
      <c r="D36" s="12" t="s">
        <v>6</v>
      </c>
      <c r="E36" s="12" t="s">
        <v>12</v>
      </c>
      <c r="F36" s="12" t="s">
        <v>29</v>
      </c>
      <c r="G36" s="12" t="s">
        <v>29</v>
      </c>
      <c r="H36" s="12" t="s">
        <v>29</v>
      </c>
      <c r="I36" s="107" t="s">
        <v>25</v>
      </c>
      <c r="J36" s="155"/>
      <c r="K36" s="155"/>
      <c r="L36" s="156"/>
      <c r="M36" s="165"/>
      <c r="N36" s="156"/>
      <c r="O36" s="156"/>
      <c r="P36" s="156"/>
      <c r="Q36" s="156" t="s">
        <v>31</v>
      </c>
      <c r="R36" s="156"/>
      <c r="S36" s="156"/>
      <c r="T36" s="156"/>
      <c r="U36" s="156"/>
      <c r="V36" s="156"/>
      <c r="W36" s="156"/>
      <c r="X36" s="156"/>
      <c r="Y36" s="156"/>
      <c r="Z36" s="156" t="s">
        <v>31</v>
      </c>
      <c r="AA36" s="156" t="s">
        <v>31</v>
      </c>
      <c r="AB36" s="156"/>
      <c r="AC36" s="156"/>
      <c r="AD36" s="156"/>
      <c r="AE36" s="156" t="s">
        <v>31</v>
      </c>
      <c r="AF36" s="156"/>
      <c r="AG36" s="156"/>
      <c r="AH36" s="156"/>
      <c r="AI36" s="156"/>
      <c r="AJ36" s="156"/>
      <c r="AK36" s="156"/>
      <c r="AL36" s="156" t="s">
        <v>31</v>
      </c>
      <c r="AM36" s="156" t="s">
        <v>31</v>
      </c>
      <c r="AN36" s="156"/>
      <c r="AO36" s="157"/>
      <c r="AP36" s="143" t="str">
        <f t="shared" ref="AP36:AV36" si="17">IF(COUNTIF($K37:$AO37,AP$5)+SUMPRODUCT(($K36:$AO36=AP$5)*($K37:$AO37="")*(AP$5&lt;&gt;""))=0,"",COUNTIF($K37:$AO37,AP$5)+SUMPRODUCT(($K36:$AO36=AP$5)*($K37:$AO37="")*(AP$5&lt;&gt;"")))</f>
        <v/>
      </c>
      <c r="AQ36" s="145" t="str">
        <f t="shared" si="17"/>
        <v/>
      </c>
      <c r="AR36" s="147" t="str">
        <f t="shared" si="17"/>
        <v/>
      </c>
      <c r="AS36" s="147" t="str">
        <f t="shared" si="17"/>
        <v/>
      </c>
      <c r="AT36" s="147" t="str">
        <f t="shared" si="17"/>
        <v/>
      </c>
      <c r="AU36" s="147">
        <f t="shared" si="17"/>
        <v>6</v>
      </c>
      <c r="AV36" s="149" t="str">
        <f t="shared" si="17"/>
        <v/>
      </c>
      <c r="AW36" s="39"/>
    </row>
    <row r="37" spans="2:49" ht="15" customHeight="1" x14ac:dyDescent="0.15">
      <c r="B37" s="13"/>
      <c r="C37" s="14"/>
      <c r="D37" s="15"/>
      <c r="E37" s="15"/>
      <c r="F37" s="15"/>
      <c r="G37" s="15"/>
      <c r="H37" s="15"/>
      <c r="I37" s="108" t="s">
        <v>26</v>
      </c>
      <c r="J37" s="158"/>
      <c r="K37" s="158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66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60"/>
      <c r="AP37" s="144"/>
      <c r="AQ37" s="146"/>
      <c r="AR37" s="148"/>
      <c r="AS37" s="148"/>
      <c r="AT37" s="148"/>
      <c r="AU37" s="148"/>
      <c r="AV37" s="142"/>
      <c r="AW37" s="39"/>
    </row>
    <row r="38" spans="2:49" ht="15" customHeight="1" x14ac:dyDescent="0.15">
      <c r="B38" s="10">
        <v>17</v>
      </c>
      <c r="C38" s="11" t="s">
        <v>108</v>
      </c>
      <c r="D38" s="12" t="s">
        <v>6</v>
      </c>
      <c r="E38" s="12" t="s">
        <v>12</v>
      </c>
      <c r="F38" s="12" t="s">
        <v>29</v>
      </c>
      <c r="G38" s="12" t="s">
        <v>29</v>
      </c>
      <c r="H38" s="12" t="s">
        <v>29</v>
      </c>
      <c r="I38" s="107" t="s">
        <v>25</v>
      </c>
      <c r="J38" s="42"/>
      <c r="K38" s="42"/>
      <c r="L38" s="43"/>
      <c r="M38" s="43"/>
      <c r="N38" s="43"/>
      <c r="O38" s="43"/>
      <c r="P38" s="43"/>
      <c r="Q38" s="70" t="s">
        <v>31</v>
      </c>
      <c r="R38" s="43"/>
      <c r="S38" s="43"/>
      <c r="T38" s="43"/>
      <c r="U38" s="43"/>
      <c r="V38" s="43"/>
      <c r="W38" s="70" t="s">
        <v>31</v>
      </c>
      <c r="X38" s="70" t="s">
        <v>31</v>
      </c>
      <c r="Y38" s="70" t="s">
        <v>31</v>
      </c>
      <c r="Z38" s="70" t="s">
        <v>31</v>
      </c>
      <c r="AA38" s="70" t="s">
        <v>31</v>
      </c>
      <c r="AB38" s="70" t="s">
        <v>31</v>
      </c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4"/>
      <c r="AP38" s="143" t="str">
        <f t="shared" ref="AP38:AV38" si="18">IF(COUNTIF($K39:$AO39,AP$5)+SUMPRODUCT(($K38:$AO38=AP$5)*($K39:$AO39="")*(AP$5&lt;&gt;""))=0,"",COUNTIF($K39:$AO39,AP$5)+SUMPRODUCT(($K38:$AO38=AP$5)*($K39:$AO39="")*(AP$5&lt;&gt;"")))</f>
        <v/>
      </c>
      <c r="AQ38" s="145" t="str">
        <f t="shared" si="18"/>
        <v/>
      </c>
      <c r="AR38" s="147" t="str">
        <f t="shared" si="18"/>
        <v/>
      </c>
      <c r="AS38" s="147" t="str">
        <f t="shared" si="18"/>
        <v/>
      </c>
      <c r="AT38" s="147" t="str">
        <f t="shared" si="18"/>
        <v/>
      </c>
      <c r="AU38" s="153">
        <f t="shared" si="18"/>
        <v>7</v>
      </c>
      <c r="AV38" s="149" t="str">
        <f t="shared" si="18"/>
        <v/>
      </c>
      <c r="AW38" s="39"/>
    </row>
    <row r="39" spans="2:49" ht="15" customHeight="1" x14ac:dyDescent="0.15">
      <c r="B39" s="13"/>
      <c r="C39" s="14"/>
      <c r="D39" s="15"/>
      <c r="E39" s="15"/>
      <c r="F39" s="15"/>
      <c r="G39" s="15"/>
      <c r="H39" s="15"/>
      <c r="I39" s="108" t="s">
        <v>26</v>
      </c>
      <c r="J39" s="45"/>
      <c r="K39" s="45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7"/>
      <c r="AP39" s="144"/>
      <c r="AQ39" s="146"/>
      <c r="AR39" s="148"/>
      <c r="AS39" s="148"/>
      <c r="AT39" s="148"/>
      <c r="AU39" s="154"/>
      <c r="AV39" s="142"/>
      <c r="AW39" s="39"/>
    </row>
    <row r="40" spans="2:49" ht="15" customHeight="1" x14ac:dyDescent="0.15">
      <c r="B40" s="10">
        <v>18</v>
      </c>
      <c r="C40" s="11" t="s">
        <v>110</v>
      </c>
      <c r="D40" s="12" t="s">
        <v>16</v>
      </c>
      <c r="E40" s="12" t="s">
        <v>12</v>
      </c>
      <c r="F40" s="12" t="s">
        <v>29</v>
      </c>
      <c r="G40" s="12" t="s">
        <v>29</v>
      </c>
      <c r="H40" s="12" t="s">
        <v>29</v>
      </c>
      <c r="I40" s="107" t="s">
        <v>25</v>
      </c>
      <c r="J40" s="42"/>
      <c r="K40" s="71" t="s">
        <v>31</v>
      </c>
      <c r="L40" s="43"/>
      <c r="M40" s="43"/>
      <c r="N40" s="43"/>
      <c r="O40" s="43"/>
      <c r="P40" s="43"/>
      <c r="Q40" s="43"/>
      <c r="R40" s="70" t="s">
        <v>31</v>
      </c>
      <c r="S40" s="43"/>
      <c r="T40" s="43"/>
      <c r="U40" s="70" t="s">
        <v>31</v>
      </c>
      <c r="V40" s="70" t="s">
        <v>31</v>
      </c>
      <c r="W40" s="43"/>
      <c r="X40" s="43"/>
      <c r="Y40" s="43"/>
      <c r="Z40" s="43"/>
      <c r="AA40" s="43"/>
      <c r="AB40" s="43"/>
      <c r="AC40" s="43"/>
      <c r="AD40" s="43"/>
      <c r="AE40" s="43"/>
      <c r="AF40" s="70" t="s">
        <v>31</v>
      </c>
      <c r="AG40" s="43"/>
      <c r="AH40" s="43"/>
      <c r="AI40" s="43"/>
      <c r="AJ40" s="43"/>
      <c r="AK40" s="43"/>
      <c r="AL40" s="43"/>
      <c r="AM40" s="70" t="s">
        <v>31</v>
      </c>
      <c r="AN40" s="43"/>
      <c r="AO40" s="44"/>
      <c r="AP40" s="143" t="str">
        <f t="shared" ref="AP40:AV40" si="19">IF(COUNTIF($K41:$AO41,AP$5)+SUMPRODUCT(($K40:$AO40=AP$5)*($K41:$AO41="")*(AP$5&lt;&gt;""))=0,"",COUNTIF($K41:$AO41,AP$5)+SUMPRODUCT(($K40:$AO40=AP$5)*($K41:$AO41="")*(AP$5&lt;&gt;"")))</f>
        <v/>
      </c>
      <c r="AQ40" s="145" t="str">
        <f t="shared" si="19"/>
        <v/>
      </c>
      <c r="AR40" s="147" t="str">
        <f t="shared" si="19"/>
        <v/>
      </c>
      <c r="AS40" s="147" t="str">
        <f t="shared" si="19"/>
        <v/>
      </c>
      <c r="AT40" s="147" t="str">
        <f t="shared" si="19"/>
        <v/>
      </c>
      <c r="AU40" s="153">
        <f t="shared" si="19"/>
        <v>6</v>
      </c>
      <c r="AV40" s="149" t="str">
        <f t="shared" si="19"/>
        <v/>
      </c>
      <c r="AW40" s="39"/>
    </row>
    <row r="41" spans="2:49" ht="15" customHeight="1" x14ac:dyDescent="0.15">
      <c r="B41" s="13"/>
      <c r="C41" s="14"/>
      <c r="D41" s="15"/>
      <c r="E41" s="15"/>
      <c r="F41" s="15"/>
      <c r="G41" s="15"/>
      <c r="H41" s="15"/>
      <c r="I41" s="108" t="s">
        <v>26</v>
      </c>
      <c r="J41" s="45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7"/>
      <c r="AP41" s="144"/>
      <c r="AQ41" s="146"/>
      <c r="AR41" s="148"/>
      <c r="AS41" s="148"/>
      <c r="AT41" s="148"/>
      <c r="AU41" s="154"/>
      <c r="AV41" s="142"/>
      <c r="AW41" s="39"/>
    </row>
    <row r="42" spans="2:49" ht="15" customHeight="1" x14ac:dyDescent="0.15">
      <c r="B42" s="10">
        <v>19</v>
      </c>
      <c r="C42" s="11" t="s">
        <v>111</v>
      </c>
      <c r="D42" s="12" t="s">
        <v>16</v>
      </c>
      <c r="E42" s="12" t="s">
        <v>12</v>
      </c>
      <c r="F42" s="12" t="s">
        <v>29</v>
      </c>
      <c r="G42" s="12" t="s">
        <v>29</v>
      </c>
      <c r="H42" s="12" t="s">
        <v>29</v>
      </c>
      <c r="I42" s="107" t="s">
        <v>25</v>
      </c>
      <c r="J42" s="42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70" t="s">
        <v>31</v>
      </c>
      <c r="W42" s="70" t="s">
        <v>31</v>
      </c>
      <c r="X42" s="43"/>
      <c r="Y42" s="43"/>
      <c r="Z42" s="43"/>
      <c r="AA42" s="43"/>
      <c r="AB42" s="43"/>
      <c r="AC42" s="43"/>
      <c r="AD42" s="70" t="s">
        <v>31</v>
      </c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4"/>
      <c r="AP42" s="143" t="str">
        <f t="shared" ref="AP42:AV42" si="20">IF(COUNTIF($K43:$AO43,AP$5)+SUMPRODUCT(($K42:$AO42=AP$5)*($K43:$AO43="")*(AP$5&lt;&gt;""))=0,"",COUNTIF($K43:$AO43,AP$5)+SUMPRODUCT(($K42:$AO42=AP$5)*($K43:$AO43="")*(AP$5&lt;&gt;"")))</f>
        <v/>
      </c>
      <c r="AQ42" s="145" t="str">
        <f t="shared" si="20"/>
        <v/>
      </c>
      <c r="AR42" s="147" t="str">
        <f t="shared" si="20"/>
        <v/>
      </c>
      <c r="AS42" s="147" t="str">
        <f t="shared" si="20"/>
        <v/>
      </c>
      <c r="AT42" s="147" t="str">
        <f t="shared" si="20"/>
        <v/>
      </c>
      <c r="AU42" s="153">
        <f t="shared" si="20"/>
        <v>3</v>
      </c>
      <c r="AV42" s="149" t="str">
        <f t="shared" si="20"/>
        <v/>
      </c>
      <c r="AW42" s="39"/>
    </row>
    <row r="43" spans="2:49" ht="15" customHeight="1" x14ac:dyDescent="0.15">
      <c r="B43" s="13"/>
      <c r="C43" s="14"/>
      <c r="D43" s="15"/>
      <c r="E43" s="15"/>
      <c r="F43" s="15"/>
      <c r="G43" s="15"/>
      <c r="H43" s="15"/>
      <c r="I43" s="108" t="s">
        <v>26</v>
      </c>
      <c r="J43" s="45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7"/>
      <c r="AP43" s="144"/>
      <c r="AQ43" s="146"/>
      <c r="AR43" s="148"/>
      <c r="AS43" s="148"/>
      <c r="AT43" s="148"/>
      <c r="AU43" s="154"/>
      <c r="AV43" s="142"/>
      <c r="AW43" s="39"/>
    </row>
    <row r="44" spans="2:49" ht="15" customHeight="1" x14ac:dyDescent="0.15">
      <c r="B44" s="10">
        <v>20</v>
      </c>
      <c r="C44" s="11" t="s">
        <v>112</v>
      </c>
      <c r="D44" s="12" t="s">
        <v>16</v>
      </c>
      <c r="E44" s="12" t="s">
        <v>12</v>
      </c>
      <c r="F44" s="12" t="s">
        <v>29</v>
      </c>
      <c r="G44" s="12" t="s">
        <v>29</v>
      </c>
      <c r="H44" s="12" t="s">
        <v>29</v>
      </c>
      <c r="I44" s="107" t="s">
        <v>25</v>
      </c>
      <c r="J44" s="42"/>
      <c r="K44" s="42"/>
      <c r="L44" s="43"/>
      <c r="M44" s="43" t="s">
        <v>31</v>
      </c>
      <c r="N44" s="43" t="s">
        <v>31</v>
      </c>
      <c r="O44" s="43"/>
      <c r="P44" s="43"/>
      <c r="Q44" s="43"/>
      <c r="R44" s="43"/>
      <c r="S44" s="43"/>
      <c r="T44" s="43" t="s">
        <v>31</v>
      </c>
      <c r="U44" s="43" t="s">
        <v>31</v>
      </c>
      <c r="V44" s="43" t="s">
        <v>31</v>
      </c>
      <c r="W44" s="43" t="s">
        <v>31</v>
      </c>
      <c r="X44" s="43" t="s">
        <v>31</v>
      </c>
      <c r="Y44" s="43" t="s">
        <v>33</v>
      </c>
      <c r="Z44" s="43"/>
      <c r="AA44" s="43" t="s">
        <v>31</v>
      </c>
      <c r="AB44" s="43" t="s">
        <v>31</v>
      </c>
      <c r="AC44" s="43"/>
      <c r="AD44" s="70" t="s">
        <v>31</v>
      </c>
      <c r="AE44" s="43"/>
      <c r="AF44" s="43"/>
      <c r="AG44" s="43"/>
      <c r="AH44" s="43" t="s">
        <v>31</v>
      </c>
      <c r="AI44" s="43" t="s">
        <v>31</v>
      </c>
      <c r="AJ44" s="43"/>
      <c r="AK44" s="43"/>
      <c r="AL44" s="43"/>
      <c r="AM44" s="43"/>
      <c r="AN44" s="43"/>
      <c r="AO44" s="44" t="s">
        <v>31</v>
      </c>
      <c r="AP44" s="143">
        <f t="shared" ref="AP44:AV44" si="21">IF(COUNTIF($K45:$AO45,AP$5)+SUMPRODUCT(($K44:$AO44=AP$5)*($K45:$AO45="")*(AP$5&lt;&gt;""))=0,"",COUNTIF($K45:$AO45,AP$5)+SUMPRODUCT(($K44:$AO44=AP$5)*($K45:$AO45="")*(AP$5&lt;&gt;"")))</f>
        <v>1</v>
      </c>
      <c r="AQ44" s="145" t="str">
        <f t="shared" si="21"/>
        <v/>
      </c>
      <c r="AR44" s="147" t="str">
        <f t="shared" si="21"/>
        <v/>
      </c>
      <c r="AS44" s="147" t="str">
        <f t="shared" si="21"/>
        <v/>
      </c>
      <c r="AT44" s="147" t="str">
        <f t="shared" si="21"/>
        <v/>
      </c>
      <c r="AU44" s="153">
        <f t="shared" si="21"/>
        <v>13</v>
      </c>
      <c r="AV44" s="149" t="str">
        <f t="shared" si="21"/>
        <v/>
      </c>
      <c r="AW44" s="39"/>
    </row>
    <row r="45" spans="2:49" ht="15" customHeight="1" x14ac:dyDescent="0.15">
      <c r="B45" s="13"/>
      <c r="C45" s="14"/>
      <c r="D45" s="15"/>
      <c r="E45" s="15"/>
      <c r="F45" s="15"/>
      <c r="G45" s="15"/>
      <c r="H45" s="15"/>
      <c r="I45" s="108" t="s">
        <v>26</v>
      </c>
      <c r="J45" s="45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7"/>
      <c r="AP45" s="144"/>
      <c r="AQ45" s="146"/>
      <c r="AR45" s="148"/>
      <c r="AS45" s="148"/>
      <c r="AT45" s="148"/>
      <c r="AU45" s="154"/>
      <c r="AV45" s="142"/>
      <c r="AW45" s="39"/>
    </row>
    <row r="46" spans="2:49" ht="15" customHeight="1" x14ac:dyDescent="0.15">
      <c r="B46" s="10">
        <v>21</v>
      </c>
      <c r="C46" s="11" t="s">
        <v>115</v>
      </c>
      <c r="D46" s="12" t="s">
        <v>6</v>
      </c>
      <c r="E46" s="12" t="s">
        <v>12</v>
      </c>
      <c r="F46" s="12" t="s">
        <v>29</v>
      </c>
      <c r="G46" s="12" t="s">
        <v>29</v>
      </c>
      <c r="H46" s="12" t="s">
        <v>29</v>
      </c>
      <c r="I46" s="107" t="s">
        <v>25</v>
      </c>
      <c r="J46" s="42"/>
      <c r="K46" s="71" t="s">
        <v>30</v>
      </c>
      <c r="L46" s="43"/>
      <c r="M46" s="70" t="s">
        <v>30</v>
      </c>
      <c r="N46" s="43"/>
      <c r="O46" s="43"/>
      <c r="P46" s="43"/>
      <c r="Q46" s="43"/>
      <c r="R46" s="43"/>
      <c r="S46" s="43"/>
      <c r="T46" s="70" t="s">
        <v>31</v>
      </c>
      <c r="U46" s="70" t="s">
        <v>31</v>
      </c>
      <c r="V46" s="70" t="s">
        <v>31</v>
      </c>
      <c r="W46" s="70" t="s">
        <v>31</v>
      </c>
      <c r="X46" s="70" t="s">
        <v>31</v>
      </c>
      <c r="Y46" s="70" t="s">
        <v>30</v>
      </c>
      <c r="Z46" s="43"/>
      <c r="AA46" s="43"/>
      <c r="AB46" s="43" t="s">
        <v>31</v>
      </c>
      <c r="AC46" s="43"/>
      <c r="AD46" s="43"/>
      <c r="AE46" s="43"/>
      <c r="AF46" s="70" t="s">
        <v>31</v>
      </c>
      <c r="AG46" s="43"/>
      <c r="AH46" s="43"/>
      <c r="AI46" s="43" t="s">
        <v>31</v>
      </c>
      <c r="AJ46" s="43"/>
      <c r="AK46" s="43"/>
      <c r="AL46" s="43"/>
      <c r="AM46" s="43"/>
      <c r="AN46" s="43"/>
      <c r="AO46" s="72" t="s">
        <v>31</v>
      </c>
      <c r="AP46" s="143" t="str">
        <f t="shared" ref="AP46:AV46" si="22">IF(COUNTIF($K47:$AO47,AP$5)+SUMPRODUCT(($K46:$AO46=AP$5)*($K47:$AO47="")*(AP$5&lt;&gt;""))=0,"",COUNTIF($K47:$AO47,AP$5)+SUMPRODUCT(($K46:$AO46=AP$5)*($K47:$AO47="")*(AP$5&lt;&gt;"")))</f>
        <v/>
      </c>
      <c r="AQ46" s="145" t="str">
        <f t="shared" si="22"/>
        <v/>
      </c>
      <c r="AR46" s="147">
        <f t="shared" si="22"/>
        <v>3</v>
      </c>
      <c r="AS46" s="147" t="str">
        <f t="shared" si="22"/>
        <v/>
      </c>
      <c r="AT46" s="147" t="str">
        <f t="shared" si="22"/>
        <v/>
      </c>
      <c r="AU46" s="153">
        <f t="shared" si="22"/>
        <v>9</v>
      </c>
      <c r="AV46" s="149" t="str">
        <f t="shared" si="22"/>
        <v/>
      </c>
      <c r="AW46" s="39"/>
    </row>
    <row r="47" spans="2:49" ht="15" customHeight="1" x14ac:dyDescent="0.15">
      <c r="B47" s="13"/>
      <c r="C47" s="14"/>
      <c r="D47" s="15"/>
      <c r="E47" s="15"/>
      <c r="F47" s="15"/>
      <c r="G47" s="15"/>
      <c r="H47" s="15"/>
      <c r="I47" s="108" t="s">
        <v>26</v>
      </c>
      <c r="J47" s="45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7"/>
      <c r="AP47" s="144"/>
      <c r="AQ47" s="146"/>
      <c r="AR47" s="148"/>
      <c r="AS47" s="148"/>
      <c r="AT47" s="148"/>
      <c r="AU47" s="154"/>
      <c r="AV47" s="142"/>
      <c r="AW47" s="39"/>
    </row>
    <row r="48" spans="2:49" ht="15" customHeight="1" x14ac:dyDescent="0.15">
      <c r="B48" s="10">
        <v>22</v>
      </c>
      <c r="C48" s="8" t="s">
        <v>116</v>
      </c>
      <c r="D48" s="12" t="s">
        <v>6</v>
      </c>
      <c r="E48" s="12" t="s">
        <v>12</v>
      </c>
      <c r="F48" s="12" t="s">
        <v>29</v>
      </c>
      <c r="G48" s="12" t="s">
        <v>29</v>
      </c>
      <c r="H48" s="12" t="s">
        <v>29</v>
      </c>
      <c r="I48" s="107" t="s">
        <v>25</v>
      </c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71" t="s">
        <v>31</v>
      </c>
      <c r="AH48" s="42"/>
      <c r="AI48" s="42"/>
      <c r="AJ48" s="42"/>
      <c r="AK48" s="42"/>
      <c r="AL48" s="42"/>
      <c r="AM48" s="42"/>
      <c r="AN48" s="42"/>
      <c r="AO48" s="42"/>
      <c r="AP48" s="143" t="str">
        <f t="shared" ref="AP48:AV48" si="23">IF(COUNTIF($K49:$AO49,AP$5)+SUMPRODUCT(($K48:$AO48=AP$5)*($K49:$AO49="")*(AP$5&lt;&gt;""))=0,"",COUNTIF($K49:$AO49,AP$5)+SUMPRODUCT(($K48:$AO48=AP$5)*($K49:$AO49="")*(AP$5&lt;&gt;"")))</f>
        <v/>
      </c>
      <c r="AQ48" s="145" t="str">
        <f t="shared" si="23"/>
        <v/>
      </c>
      <c r="AR48" s="147" t="str">
        <f t="shared" si="23"/>
        <v/>
      </c>
      <c r="AS48" s="147" t="str">
        <f t="shared" si="23"/>
        <v/>
      </c>
      <c r="AT48" s="147" t="str">
        <f t="shared" si="23"/>
        <v/>
      </c>
      <c r="AU48" s="153">
        <f t="shared" si="23"/>
        <v>1</v>
      </c>
      <c r="AV48" s="149" t="str">
        <f t="shared" si="23"/>
        <v/>
      </c>
      <c r="AW48" s="39"/>
    </row>
    <row r="49" spans="2:49" ht="15" customHeight="1" x14ac:dyDescent="0.15">
      <c r="B49" s="13"/>
      <c r="C49" s="14"/>
      <c r="D49" s="15"/>
      <c r="E49" s="15"/>
      <c r="F49" s="15"/>
      <c r="G49" s="15"/>
      <c r="H49" s="15"/>
      <c r="I49" s="108" t="s">
        <v>26</v>
      </c>
      <c r="J49" s="45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7"/>
      <c r="AP49" s="144"/>
      <c r="AQ49" s="146"/>
      <c r="AR49" s="148"/>
      <c r="AS49" s="148"/>
      <c r="AT49" s="148"/>
      <c r="AU49" s="154"/>
      <c r="AV49" s="142"/>
      <c r="AW49" s="39"/>
    </row>
    <row r="50" spans="2:49" ht="15" customHeight="1" x14ac:dyDescent="0.15">
      <c r="B50" s="10">
        <v>23</v>
      </c>
      <c r="C50" s="11" t="s">
        <v>118</v>
      </c>
      <c r="D50" s="12" t="s">
        <v>6</v>
      </c>
      <c r="E50" s="12" t="s">
        <v>12</v>
      </c>
      <c r="F50" s="12" t="s">
        <v>29</v>
      </c>
      <c r="G50" s="12" t="s">
        <v>29</v>
      </c>
      <c r="H50" s="12" t="s">
        <v>29</v>
      </c>
      <c r="I50" s="107" t="s">
        <v>25</v>
      </c>
      <c r="J50" s="42"/>
      <c r="K50" s="42" t="s">
        <v>31</v>
      </c>
      <c r="L50" s="42" t="s">
        <v>31</v>
      </c>
      <c r="M50" s="42" t="s">
        <v>31</v>
      </c>
      <c r="N50" s="42" t="s">
        <v>31</v>
      </c>
      <c r="O50" s="42" t="s">
        <v>31</v>
      </c>
      <c r="P50" s="43"/>
      <c r="Q50" s="70" t="s">
        <v>31</v>
      </c>
      <c r="R50" s="43"/>
      <c r="S50" s="42"/>
      <c r="T50" s="42"/>
      <c r="U50" s="42" t="s">
        <v>31</v>
      </c>
      <c r="V50" s="42" t="s">
        <v>31</v>
      </c>
      <c r="W50" s="42" t="s">
        <v>31</v>
      </c>
      <c r="X50" s="42" t="s">
        <v>31</v>
      </c>
      <c r="Y50" s="42" t="s">
        <v>31</v>
      </c>
      <c r="Z50" s="42"/>
      <c r="AA50" s="42"/>
      <c r="AB50" s="42" t="s">
        <v>31</v>
      </c>
      <c r="AC50" s="42"/>
      <c r="AD50" s="42"/>
      <c r="AE50" s="71" t="s">
        <v>31</v>
      </c>
      <c r="AF50" s="42"/>
      <c r="AG50" s="42"/>
      <c r="AH50" s="42"/>
      <c r="AI50" s="42" t="s">
        <v>31</v>
      </c>
      <c r="AJ50" s="42"/>
      <c r="AK50" s="43"/>
      <c r="AL50" s="70" t="s">
        <v>31</v>
      </c>
      <c r="AM50" s="43"/>
      <c r="AN50" s="42"/>
      <c r="AO50" s="42"/>
      <c r="AP50" s="143" t="str">
        <f t="shared" ref="AP50:AV50" si="24">IF(COUNTIF($K51:$AO51,AP$5)+SUMPRODUCT(($K50:$AO50=AP$5)*($K51:$AO51="")*(AP$5&lt;&gt;""))=0,"",COUNTIF($K51:$AO51,AP$5)+SUMPRODUCT(($K50:$AO50=AP$5)*($K51:$AO51="")*(AP$5&lt;&gt;"")))</f>
        <v/>
      </c>
      <c r="AQ50" s="145" t="str">
        <f t="shared" si="24"/>
        <v/>
      </c>
      <c r="AR50" s="147" t="str">
        <f t="shared" si="24"/>
        <v/>
      </c>
      <c r="AS50" s="147" t="str">
        <f t="shared" si="24"/>
        <v/>
      </c>
      <c r="AT50" s="147" t="str">
        <f t="shared" si="24"/>
        <v/>
      </c>
      <c r="AU50" s="153">
        <f t="shared" si="24"/>
        <v>15</v>
      </c>
      <c r="AV50" s="149" t="str">
        <f t="shared" si="24"/>
        <v/>
      </c>
      <c r="AW50" s="39"/>
    </row>
    <row r="51" spans="2:49" ht="15" customHeight="1" x14ac:dyDescent="0.15">
      <c r="B51" s="13"/>
      <c r="C51" s="14"/>
      <c r="D51" s="15"/>
      <c r="E51" s="15"/>
      <c r="F51" s="15"/>
      <c r="G51" s="15"/>
      <c r="H51" s="15"/>
      <c r="I51" s="108" t="s">
        <v>26</v>
      </c>
      <c r="J51" s="45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7"/>
      <c r="AP51" s="144"/>
      <c r="AQ51" s="146"/>
      <c r="AR51" s="148"/>
      <c r="AS51" s="148"/>
      <c r="AT51" s="148"/>
      <c r="AU51" s="154"/>
      <c r="AV51" s="142"/>
    </row>
    <row r="52" spans="2:49" ht="15" customHeight="1" x14ac:dyDescent="0.15">
      <c r="B52" s="10">
        <v>24</v>
      </c>
      <c r="C52" s="11" t="s">
        <v>119</v>
      </c>
      <c r="D52" s="12" t="s">
        <v>6</v>
      </c>
      <c r="E52" s="12" t="s">
        <v>12</v>
      </c>
      <c r="F52" s="12" t="s">
        <v>29</v>
      </c>
      <c r="G52" s="12" t="s">
        <v>29</v>
      </c>
      <c r="H52" s="12" t="s">
        <v>29</v>
      </c>
      <c r="I52" s="107" t="s">
        <v>25</v>
      </c>
      <c r="J52" s="42"/>
      <c r="K52" s="42"/>
      <c r="L52" s="42"/>
      <c r="M52" s="71" t="s">
        <v>31</v>
      </c>
      <c r="N52" s="42"/>
      <c r="O52" s="42"/>
      <c r="P52" s="42"/>
      <c r="Q52" s="42"/>
      <c r="R52" s="42"/>
      <c r="S52" s="42"/>
      <c r="T52" s="71" t="s">
        <v>31</v>
      </c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143" t="str">
        <f t="shared" ref="AP52:AV52" si="25">IF(COUNTIF($K53:$AO53,AP$5)+SUMPRODUCT(($K52:$AO52=AP$5)*($K53:$AO53="")*(AP$5&lt;&gt;""))=0,"",COUNTIF($K53:$AO53,AP$5)+SUMPRODUCT(($K52:$AO52=AP$5)*($K53:$AO53="")*(AP$5&lt;&gt;"")))</f>
        <v/>
      </c>
      <c r="AQ52" s="145" t="str">
        <f t="shared" si="25"/>
        <v/>
      </c>
      <c r="AR52" s="147" t="str">
        <f t="shared" si="25"/>
        <v/>
      </c>
      <c r="AS52" s="147" t="str">
        <f t="shared" si="25"/>
        <v/>
      </c>
      <c r="AT52" s="147" t="str">
        <f t="shared" si="25"/>
        <v/>
      </c>
      <c r="AU52" s="153">
        <f t="shared" si="25"/>
        <v>2</v>
      </c>
      <c r="AV52" s="149" t="str">
        <f t="shared" si="25"/>
        <v/>
      </c>
    </row>
    <row r="53" spans="2:49" ht="15" customHeight="1" x14ac:dyDescent="0.15">
      <c r="B53" s="13"/>
      <c r="C53" s="14"/>
      <c r="D53" s="9"/>
      <c r="E53" s="9"/>
      <c r="F53" s="15"/>
      <c r="G53" s="15"/>
      <c r="H53" s="15"/>
      <c r="I53" s="108" t="s">
        <v>26</v>
      </c>
      <c r="J53" s="45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7"/>
      <c r="AP53" s="144"/>
      <c r="AQ53" s="146"/>
      <c r="AR53" s="148"/>
      <c r="AS53" s="148"/>
      <c r="AT53" s="148"/>
      <c r="AU53" s="154"/>
      <c r="AV53" s="142"/>
    </row>
    <row r="54" spans="2:49" ht="15" customHeight="1" x14ac:dyDescent="0.15">
      <c r="B54" s="7">
        <v>25</v>
      </c>
      <c r="C54" s="8" t="s">
        <v>120</v>
      </c>
      <c r="D54" s="12" t="s">
        <v>6</v>
      </c>
      <c r="E54" s="12" t="s">
        <v>12</v>
      </c>
      <c r="F54" s="9"/>
      <c r="G54" s="9"/>
      <c r="H54" s="9"/>
      <c r="I54" s="109" t="s">
        <v>25</v>
      </c>
      <c r="J54" s="48"/>
      <c r="K54" s="42"/>
      <c r="L54" s="42"/>
      <c r="M54" s="42"/>
      <c r="N54" s="70" t="s">
        <v>31</v>
      </c>
      <c r="O54" s="42"/>
      <c r="P54" s="43"/>
      <c r="Q54" s="43"/>
      <c r="R54" s="70" t="s">
        <v>31</v>
      </c>
      <c r="S54" s="42"/>
      <c r="T54" s="42"/>
      <c r="U54" s="43"/>
      <c r="V54" s="42"/>
      <c r="W54" s="43"/>
      <c r="X54" s="43"/>
      <c r="Y54" s="42"/>
      <c r="Z54" s="42"/>
      <c r="AA54" s="42"/>
      <c r="AB54" s="43"/>
      <c r="AC54" s="43"/>
      <c r="AD54" s="43"/>
      <c r="AE54" s="43"/>
      <c r="AF54" s="42"/>
      <c r="AG54" s="42"/>
      <c r="AH54" s="42"/>
      <c r="AI54" s="43"/>
      <c r="AJ54" s="42"/>
      <c r="AK54" s="42"/>
      <c r="AL54" s="42"/>
      <c r="AM54" s="42"/>
      <c r="AN54" s="42"/>
      <c r="AO54" s="71" t="s">
        <v>31</v>
      </c>
      <c r="AP54" s="143" t="str">
        <f t="shared" ref="AP54:AV54" si="26">IF(COUNTIF($K55:$AO55,AP$5)+SUMPRODUCT(($K54:$AO54=AP$5)*($K55:$AO55="")*(AP$5&lt;&gt;""))=0,"",COUNTIF($K55:$AO55,AP$5)+SUMPRODUCT(($K54:$AO54=AP$5)*($K55:$AO55="")*(AP$5&lt;&gt;"")))</f>
        <v/>
      </c>
      <c r="AQ54" s="145" t="str">
        <f t="shared" si="26"/>
        <v/>
      </c>
      <c r="AR54" s="147" t="str">
        <f t="shared" si="26"/>
        <v/>
      </c>
      <c r="AS54" s="147" t="str">
        <f t="shared" si="26"/>
        <v/>
      </c>
      <c r="AT54" s="147" t="str">
        <f t="shared" si="26"/>
        <v/>
      </c>
      <c r="AU54" s="153">
        <f t="shared" si="26"/>
        <v>3</v>
      </c>
      <c r="AV54" s="149" t="str">
        <f t="shared" si="26"/>
        <v/>
      </c>
    </row>
    <row r="55" spans="2:49" ht="15" customHeight="1" x14ac:dyDescent="0.15">
      <c r="B55" s="7"/>
      <c r="C55" s="8"/>
      <c r="D55" s="9"/>
      <c r="E55" s="9"/>
      <c r="F55" s="9"/>
      <c r="G55" s="9"/>
      <c r="H55" s="9"/>
      <c r="I55" s="109" t="s">
        <v>26</v>
      </c>
      <c r="J55" s="49"/>
      <c r="K55" s="49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1"/>
      <c r="AP55" s="144"/>
      <c r="AQ55" s="146"/>
      <c r="AR55" s="148"/>
      <c r="AS55" s="148"/>
      <c r="AT55" s="148"/>
      <c r="AU55" s="154"/>
      <c r="AV55" s="142"/>
    </row>
    <row r="56" spans="2:49" ht="15" customHeight="1" x14ac:dyDescent="0.15">
      <c r="B56" s="10">
        <v>26</v>
      </c>
      <c r="C56" s="11" t="s">
        <v>121</v>
      </c>
      <c r="D56" s="12" t="s">
        <v>6</v>
      </c>
      <c r="E56" s="12" t="s">
        <v>12</v>
      </c>
      <c r="F56" s="12" t="s">
        <v>29</v>
      </c>
      <c r="G56" s="12" t="s">
        <v>29</v>
      </c>
      <c r="H56" s="12" t="s">
        <v>29</v>
      </c>
      <c r="I56" s="107" t="s">
        <v>25</v>
      </c>
      <c r="J56" s="42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70" t="s">
        <v>31</v>
      </c>
      <c r="Y56" s="43"/>
      <c r="Z56" s="43"/>
      <c r="AA56" s="70" t="s">
        <v>31</v>
      </c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4"/>
      <c r="AP56" s="143" t="str">
        <f t="shared" ref="AP56:AV56" si="27">IF(COUNTIF($K57:$AO57,AP$5)+SUMPRODUCT(($K56:$AO56=AP$5)*($K57:$AO57="")*(AP$5&lt;&gt;""))=0,"",COUNTIF($K57:$AO57,AP$5)+SUMPRODUCT(($K56:$AO56=AP$5)*($K57:$AO57="")*(AP$5&lt;&gt;"")))</f>
        <v/>
      </c>
      <c r="AQ56" s="145" t="str">
        <f t="shared" si="27"/>
        <v/>
      </c>
      <c r="AR56" s="147" t="str">
        <f t="shared" si="27"/>
        <v/>
      </c>
      <c r="AS56" s="147" t="str">
        <f t="shared" si="27"/>
        <v/>
      </c>
      <c r="AT56" s="147" t="str">
        <f t="shared" si="27"/>
        <v/>
      </c>
      <c r="AU56" s="153">
        <f t="shared" si="27"/>
        <v>2</v>
      </c>
      <c r="AV56" s="149" t="str">
        <f t="shared" si="27"/>
        <v/>
      </c>
    </row>
    <row r="57" spans="2:49" ht="15" customHeight="1" x14ac:dyDescent="0.15">
      <c r="B57" s="13"/>
      <c r="C57" s="14"/>
      <c r="D57" s="15"/>
      <c r="E57" s="15"/>
      <c r="F57" s="15"/>
      <c r="G57" s="15"/>
      <c r="H57" s="15"/>
      <c r="I57" s="108" t="s">
        <v>26</v>
      </c>
      <c r="J57" s="45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7"/>
      <c r="AP57" s="144"/>
      <c r="AQ57" s="146"/>
      <c r="AR57" s="148"/>
      <c r="AS57" s="148"/>
      <c r="AT57" s="148"/>
      <c r="AU57" s="154"/>
      <c r="AV57" s="142"/>
    </row>
    <row r="58" spans="2:49" ht="15" customHeight="1" x14ac:dyDescent="0.15">
      <c r="B58" s="58">
        <v>27</v>
      </c>
      <c r="C58" s="59" t="s">
        <v>122</v>
      </c>
      <c r="D58" s="54" t="s">
        <v>6</v>
      </c>
      <c r="E58" s="54" t="s">
        <v>12</v>
      </c>
      <c r="F58" s="60"/>
      <c r="G58" s="60"/>
      <c r="H58" s="60"/>
      <c r="I58" s="107" t="s">
        <v>25</v>
      </c>
      <c r="J58" s="48"/>
      <c r="K58" s="42" t="s">
        <v>30</v>
      </c>
      <c r="L58" s="42"/>
      <c r="M58" s="42" t="s">
        <v>30</v>
      </c>
      <c r="N58" s="42" t="s">
        <v>31</v>
      </c>
      <c r="O58" s="42"/>
      <c r="P58" s="43"/>
      <c r="Q58" s="43"/>
      <c r="R58" s="43" t="s">
        <v>30</v>
      </c>
      <c r="S58" s="42"/>
      <c r="T58" s="42" t="s">
        <v>30</v>
      </c>
      <c r="U58" s="43" t="s">
        <v>31</v>
      </c>
      <c r="V58" s="43" t="s">
        <v>31</v>
      </c>
      <c r="W58" s="43" t="s">
        <v>31</v>
      </c>
      <c r="X58" s="43" t="s">
        <v>31</v>
      </c>
      <c r="Y58" s="43" t="s">
        <v>31</v>
      </c>
      <c r="Z58" s="42"/>
      <c r="AA58" s="42" t="s">
        <v>30</v>
      </c>
      <c r="AB58" s="42" t="s">
        <v>31</v>
      </c>
      <c r="AC58" s="42"/>
      <c r="AD58" s="43"/>
      <c r="AE58" s="43"/>
      <c r="AF58" s="42" t="s">
        <v>30</v>
      </c>
      <c r="AG58" s="42"/>
      <c r="AH58" s="42" t="s">
        <v>30</v>
      </c>
      <c r="AI58" s="43" t="s">
        <v>31</v>
      </c>
      <c r="AJ58" s="42"/>
      <c r="AK58" s="42"/>
      <c r="AL58" s="42"/>
      <c r="AM58" s="42" t="s">
        <v>30</v>
      </c>
      <c r="AN58" s="42"/>
      <c r="AO58" s="42" t="s">
        <v>30</v>
      </c>
      <c r="AP58" s="143"/>
      <c r="AQ58" s="145"/>
      <c r="AR58" s="147"/>
      <c r="AS58" s="147"/>
      <c r="AT58" s="147"/>
      <c r="AU58" s="153"/>
      <c r="AV58" s="149"/>
    </row>
    <row r="59" spans="2:49" ht="15" customHeight="1" x14ac:dyDescent="0.15">
      <c r="B59" s="58"/>
      <c r="C59" s="59"/>
      <c r="D59" s="60"/>
      <c r="E59" s="60"/>
      <c r="F59" s="60"/>
      <c r="G59" s="60"/>
      <c r="H59" s="60"/>
      <c r="I59" s="108" t="s">
        <v>26</v>
      </c>
      <c r="J59" s="49"/>
      <c r="K59" s="49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1"/>
      <c r="AP59" s="144"/>
      <c r="AQ59" s="146"/>
      <c r="AR59" s="148"/>
      <c r="AS59" s="148"/>
      <c r="AT59" s="148"/>
      <c r="AU59" s="154"/>
      <c r="AV59" s="142"/>
    </row>
    <row r="60" spans="2:49" ht="15" customHeight="1" x14ac:dyDescent="0.15">
      <c r="B60" s="52">
        <v>28</v>
      </c>
      <c r="C60" s="53" t="s">
        <v>125</v>
      </c>
      <c r="D60" s="54" t="s">
        <v>6</v>
      </c>
      <c r="E60" s="54" t="s">
        <v>12</v>
      </c>
      <c r="F60" s="54"/>
      <c r="G60" s="54"/>
      <c r="H60" s="54"/>
      <c r="I60" s="107" t="s">
        <v>25</v>
      </c>
      <c r="J60" s="48"/>
      <c r="K60" s="42" t="s">
        <v>30</v>
      </c>
      <c r="L60" s="42"/>
      <c r="M60" s="42" t="s">
        <v>30</v>
      </c>
      <c r="N60" s="42" t="s">
        <v>31</v>
      </c>
      <c r="O60" s="42"/>
      <c r="P60" s="43"/>
      <c r="Q60" s="43"/>
      <c r="R60" s="43" t="s">
        <v>30</v>
      </c>
      <c r="S60" s="42"/>
      <c r="T60" s="42" t="s">
        <v>30</v>
      </c>
      <c r="U60" s="43" t="s">
        <v>31</v>
      </c>
      <c r="V60" s="43" t="s">
        <v>31</v>
      </c>
      <c r="W60" s="43" t="s">
        <v>31</v>
      </c>
      <c r="X60" s="43" t="s">
        <v>31</v>
      </c>
      <c r="Y60" s="43" t="s">
        <v>31</v>
      </c>
      <c r="Z60" s="42"/>
      <c r="AA60" s="42" t="s">
        <v>30</v>
      </c>
      <c r="AB60" s="42" t="s">
        <v>31</v>
      </c>
      <c r="AC60" s="42"/>
      <c r="AD60" s="43"/>
      <c r="AE60" s="43"/>
      <c r="AF60" s="42" t="s">
        <v>30</v>
      </c>
      <c r="AG60" s="42"/>
      <c r="AH60" s="42" t="s">
        <v>30</v>
      </c>
      <c r="AI60" s="43" t="s">
        <v>31</v>
      </c>
      <c r="AJ60" s="42"/>
      <c r="AK60" s="42"/>
      <c r="AL60" s="42"/>
      <c r="AM60" s="42" t="s">
        <v>30</v>
      </c>
      <c r="AN60" s="42"/>
      <c r="AO60" s="42" t="s">
        <v>30</v>
      </c>
      <c r="AP60" s="143"/>
      <c r="AQ60" s="145"/>
      <c r="AR60" s="147"/>
      <c r="AS60" s="147"/>
      <c r="AT60" s="147"/>
      <c r="AU60" s="153"/>
      <c r="AV60" s="149"/>
    </row>
    <row r="61" spans="2:49" ht="15" customHeight="1" x14ac:dyDescent="0.15">
      <c r="B61" s="55"/>
      <c r="C61" s="56"/>
      <c r="D61" s="57"/>
      <c r="E61" s="57"/>
      <c r="F61" s="57"/>
      <c r="G61" s="57"/>
      <c r="H61" s="57"/>
      <c r="I61" s="108" t="s">
        <v>26</v>
      </c>
      <c r="J61" s="45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7"/>
      <c r="AP61" s="144"/>
      <c r="AQ61" s="146"/>
      <c r="AR61" s="148"/>
      <c r="AS61" s="148"/>
      <c r="AT61" s="148"/>
      <c r="AU61" s="154"/>
      <c r="AV61" s="142"/>
    </row>
    <row r="62" spans="2:49" ht="15" customHeight="1" x14ac:dyDescent="0.15">
      <c r="B62" s="58">
        <v>29</v>
      </c>
      <c r="C62" s="59" t="s">
        <v>126</v>
      </c>
      <c r="D62" s="54" t="s">
        <v>6</v>
      </c>
      <c r="E62" s="54" t="s">
        <v>12</v>
      </c>
      <c r="F62" s="60"/>
      <c r="G62" s="60"/>
      <c r="H62" s="60"/>
      <c r="I62" s="107" t="s">
        <v>25</v>
      </c>
      <c r="J62" s="48"/>
      <c r="K62" s="42" t="s">
        <v>30</v>
      </c>
      <c r="L62" s="42"/>
      <c r="M62" s="42" t="s">
        <v>30</v>
      </c>
      <c r="N62" s="42" t="s">
        <v>31</v>
      </c>
      <c r="O62" s="42"/>
      <c r="P62" s="43"/>
      <c r="Q62" s="43"/>
      <c r="R62" s="43" t="s">
        <v>30</v>
      </c>
      <c r="S62" s="42"/>
      <c r="T62" s="42" t="s">
        <v>30</v>
      </c>
      <c r="U62" s="43" t="s">
        <v>31</v>
      </c>
      <c r="V62" s="43" t="s">
        <v>31</v>
      </c>
      <c r="W62" s="43" t="s">
        <v>31</v>
      </c>
      <c r="X62" s="43" t="s">
        <v>31</v>
      </c>
      <c r="Y62" s="43" t="s">
        <v>31</v>
      </c>
      <c r="Z62" s="42"/>
      <c r="AA62" s="42" t="s">
        <v>30</v>
      </c>
      <c r="AB62" s="42" t="s">
        <v>31</v>
      </c>
      <c r="AC62" s="42"/>
      <c r="AD62" s="43"/>
      <c r="AE62" s="43"/>
      <c r="AF62" s="42" t="s">
        <v>30</v>
      </c>
      <c r="AG62" s="42"/>
      <c r="AH62" s="42" t="s">
        <v>30</v>
      </c>
      <c r="AI62" s="43" t="s">
        <v>31</v>
      </c>
      <c r="AJ62" s="42"/>
      <c r="AK62" s="42"/>
      <c r="AL62" s="42"/>
      <c r="AM62" s="42" t="s">
        <v>30</v>
      </c>
      <c r="AN62" s="42"/>
      <c r="AO62" s="42" t="s">
        <v>30</v>
      </c>
      <c r="AP62" s="143"/>
      <c r="AQ62" s="145"/>
      <c r="AR62" s="147"/>
      <c r="AS62" s="147"/>
      <c r="AT62" s="147"/>
      <c r="AU62" s="153"/>
      <c r="AV62" s="149"/>
    </row>
    <row r="63" spans="2:49" ht="15" customHeight="1" x14ac:dyDescent="0.15">
      <c r="B63" s="58"/>
      <c r="C63" s="59"/>
      <c r="D63" s="60"/>
      <c r="E63" s="60"/>
      <c r="F63" s="60"/>
      <c r="G63" s="60"/>
      <c r="H63" s="60"/>
      <c r="I63" s="108" t="s">
        <v>26</v>
      </c>
      <c r="J63" s="49"/>
      <c r="K63" s="49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1"/>
      <c r="AP63" s="144"/>
      <c r="AQ63" s="146"/>
      <c r="AR63" s="148"/>
      <c r="AS63" s="148"/>
      <c r="AT63" s="148"/>
      <c r="AU63" s="154"/>
      <c r="AV63" s="142"/>
    </row>
    <row r="64" spans="2:49" ht="15" customHeight="1" x14ac:dyDescent="0.15">
      <c r="B64" s="52">
        <v>30</v>
      </c>
      <c r="C64" s="53" t="s">
        <v>127</v>
      </c>
      <c r="D64" s="54" t="s">
        <v>6</v>
      </c>
      <c r="E64" s="54" t="s">
        <v>12</v>
      </c>
      <c r="F64" s="54"/>
      <c r="G64" s="54"/>
      <c r="H64" s="54"/>
      <c r="I64" s="107" t="s">
        <v>25</v>
      </c>
      <c r="J64" s="48"/>
      <c r="K64" s="42" t="s">
        <v>30</v>
      </c>
      <c r="L64" s="42"/>
      <c r="M64" s="42" t="s">
        <v>30</v>
      </c>
      <c r="N64" s="42" t="s">
        <v>31</v>
      </c>
      <c r="O64" s="42"/>
      <c r="P64" s="43"/>
      <c r="Q64" s="43"/>
      <c r="R64" s="43" t="s">
        <v>30</v>
      </c>
      <c r="S64" s="42"/>
      <c r="T64" s="42" t="s">
        <v>30</v>
      </c>
      <c r="U64" s="43" t="s">
        <v>31</v>
      </c>
      <c r="V64" s="43" t="s">
        <v>31</v>
      </c>
      <c r="W64" s="43" t="s">
        <v>31</v>
      </c>
      <c r="X64" s="43" t="s">
        <v>31</v>
      </c>
      <c r="Y64" s="43" t="s">
        <v>31</v>
      </c>
      <c r="Z64" s="42"/>
      <c r="AA64" s="42" t="s">
        <v>30</v>
      </c>
      <c r="AB64" s="42" t="s">
        <v>31</v>
      </c>
      <c r="AC64" s="42"/>
      <c r="AD64" s="43"/>
      <c r="AE64" s="43"/>
      <c r="AF64" s="42" t="s">
        <v>30</v>
      </c>
      <c r="AG64" s="42"/>
      <c r="AH64" s="42" t="s">
        <v>30</v>
      </c>
      <c r="AI64" s="43" t="s">
        <v>31</v>
      </c>
      <c r="AJ64" s="42"/>
      <c r="AK64" s="42"/>
      <c r="AL64" s="42"/>
      <c r="AM64" s="42" t="s">
        <v>30</v>
      </c>
      <c r="AN64" s="42"/>
      <c r="AO64" s="42" t="s">
        <v>30</v>
      </c>
      <c r="AP64" s="143"/>
      <c r="AQ64" s="145"/>
      <c r="AR64" s="147"/>
      <c r="AS64" s="147"/>
      <c r="AT64" s="147"/>
      <c r="AU64" s="153"/>
      <c r="AV64" s="149"/>
    </row>
    <row r="65" spans="2:48" ht="15" customHeight="1" x14ac:dyDescent="0.15">
      <c r="B65" s="55"/>
      <c r="C65" s="56"/>
      <c r="D65" s="57"/>
      <c r="E65" s="57"/>
      <c r="F65" s="57"/>
      <c r="G65" s="57"/>
      <c r="H65" s="57"/>
      <c r="I65" s="108" t="s">
        <v>26</v>
      </c>
      <c r="J65" s="45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7"/>
      <c r="AP65" s="144"/>
      <c r="AQ65" s="146"/>
      <c r="AR65" s="148"/>
      <c r="AS65" s="148"/>
      <c r="AT65" s="148"/>
      <c r="AU65" s="154"/>
      <c r="AV65" s="142"/>
    </row>
    <row r="66" spans="2:48" ht="15" customHeight="1" x14ac:dyDescent="0.15">
      <c r="B66" s="58">
        <v>31</v>
      </c>
      <c r="C66" s="59" t="s">
        <v>128</v>
      </c>
      <c r="D66" s="54" t="s">
        <v>6</v>
      </c>
      <c r="E66" s="54" t="s">
        <v>12</v>
      </c>
      <c r="F66" s="60"/>
      <c r="G66" s="60"/>
      <c r="H66" s="60"/>
      <c r="I66" s="107" t="s">
        <v>25</v>
      </c>
      <c r="J66" s="48"/>
      <c r="K66" s="42" t="s">
        <v>31</v>
      </c>
      <c r="L66" s="42"/>
      <c r="M66" s="42" t="s">
        <v>31</v>
      </c>
      <c r="N66" s="42" t="s">
        <v>31</v>
      </c>
      <c r="O66" s="42"/>
      <c r="P66" s="43"/>
      <c r="Q66" s="43"/>
      <c r="R66" s="43" t="s">
        <v>31</v>
      </c>
      <c r="S66" s="42"/>
      <c r="T66" s="42" t="s">
        <v>31</v>
      </c>
      <c r="U66" s="42" t="s">
        <v>31</v>
      </c>
      <c r="V66" s="42" t="s">
        <v>31</v>
      </c>
      <c r="W66" s="42" t="s">
        <v>31</v>
      </c>
      <c r="X66" s="42" t="s">
        <v>31</v>
      </c>
      <c r="Y66" s="42" t="s">
        <v>31</v>
      </c>
      <c r="Z66" s="42"/>
      <c r="AA66" s="42" t="s">
        <v>30</v>
      </c>
      <c r="AB66" s="42" t="s">
        <v>31</v>
      </c>
      <c r="AC66" s="42"/>
      <c r="AD66" s="43"/>
      <c r="AE66" s="43"/>
      <c r="AF66" s="42" t="s">
        <v>31</v>
      </c>
      <c r="AG66" s="42"/>
      <c r="AH66" s="42" t="s">
        <v>31</v>
      </c>
      <c r="AI66" s="42" t="s">
        <v>31</v>
      </c>
      <c r="AJ66" s="42"/>
      <c r="AK66" s="42"/>
      <c r="AL66" s="42"/>
      <c r="AM66" s="42" t="s">
        <v>31</v>
      </c>
      <c r="AN66" s="42"/>
      <c r="AO66" s="42" t="s">
        <v>30</v>
      </c>
      <c r="AP66" s="143"/>
      <c r="AQ66" s="145"/>
      <c r="AR66" s="147"/>
      <c r="AS66" s="147"/>
      <c r="AT66" s="147"/>
      <c r="AU66" s="153"/>
      <c r="AV66" s="149"/>
    </row>
    <row r="67" spans="2:48" ht="15" customHeight="1" x14ac:dyDescent="0.15">
      <c r="B67" s="58"/>
      <c r="C67" s="59"/>
      <c r="D67" s="60"/>
      <c r="E67" s="60"/>
      <c r="F67" s="60"/>
      <c r="G67" s="60"/>
      <c r="H67" s="60"/>
      <c r="I67" s="108" t="s">
        <v>26</v>
      </c>
      <c r="J67" s="49"/>
      <c r="K67" s="49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1"/>
      <c r="AP67" s="144"/>
      <c r="AQ67" s="146"/>
      <c r="AR67" s="148"/>
      <c r="AS67" s="148"/>
      <c r="AT67" s="148"/>
      <c r="AU67" s="154"/>
      <c r="AV67" s="142"/>
    </row>
    <row r="68" spans="2:48" ht="15" customHeight="1" x14ac:dyDescent="0.15">
      <c r="B68" s="52">
        <v>32</v>
      </c>
      <c r="C68" s="53" t="s">
        <v>130</v>
      </c>
      <c r="D68" s="54" t="s">
        <v>6</v>
      </c>
      <c r="E68" s="54" t="s">
        <v>12</v>
      </c>
      <c r="F68" s="54"/>
      <c r="G68" s="54"/>
      <c r="H68" s="54"/>
      <c r="I68" s="107" t="s">
        <v>25</v>
      </c>
      <c r="J68" s="42"/>
      <c r="K68" s="42" t="s">
        <v>39</v>
      </c>
      <c r="L68" s="42" t="s">
        <v>39</v>
      </c>
      <c r="M68" s="42" t="s">
        <v>39</v>
      </c>
      <c r="N68" s="42" t="s">
        <v>39</v>
      </c>
      <c r="O68" s="42" t="s">
        <v>39</v>
      </c>
      <c r="P68" s="42" t="s">
        <v>39</v>
      </c>
      <c r="Q68" s="42" t="s">
        <v>39</v>
      </c>
      <c r="R68" s="42" t="s">
        <v>39</v>
      </c>
      <c r="S68" s="42" t="s">
        <v>39</v>
      </c>
      <c r="T68" s="42" t="s">
        <v>39</v>
      </c>
      <c r="U68" s="42" t="s">
        <v>39</v>
      </c>
      <c r="V68" s="42" t="s">
        <v>39</v>
      </c>
      <c r="W68" s="42" t="s">
        <v>39</v>
      </c>
      <c r="X68" s="42" t="s">
        <v>39</v>
      </c>
      <c r="Y68" s="42" t="s">
        <v>39</v>
      </c>
      <c r="Z68" s="42" t="s">
        <v>39</v>
      </c>
      <c r="AA68" s="42" t="s">
        <v>39</v>
      </c>
      <c r="AB68" s="42" t="s">
        <v>39</v>
      </c>
      <c r="AC68" s="42" t="s">
        <v>39</v>
      </c>
      <c r="AD68" s="42" t="s">
        <v>39</v>
      </c>
      <c r="AE68" s="42" t="s">
        <v>39</v>
      </c>
      <c r="AF68" s="42" t="s">
        <v>39</v>
      </c>
      <c r="AG68" s="42" t="s">
        <v>39</v>
      </c>
      <c r="AH68" s="42" t="s">
        <v>39</v>
      </c>
      <c r="AI68" s="42" t="s">
        <v>39</v>
      </c>
      <c r="AJ68" s="42" t="s">
        <v>39</v>
      </c>
      <c r="AK68" s="42" t="s">
        <v>39</v>
      </c>
      <c r="AL68" s="42" t="s">
        <v>39</v>
      </c>
      <c r="AM68" s="42" t="s">
        <v>39</v>
      </c>
      <c r="AN68" s="42" t="s">
        <v>39</v>
      </c>
      <c r="AO68" s="42" t="s">
        <v>39</v>
      </c>
      <c r="AP68" s="143"/>
      <c r="AQ68" s="145"/>
      <c r="AR68" s="147"/>
      <c r="AS68" s="147"/>
      <c r="AT68" s="147"/>
      <c r="AU68" s="153"/>
      <c r="AV68" s="149"/>
    </row>
    <row r="69" spans="2:48" ht="15" customHeight="1" x14ac:dyDescent="0.15">
      <c r="B69" s="55"/>
      <c r="C69" s="56"/>
      <c r="D69" s="57"/>
      <c r="E69" s="57"/>
      <c r="F69" s="57"/>
      <c r="G69" s="57"/>
      <c r="H69" s="57"/>
      <c r="I69" s="108" t="s">
        <v>26</v>
      </c>
      <c r="J69" s="45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7"/>
      <c r="AP69" s="144"/>
      <c r="AQ69" s="146"/>
      <c r="AR69" s="148"/>
      <c r="AS69" s="148"/>
      <c r="AT69" s="148"/>
      <c r="AU69" s="154"/>
      <c r="AV69" s="142"/>
    </row>
    <row r="70" spans="2:48" ht="15" customHeight="1" x14ac:dyDescent="0.15">
      <c r="B70" s="61">
        <v>33</v>
      </c>
      <c r="C70" s="62" t="s">
        <v>132</v>
      </c>
      <c r="D70" s="63" t="s">
        <v>23</v>
      </c>
      <c r="E70" s="63" t="s">
        <v>12</v>
      </c>
      <c r="F70" s="64"/>
      <c r="G70" s="64"/>
      <c r="H70" s="64"/>
      <c r="I70" s="107" t="s">
        <v>25</v>
      </c>
      <c r="J70" s="48"/>
      <c r="K70" s="42" t="s">
        <v>31</v>
      </c>
      <c r="L70" s="42"/>
      <c r="M70" s="42"/>
      <c r="N70" s="43" t="s">
        <v>31</v>
      </c>
      <c r="O70" s="42"/>
      <c r="P70" s="43"/>
      <c r="Q70" s="43"/>
      <c r="R70" s="43" t="s">
        <v>31</v>
      </c>
      <c r="S70" s="42"/>
      <c r="T70" s="42" t="s">
        <v>31</v>
      </c>
      <c r="U70" s="43" t="s">
        <v>31</v>
      </c>
      <c r="V70" s="42" t="s">
        <v>31</v>
      </c>
      <c r="W70" s="43"/>
      <c r="X70" s="43"/>
      <c r="Y70" s="42" t="s">
        <v>31</v>
      </c>
      <c r="Z70" s="42"/>
      <c r="AA70" s="42" t="s">
        <v>31</v>
      </c>
      <c r="AB70" s="43" t="s">
        <v>31</v>
      </c>
      <c r="AC70" s="43"/>
      <c r="AD70" s="43"/>
      <c r="AE70" s="43"/>
      <c r="AF70" s="42" t="s">
        <v>0</v>
      </c>
      <c r="AG70" s="42"/>
      <c r="AH70" s="42" t="s">
        <v>31</v>
      </c>
      <c r="AI70" s="43" t="s">
        <v>31</v>
      </c>
      <c r="AJ70" s="42"/>
      <c r="AK70" s="42"/>
      <c r="AL70" s="42"/>
      <c r="AM70" s="42" t="s">
        <v>31</v>
      </c>
      <c r="AN70" s="42"/>
      <c r="AO70" s="42" t="s">
        <v>31</v>
      </c>
      <c r="AP70" s="143"/>
      <c r="AQ70" s="145"/>
      <c r="AR70" s="147"/>
      <c r="AS70" s="147"/>
      <c r="AT70" s="147"/>
      <c r="AU70" s="153"/>
      <c r="AV70" s="149"/>
    </row>
    <row r="71" spans="2:48" ht="15" customHeight="1" x14ac:dyDescent="0.15">
      <c r="B71" s="61"/>
      <c r="C71" s="62"/>
      <c r="D71" s="64"/>
      <c r="E71" s="64"/>
      <c r="F71" s="64"/>
      <c r="G71" s="64"/>
      <c r="H71" s="64"/>
      <c r="I71" s="108" t="s">
        <v>26</v>
      </c>
      <c r="J71" s="49"/>
      <c r="K71" s="49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42"/>
      <c r="AL71" s="50"/>
      <c r="AM71" s="50"/>
      <c r="AN71" s="50"/>
      <c r="AO71" s="51"/>
      <c r="AP71" s="144"/>
      <c r="AQ71" s="146"/>
      <c r="AR71" s="148"/>
      <c r="AS71" s="148"/>
      <c r="AT71" s="148"/>
      <c r="AU71" s="154"/>
      <c r="AV71" s="142"/>
    </row>
    <row r="72" spans="2:48" ht="15" customHeight="1" x14ac:dyDescent="0.15">
      <c r="B72" s="65">
        <v>34</v>
      </c>
      <c r="C72" s="66" t="s">
        <v>135</v>
      </c>
      <c r="D72" s="63" t="s">
        <v>23</v>
      </c>
      <c r="E72" s="63" t="s">
        <v>17</v>
      </c>
      <c r="F72" s="63"/>
      <c r="G72" s="63"/>
      <c r="H72" s="63"/>
      <c r="I72" s="107" t="s">
        <v>25</v>
      </c>
      <c r="J72" s="42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 t="s">
        <v>31</v>
      </c>
      <c r="AO72" s="44"/>
      <c r="AP72" s="143"/>
      <c r="AQ72" s="145"/>
      <c r="AR72" s="147"/>
      <c r="AS72" s="147"/>
      <c r="AT72" s="147"/>
      <c r="AU72" s="153"/>
      <c r="AV72" s="149"/>
    </row>
    <row r="73" spans="2:48" ht="15" customHeight="1" thickBot="1" x14ac:dyDescent="0.2">
      <c r="B73" s="67"/>
      <c r="C73" s="68"/>
      <c r="D73" s="69"/>
      <c r="E73" s="69"/>
      <c r="F73" s="69"/>
      <c r="G73" s="69"/>
      <c r="H73" s="69"/>
      <c r="I73" s="108" t="s">
        <v>26</v>
      </c>
      <c r="J73" s="45"/>
      <c r="K73" s="45"/>
      <c r="L73" s="46"/>
      <c r="M73" s="46" t="s">
        <v>31</v>
      </c>
      <c r="N73" s="46"/>
      <c r="O73" s="46"/>
      <c r="P73" s="46" t="s">
        <v>31</v>
      </c>
      <c r="Q73" s="46" t="s">
        <v>31</v>
      </c>
      <c r="R73" s="46"/>
      <c r="S73" s="46" t="s">
        <v>31</v>
      </c>
      <c r="T73" s="46"/>
      <c r="U73" s="46"/>
      <c r="V73" s="46"/>
      <c r="W73" s="46" t="s">
        <v>31</v>
      </c>
      <c r="X73" s="46" t="s">
        <v>31</v>
      </c>
      <c r="Y73" s="46"/>
      <c r="Z73" s="46" t="s">
        <v>31</v>
      </c>
      <c r="AA73" s="46"/>
      <c r="AB73" s="46"/>
      <c r="AC73" s="46"/>
      <c r="AD73" s="46" t="s">
        <v>31</v>
      </c>
      <c r="AE73" s="46" t="s">
        <v>31</v>
      </c>
      <c r="AF73" s="46"/>
      <c r="AG73" s="46" t="s">
        <v>31</v>
      </c>
      <c r="AH73" s="46"/>
      <c r="AI73" s="46"/>
      <c r="AJ73" s="46"/>
      <c r="AK73" s="46" t="s">
        <v>31</v>
      </c>
      <c r="AL73" s="46" t="s">
        <v>31</v>
      </c>
      <c r="AM73" s="46"/>
      <c r="AN73" s="46"/>
      <c r="AO73" s="47"/>
      <c r="AP73" s="144"/>
      <c r="AQ73" s="146"/>
      <c r="AR73" s="148"/>
      <c r="AS73" s="148"/>
      <c r="AT73" s="148"/>
      <c r="AU73" s="154"/>
      <c r="AV73" s="142"/>
    </row>
    <row r="74" spans="2:48" ht="15" customHeight="1" x14ac:dyDescent="0.15">
      <c r="B74" s="16"/>
      <c r="C74" s="17"/>
      <c r="D74" s="17"/>
      <c r="E74" s="17"/>
      <c r="F74" s="17"/>
      <c r="G74" s="17"/>
      <c r="H74" s="17"/>
      <c r="I74" s="18" t="s">
        <v>9</v>
      </c>
      <c r="J74" s="110">
        <f ca="1">IF($I74="","",SUMPRODUCT((J$7:INDIRECT(ADDRESS(ROW($I$74)-1,COLUMN()))=$I74)*(MOD(ROW(J$7:INDIRECT(ADDRESS(ROW($I$74)-1,COLUMN()))),2)=1))+SUMPRODUCT((J$6:INDIRECT(ADDRESS(ROW($I$74)-2,COLUMN()))=$I74)*(MOD(ROW(J$6:INDIRECT(ADDRESS(ROW($I$74)-2,COLUMN()))),2)=0)*(J$7:INDIRECT(ADDRESS(ROW($I$74)-1,COLUMN()))="")))</f>
        <v>0</v>
      </c>
      <c r="K74" s="110">
        <f ca="1">IF($I74="","",SUMPRODUCT((K$7:INDIRECT(ADDRESS(ROW($I$74)-1,COLUMN()))=$I74)*(MOD(ROW(K$7:INDIRECT(ADDRESS(ROW($I$74)-1,COLUMN()))),2)=1))+SUMPRODUCT((K$6:INDIRECT(ADDRESS(ROW($I$74)-2,COLUMN()))=$I74)*(MOD(ROW(K$6:INDIRECT(ADDRESS(ROW($I$74)-2,COLUMN()))),2)=0)*(K$7:INDIRECT(ADDRESS(ROW($I$74)-1,COLUMN()))="")))</f>
        <v>0</v>
      </c>
      <c r="L74" s="111">
        <f ca="1">IF($I74="","",SUMPRODUCT((L$7:INDIRECT(ADDRESS(ROW($I$74)-1,COLUMN()))=$I74)*(MOD(ROW(L$7:INDIRECT(ADDRESS(ROW($I$74)-1,COLUMN()))),2)=1))+SUMPRODUCT((L$6:INDIRECT(ADDRESS(ROW($I$74)-2,COLUMN()))=$I74)*(MOD(ROW(L$6:INDIRECT(ADDRESS(ROW($I$74)-2,COLUMN()))),2)=0)*(L$7:INDIRECT(ADDRESS(ROW($I$74)-1,COLUMN()))="")))</f>
        <v>1</v>
      </c>
      <c r="M74" s="111">
        <f ca="1">IF($I74="","",SUMPRODUCT((M$7:INDIRECT(ADDRESS(ROW($I$74)-1,COLUMN()))=$I74)*(MOD(ROW(M$7:INDIRECT(ADDRESS(ROW($I$74)-1,COLUMN()))),2)=1))+SUMPRODUCT((M$6:INDIRECT(ADDRESS(ROW($I$74)-2,COLUMN()))=$I74)*(MOD(ROW(M$6:INDIRECT(ADDRESS(ROW($I$74)-2,COLUMN()))),2)=0)*(M$7:INDIRECT(ADDRESS(ROW($I$74)-1,COLUMN()))="")))</f>
        <v>0</v>
      </c>
      <c r="N74" s="111">
        <f ca="1">IF($I74="","",SUMPRODUCT((N$7:INDIRECT(ADDRESS(ROW($I$74)-1,COLUMN()))=$I74)*(MOD(ROW(N$7:INDIRECT(ADDRESS(ROW($I$74)-1,COLUMN()))),2)=1))+SUMPRODUCT((N$6:INDIRECT(ADDRESS(ROW($I$74)-2,COLUMN()))=$I74)*(MOD(ROW(N$6:INDIRECT(ADDRESS(ROW($I$74)-2,COLUMN()))),2)=0)*(N$7:INDIRECT(ADDRESS(ROW($I$74)-1,COLUMN()))="")))</f>
        <v>1</v>
      </c>
      <c r="O74" s="111">
        <f ca="1">IF($I74="","",SUMPRODUCT((O$7:INDIRECT(ADDRESS(ROW($I$74)-1,COLUMN()))=$I74)*(MOD(ROW(O$7:INDIRECT(ADDRESS(ROW($I$74)-1,COLUMN()))),2)=1))+SUMPRODUCT((O$6:INDIRECT(ADDRESS(ROW($I$74)-2,COLUMN()))=$I74)*(MOD(ROW(O$6:INDIRECT(ADDRESS(ROW($I$74)-2,COLUMN()))),2)=0)*(O$7:INDIRECT(ADDRESS(ROW($I$74)-1,COLUMN()))="")))</f>
        <v>0</v>
      </c>
      <c r="P74" s="111">
        <f ca="1">IF($I74="","",SUMPRODUCT((P$7:INDIRECT(ADDRESS(ROW($I$74)-1,COLUMN()))=$I74)*(MOD(ROW(P$7:INDIRECT(ADDRESS(ROW($I$74)-1,COLUMN()))),2)=1))+SUMPRODUCT((P$6:INDIRECT(ADDRESS(ROW($I$74)-2,COLUMN()))=$I74)*(MOD(ROW(P$6:INDIRECT(ADDRESS(ROW($I$74)-2,COLUMN()))),2)=0)*(P$7:INDIRECT(ADDRESS(ROW($I$74)-1,COLUMN()))="")))</f>
        <v>0</v>
      </c>
      <c r="Q74" s="111">
        <f ca="1">IF($I74="","",SUMPRODUCT((Q$7:INDIRECT(ADDRESS(ROW($I$74)-1,COLUMN()))=$I74)*(MOD(ROW(Q$7:INDIRECT(ADDRESS(ROW($I$74)-1,COLUMN()))),2)=1))+SUMPRODUCT((Q$6:INDIRECT(ADDRESS(ROW($I$74)-2,COLUMN()))=$I74)*(MOD(ROW(Q$6:INDIRECT(ADDRESS(ROW($I$74)-2,COLUMN()))),2)=0)*(Q$7:INDIRECT(ADDRESS(ROW($I$74)-1,COLUMN()))="")))</f>
        <v>0</v>
      </c>
      <c r="R74" s="111">
        <f ca="1">IF($I74="","",SUMPRODUCT((R$7:INDIRECT(ADDRESS(ROW($I$74)-1,COLUMN()))=$I74)*(MOD(ROW(R$7:INDIRECT(ADDRESS(ROW($I$74)-1,COLUMN()))),2)=1))+SUMPRODUCT((R$6:INDIRECT(ADDRESS(ROW($I$74)-2,COLUMN()))=$I74)*(MOD(ROW(R$6:INDIRECT(ADDRESS(ROW($I$74)-2,COLUMN()))),2)=0)*(R$7:INDIRECT(ADDRESS(ROW($I$74)-1,COLUMN()))="")))</f>
        <v>0</v>
      </c>
      <c r="S74" s="111">
        <f ca="1">IF($I74="","",SUMPRODUCT((S$7:INDIRECT(ADDRESS(ROW($I$74)-1,COLUMN()))=$I74)*(MOD(ROW(S$7:INDIRECT(ADDRESS(ROW($I$74)-1,COLUMN()))),2)=1))+SUMPRODUCT((S$6:INDIRECT(ADDRESS(ROW($I$74)-2,COLUMN()))=$I74)*(MOD(ROW(S$6:INDIRECT(ADDRESS(ROW($I$74)-2,COLUMN()))),2)=0)*(S$7:INDIRECT(ADDRESS(ROW($I$74)-1,COLUMN()))="")))</f>
        <v>0</v>
      </c>
      <c r="T74" s="111">
        <f ca="1">IF($I74="","",SUMPRODUCT((T$7:INDIRECT(ADDRESS(ROW($I$74)-1,COLUMN()))=$I74)*(MOD(ROW(T$7:INDIRECT(ADDRESS(ROW($I$74)-1,COLUMN()))),2)=1))+SUMPRODUCT((T$6:INDIRECT(ADDRESS(ROW($I$74)-2,COLUMN()))=$I74)*(MOD(ROW(T$6:INDIRECT(ADDRESS(ROW($I$74)-2,COLUMN()))),2)=0)*(T$7:INDIRECT(ADDRESS(ROW($I$74)-1,COLUMN()))="")))</f>
        <v>0</v>
      </c>
      <c r="U74" s="111">
        <f ca="1">IF($I74="","",SUMPRODUCT((U$7:INDIRECT(ADDRESS(ROW($I$74)-1,COLUMN()))=$I74)*(MOD(ROW(U$7:INDIRECT(ADDRESS(ROW($I$74)-1,COLUMN()))),2)=1))+SUMPRODUCT((U$6:INDIRECT(ADDRESS(ROW($I$74)-2,COLUMN()))=$I74)*(MOD(ROW(U$6:INDIRECT(ADDRESS(ROW($I$74)-2,COLUMN()))),2)=0)*(U$7:INDIRECT(ADDRESS(ROW($I$74)-1,COLUMN()))="")))</f>
        <v>0</v>
      </c>
      <c r="V74" s="111">
        <f ca="1">IF($I74="","",SUMPRODUCT((V$7:INDIRECT(ADDRESS(ROW($I$74)-1,COLUMN()))=$I74)*(MOD(ROW(V$7:INDIRECT(ADDRESS(ROW($I$74)-1,COLUMN()))),2)=1))+SUMPRODUCT((V$6:INDIRECT(ADDRESS(ROW($I$74)-2,COLUMN()))=$I74)*(MOD(ROW(V$6:INDIRECT(ADDRESS(ROW($I$74)-2,COLUMN()))),2)=0)*(V$7:INDIRECT(ADDRESS(ROW($I$74)-1,COLUMN()))="")))</f>
        <v>0</v>
      </c>
      <c r="W74" s="111">
        <f ca="1">IF($I74="","",SUMPRODUCT((W$7:INDIRECT(ADDRESS(ROW($I$74)-1,COLUMN()))=$I74)*(MOD(ROW(W$7:INDIRECT(ADDRESS(ROW($I$74)-1,COLUMN()))),2)=1))+SUMPRODUCT((W$6:INDIRECT(ADDRESS(ROW($I$74)-2,COLUMN()))=$I74)*(MOD(ROW(W$6:INDIRECT(ADDRESS(ROW($I$74)-2,COLUMN()))),2)=0)*(W$7:INDIRECT(ADDRESS(ROW($I$74)-1,COLUMN()))="")))</f>
        <v>1</v>
      </c>
      <c r="X74" s="111">
        <f ca="1">IF($I74="","",SUMPRODUCT((X$7:INDIRECT(ADDRESS(ROW($I$74)-1,COLUMN()))=$I74)*(MOD(ROW(X$7:INDIRECT(ADDRESS(ROW($I$74)-1,COLUMN()))),2)=1))+SUMPRODUCT((X$6:INDIRECT(ADDRESS(ROW($I$74)-2,COLUMN()))=$I74)*(MOD(ROW(X$6:INDIRECT(ADDRESS(ROW($I$74)-2,COLUMN()))),2)=0)*(X$7:INDIRECT(ADDRESS(ROW($I$74)-1,COLUMN()))="")))</f>
        <v>0</v>
      </c>
      <c r="Y74" s="111">
        <f ca="1">IF($I74="","",SUMPRODUCT((Y$7:INDIRECT(ADDRESS(ROW($I$74)-1,COLUMN()))=$I74)*(MOD(ROW(Y$7:INDIRECT(ADDRESS(ROW($I$74)-1,COLUMN()))),2)=1))+SUMPRODUCT((Y$6:INDIRECT(ADDRESS(ROW($I$74)-2,COLUMN()))=$I74)*(MOD(ROW(Y$6:INDIRECT(ADDRESS(ROW($I$74)-2,COLUMN()))),2)=0)*(Y$7:INDIRECT(ADDRESS(ROW($I$74)-1,COLUMN()))="")))</f>
        <v>0</v>
      </c>
      <c r="Z74" s="111">
        <f ca="1">IF($I74="","",SUMPRODUCT((Z$7:INDIRECT(ADDRESS(ROW($I$74)-1,COLUMN()))=$I74)*(MOD(ROW(Z$7:INDIRECT(ADDRESS(ROW($I$74)-1,COLUMN()))),2)=1))+SUMPRODUCT((Z$6:INDIRECT(ADDRESS(ROW($I$74)-2,COLUMN()))=$I74)*(MOD(ROW(Z$6:INDIRECT(ADDRESS(ROW($I$74)-2,COLUMN()))),2)=0)*(Z$7:INDIRECT(ADDRESS(ROW($I$74)-1,COLUMN()))="")))</f>
        <v>1</v>
      </c>
      <c r="AA74" s="111">
        <f ca="1">IF($I74="","",SUMPRODUCT((AA$7:INDIRECT(ADDRESS(ROW($I$74)-1,COLUMN()))=$I74)*(MOD(ROW(AA$7:INDIRECT(ADDRESS(ROW($I$74)-1,COLUMN()))),2)=1))+SUMPRODUCT((AA$6:INDIRECT(ADDRESS(ROW($I$74)-2,COLUMN()))=$I74)*(MOD(ROW(AA$6:INDIRECT(ADDRESS(ROW($I$74)-2,COLUMN()))),2)=0)*(AA$7:INDIRECT(ADDRESS(ROW($I$74)-1,COLUMN()))="")))</f>
        <v>0</v>
      </c>
      <c r="AB74" s="111">
        <f ca="1">IF($I74="","",SUMPRODUCT((AB$7:INDIRECT(ADDRESS(ROW($I$74)-1,COLUMN()))=$I74)*(MOD(ROW(AB$7:INDIRECT(ADDRESS(ROW($I$74)-1,COLUMN()))),2)=1))+SUMPRODUCT((AB$6:INDIRECT(ADDRESS(ROW($I$74)-2,COLUMN()))=$I74)*(MOD(ROW(AB$6:INDIRECT(ADDRESS(ROW($I$74)-2,COLUMN()))),2)=0)*(AB$7:INDIRECT(ADDRESS(ROW($I$74)-1,COLUMN()))="")))</f>
        <v>0</v>
      </c>
      <c r="AC74" s="111">
        <f ca="1">IF($I74="","",SUMPRODUCT((AC$7:INDIRECT(ADDRESS(ROW($I$74)-1,COLUMN()))=$I74)*(MOD(ROW(AC$7:INDIRECT(ADDRESS(ROW($I$74)-1,COLUMN()))),2)=1))+SUMPRODUCT((AC$6:INDIRECT(ADDRESS(ROW($I$74)-2,COLUMN()))=$I74)*(MOD(ROW(AC$6:INDIRECT(ADDRESS(ROW($I$74)-2,COLUMN()))),2)=0)*(AC$7:INDIRECT(ADDRESS(ROW($I$74)-1,COLUMN()))="")))</f>
        <v>0</v>
      </c>
      <c r="AD74" s="111">
        <f ca="1">IF($I74="","",SUMPRODUCT((AD$7:INDIRECT(ADDRESS(ROW($I$74)-1,COLUMN()))=$I74)*(MOD(ROW(AD$7:INDIRECT(ADDRESS(ROW($I$74)-1,COLUMN()))),2)=1))+SUMPRODUCT((AD$6:INDIRECT(ADDRESS(ROW($I$74)-2,COLUMN()))=$I74)*(MOD(ROW(AD$6:INDIRECT(ADDRESS(ROW($I$74)-2,COLUMN()))),2)=0)*(AD$7:INDIRECT(ADDRESS(ROW($I$74)-1,COLUMN()))="")))</f>
        <v>0</v>
      </c>
      <c r="AE74" s="111">
        <f ca="1">IF($I74="","",SUMPRODUCT((AE$7:INDIRECT(ADDRESS(ROW($I$74)-1,COLUMN()))=$I74)*(MOD(ROW(AE$7:INDIRECT(ADDRESS(ROW($I$74)-1,COLUMN()))),2)=1))+SUMPRODUCT((AE$6:INDIRECT(ADDRESS(ROW($I$74)-2,COLUMN()))=$I74)*(MOD(ROW(AE$6:INDIRECT(ADDRESS(ROW($I$74)-2,COLUMN()))),2)=0)*(AE$7:INDIRECT(ADDRESS(ROW($I$74)-1,COLUMN()))="")))</f>
        <v>0</v>
      </c>
      <c r="AF74" s="111">
        <f ca="1">IF($I74="","",SUMPRODUCT((AF$7:INDIRECT(ADDRESS(ROW($I$74)-1,COLUMN()))=$I74)*(MOD(ROW(AF$7:INDIRECT(ADDRESS(ROW($I$74)-1,COLUMN()))),2)=1))+SUMPRODUCT((AF$6:INDIRECT(ADDRESS(ROW($I$74)-2,COLUMN()))=$I74)*(MOD(ROW(AF$6:INDIRECT(ADDRESS(ROW($I$74)-2,COLUMN()))),2)=0)*(AF$7:INDIRECT(ADDRESS(ROW($I$74)-1,COLUMN()))="")))</f>
        <v>1</v>
      </c>
      <c r="AG74" s="111">
        <f ca="1">IF($I74="","",SUMPRODUCT((AG$7:INDIRECT(ADDRESS(ROW($I$74)-1,COLUMN()))=$I74)*(MOD(ROW(AG$7:INDIRECT(ADDRESS(ROW($I$74)-1,COLUMN()))),2)=1))+SUMPRODUCT((AG$6:INDIRECT(ADDRESS(ROW($I$74)-2,COLUMN()))=$I74)*(MOD(ROW(AG$6:INDIRECT(ADDRESS(ROW($I$74)-2,COLUMN()))),2)=0)*(AG$7:INDIRECT(ADDRESS(ROW($I$74)-1,COLUMN()))="")))</f>
        <v>1</v>
      </c>
      <c r="AH74" s="111">
        <f ca="1">IF($I74="","",SUMPRODUCT((AH$7:INDIRECT(ADDRESS(ROW($I$74)-1,COLUMN()))=$I74)*(MOD(ROW(AH$7:INDIRECT(ADDRESS(ROW($I$74)-1,COLUMN()))),2)=1))+SUMPRODUCT((AH$6:INDIRECT(ADDRESS(ROW($I$74)-2,COLUMN()))=$I74)*(MOD(ROW(AH$6:INDIRECT(ADDRESS(ROW($I$74)-2,COLUMN()))),2)=0)*(AH$7:INDIRECT(ADDRESS(ROW($I$74)-1,COLUMN()))="")))</f>
        <v>0</v>
      </c>
      <c r="AI74" s="111">
        <f ca="1">IF($I74="","",SUMPRODUCT((AI$7:INDIRECT(ADDRESS(ROW($I$74)-1,COLUMN()))=$I74)*(MOD(ROW(AI$7:INDIRECT(ADDRESS(ROW($I$74)-1,COLUMN()))),2)=1))+SUMPRODUCT((AI$6:INDIRECT(ADDRESS(ROW($I$74)-2,COLUMN()))=$I74)*(MOD(ROW(AI$6:INDIRECT(ADDRESS(ROW($I$74)-2,COLUMN()))),2)=0)*(AI$7:INDIRECT(ADDRESS(ROW($I$74)-1,COLUMN()))="")))</f>
        <v>0</v>
      </c>
      <c r="AJ74" s="111">
        <f ca="1">IF($I74="","",SUMPRODUCT((AJ$7:INDIRECT(ADDRESS(ROW($I$74)-1,COLUMN()))=$I74)*(MOD(ROW(AJ$7:INDIRECT(ADDRESS(ROW($I$74)-1,COLUMN()))),2)=1))+SUMPRODUCT((AJ$6:INDIRECT(ADDRESS(ROW($I$74)-2,COLUMN()))=$I74)*(MOD(ROW(AJ$6:INDIRECT(ADDRESS(ROW($I$74)-2,COLUMN()))),2)=0)*(AJ$7:INDIRECT(ADDRESS(ROW($I$74)-1,COLUMN()))="")))</f>
        <v>0</v>
      </c>
      <c r="AK74" s="111">
        <f ca="1">IF($I74="","",SUMPRODUCT((AK$7:INDIRECT(ADDRESS(ROW($I$74)-1,COLUMN()))=$I74)*(MOD(ROW(AK$7:INDIRECT(ADDRESS(ROW($I$74)-1,COLUMN()))),2)=1))+SUMPRODUCT((AK$6:INDIRECT(ADDRESS(ROW($I$74)-2,COLUMN()))=$I74)*(MOD(ROW(AK$6:INDIRECT(ADDRESS(ROW($I$74)-2,COLUMN()))),2)=0)*(AK$7:INDIRECT(ADDRESS(ROW($I$74)-1,COLUMN()))="")))</f>
        <v>0</v>
      </c>
      <c r="AL74" s="111">
        <f ca="1">IF($I74="","",SUMPRODUCT((AL$7:INDIRECT(ADDRESS(ROW($I$74)-1,COLUMN()))=$I74)*(MOD(ROW(AL$7:INDIRECT(ADDRESS(ROW($I$74)-1,COLUMN()))),2)=1))+SUMPRODUCT((AL$6:INDIRECT(ADDRESS(ROW($I$74)-2,COLUMN()))=$I74)*(MOD(ROW(AL$6:INDIRECT(ADDRESS(ROW($I$74)-2,COLUMN()))),2)=0)*(AL$7:INDIRECT(ADDRESS(ROW($I$74)-1,COLUMN()))="")))</f>
        <v>0</v>
      </c>
      <c r="AM74" s="111">
        <f ca="1">IF($I74="","",SUMPRODUCT((AM$7:INDIRECT(ADDRESS(ROW($I$74)-1,COLUMN()))=$I74)*(MOD(ROW(AM$7:INDIRECT(ADDRESS(ROW($I$74)-1,COLUMN()))),2)=1))+SUMPRODUCT((AM$6:INDIRECT(ADDRESS(ROW($I$74)-2,COLUMN()))=$I74)*(MOD(ROW(AM$6:INDIRECT(ADDRESS(ROW($I$74)-2,COLUMN()))),2)=0)*(AM$7:INDIRECT(ADDRESS(ROW($I$74)-1,COLUMN()))="")))</f>
        <v>0</v>
      </c>
      <c r="AN74" s="111">
        <f ca="1">IF($I74="","",SUMPRODUCT((AN$7:INDIRECT(ADDRESS(ROW($I$74)-1,COLUMN()))=$I74)*(MOD(ROW(AN$7:INDIRECT(ADDRESS(ROW($I$74)-1,COLUMN()))),2)=1))+SUMPRODUCT((AN$6:INDIRECT(ADDRESS(ROW($I$74)-2,COLUMN()))=$I74)*(MOD(ROW(AN$6:INDIRECT(ADDRESS(ROW($I$74)-2,COLUMN()))),2)=0)*(AN$7:INDIRECT(ADDRESS(ROW($I$74)-1,COLUMN()))="")))</f>
        <v>0</v>
      </c>
      <c r="AO74" s="112">
        <f ca="1">IF($I74="","",SUMPRODUCT((AO$7:INDIRECT(ADDRESS(ROW($I$74)-1,COLUMN()))=$I74)*(MOD(ROW(AO$7:INDIRECT(ADDRESS(ROW($I$74)-1,COLUMN()))),2)=1))+SUMPRODUCT((AO$6:INDIRECT(ADDRESS(ROW($I$74)-2,COLUMN()))=$I74)*(MOD(ROW(AO$6:INDIRECT(ADDRESS(ROW($I$74)-2,COLUMN()))),2)=0)*(AO$7:INDIRECT(ADDRESS(ROW($I$74)-1,COLUMN()))="")))</f>
        <v>0</v>
      </c>
      <c r="AP74" s="85"/>
      <c r="AQ74" s="85"/>
      <c r="AR74" s="85"/>
      <c r="AS74" s="85"/>
      <c r="AT74" s="85"/>
      <c r="AU74" s="85"/>
      <c r="AV74" s="22"/>
    </row>
    <row r="75" spans="2:48" ht="15" customHeight="1" x14ac:dyDescent="0.15">
      <c r="B75" s="19" t="s">
        <v>27</v>
      </c>
      <c r="C75" s="20"/>
      <c r="D75" s="20"/>
      <c r="E75" s="20"/>
      <c r="F75" s="20"/>
      <c r="G75" s="20"/>
      <c r="H75" s="20"/>
      <c r="I75" s="21" t="s">
        <v>35</v>
      </c>
      <c r="J75" s="113">
        <f ca="1">IF($I75="","",SUMPRODUCT((J$7:INDIRECT(ADDRESS(ROW($I$74)-1,COLUMN()))=$I75)*(MOD(ROW(J$7:INDIRECT(ADDRESS(ROW($I$74)-1,COLUMN()))),2)=1))+SUMPRODUCT((J$6:INDIRECT(ADDRESS(ROW($I$74)-2,COLUMN()))=$I75)*(MOD(ROW(J$6:INDIRECT(ADDRESS(ROW($I$74)-2,COLUMN()))),2)=0)*(J$7:INDIRECT(ADDRESS(ROW($I$74)-1,COLUMN()))="")))</f>
        <v>0</v>
      </c>
      <c r="K75" s="114">
        <f ca="1">IF($I75="","",SUMPRODUCT((K$7:INDIRECT(ADDRESS(ROW($I$74)-1,COLUMN()))=$I75)*(MOD(ROW(K$7:INDIRECT(ADDRESS(ROW($I$74)-1,COLUMN()))),2)=1))+SUMPRODUCT((K$6:INDIRECT(ADDRESS(ROW($I$74)-2,COLUMN()))=$I75)*(MOD(ROW(K$6:INDIRECT(ADDRESS(ROW($I$74)-2,COLUMN()))),2)=0)*(K$7:INDIRECT(ADDRESS(ROW($I$74)-1,COLUMN()))="")))</f>
        <v>0</v>
      </c>
      <c r="L75" s="114">
        <f ca="1">IF($I75="","",SUMPRODUCT((L$7:INDIRECT(ADDRESS(ROW($I$74)-1,COLUMN()))=$I75)*(MOD(ROW(L$7:INDIRECT(ADDRESS(ROW($I$74)-1,COLUMN()))),2)=1))+SUMPRODUCT((L$6:INDIRECT(ADDRESS(ROW($I$74)-2,COLUMN()))=$I75)*(MOD(ROW(L$6:INDIRECT(ADDRESS(ROW($I$74)-2,COLUMN()))),2)=0)*(L$7:INDIRECT(ADDRESS(ROW($I$74)-1,COLUMN()))="")))</f>
        <v>0</v>
      </c>
      <c r="M75" s="114">
        <f ca="1">IF($I75="","",SUMPRODUCT((M$7:INDIRECT(ADDRESS(ROW($I$74)-1,COLUMN()))=$I75)*(MOD(ROW(M$7:INDIRECT(ADDRESS(ROW($I$74)-1,COLUMN()))),2)=1))+SUMPRODUCT((M$6:INDIRECT(ADDRESS(ROW($I$74)-2,COLUMN()))=$I75)*(MOD(ROW(M$6:INDIRECT(ADDRESS(ROW($I$74)-2,COLUMN()))),2)=0)*(M$7:INDIRECT(ADDRESS(ROW($I$74)-1,COLUMN()))="")))</f>
        <v>0</v>
      </c>
      <c r="N75" s="114">
        <f ca="1">IF($I75="","",SUMPRODUCT((N$7:INDIRECT(ADDRESS(ROW($I$74)-1,COLUMN()))=$I75)*(MOD(ROW(N$7:INDIRECT(ADDRESS(ROW($I$74)-1,COLUMN()))),2)=1))+SUMPRODUCT((N$6:INDIRECT(ADDRESS(ROW($I$74)-2,COLUMN()))=$I75)*(MOD(ROW(N$6:INDIRECT(ADDRESS(ROW($I$74)-2,COLUMN()))),2)=0)*(N$7:INDIRECT(ADDRESS(ROW($I$74)-1,COLUMN()))="")))</f>
        <v>0</v>
      </c>
      <c r="O75" s="114">
        <f ca="1">IF($I75="","",SUMPRODUCT((O$7:INDIRECT(ADDRESS(ROW($I$74)-1,COLUMN()))=$I75)*(MOD(ROW(O$7:INDIRECT(ADDRESS(ROW($I$74)-1,COLUMN()))),2)=1))+SUMPRODUCT((O$6:INDIRECT(ADDRESS(ROW($I$74)-2,COLUMN()))=$I75)*(MOD(ROW(O$6:INDIRECT(ADDRESS(ROW($I$74)-2,COLUMN()))),2)=0)*(O$7:INDIRECT(ADDRESS(ROW($I$74)-1,COLUMN()))="")))</f>
        <v>0</v>
      </c>
      <c r="P75" s="114">
        <f ca="1">IF($I75="","",SUMPRODUCT((P$7:INDIRECT(ADDRESS(ROW($I$74)-1,COLUMN()))=$I75)*(MOD(ROW(P$7:INDIRECT(ADDRESS(ROW($I$74)-1,COLUMN()))),2)=1))+SUMPRODUCT((P$6:INDIRECT(ADDRESS(ROW($I$74)-2,COLUMN()))=$I75)*(MOD(ROW(P$6:INDIRECT(ADDRESS(ROW($I$74)-2,COLUMN()))),2)=0)*(P$7:INDIRECT(ADDRESS(ROW($I$74)-1,COLUMN()))="")))</f>
        <v>0</v>
      </c>
      <c r="Q75" s="115">
        <f ca="1">IF($I75="","",SUMPRODUCT((Q$7:INDIRECT(ADDRESS(ROW($I$74)-1,COLUMN()))=$I75)*(MOD(ROW(Q$7:INDIRECT(ADDRESS(ROW($I$74)-1,COLUMN()))),2)=1))+SUMPRODUCT((Q$6:INDIRECT(ADDRESS(ROW($I$74)-2,COLUMN()))=$I75)*(MOD(ROW(Q$6:INDIRECT(ADDRESS(ROW($I$74)-2,COLUMN()))),2)=0)*(Q$7:INDIRECT(ADDRESS(ROW($I$74)-1,COLUMN()))="")))</f>
        <v>0</v>
      </c>
      <c r="R75" s="116">
        <f ca="1">IF($I75="","",SUMPRODUCT((R$7:INDIRECT(ADDRESS(ROW($I$74)-1,COLUMN()))=$I75)*(MOD(ROW(R$7:INDIRECT(ADDRESS(ROW($I$74)-1,COLUMN()))),2)=1))+SUMPRODUCT((R$6:INDIRECT(ADDRESS(ROW($I$74)-2,COLUMN()))=$I75)*(MOD(ROW(R$6:INDIRECT(ADDRESS(ROW($I$74)-2,COLUMN()))),2)=0)*(R$7:INDIRECT(ADDRESS(ROW($I$74)-1,COLUMN()))="")))</f>
        <v>0</v>
      </c>
      <c r="S75" s="117">
        <f ca="1">IF($I75="","",SUMPRODUCT((S$7:INDIRECT(ADDRESS(ROW($I$74)-1,COLUMN()))=$I75)*(MOD(ROW(S$7:INDIRECT(ADDRESS(ROW($I$74)-1,COLUMN()))),2)=1))+SUMPRODUCT((S$6:INDIRECT(ADDRESS(ROW($I$74)-2,COLUMN()))=$I75)*(MOD(ROW(S$6:INDIRECT(ADDRESS(ROW($I$74)-2,COLUMN()))),2)=0)*(S$7:INDIRECT(ADDRESS(ROW($I$74)-1,COLUMN()))="")))</f>
        <v>0</v>
      </c>
      <c r="T75" s="114">
        <f ca="1">IF($I75="","",SUMPRODUCT((T$7:INDIRECT(ADDRESS(ROW($I$74)-1,COLUMN()))=$I75)*(MOD(ROW(T$7:INDIRECT(ADDRESS(ROW($I$74)-1,COLUMN()))),2)=1))+SUMPRODUCT((T$6:INDIRECT(ADDRESS(ROW($I$74)-2,COLUMN()))=$I75)*(MOD(ROW(T$6:INDIRECT(ADDRESS(ROW($I$74)-2,COLUMN()))),2)=0)*(T$7:INDIRECT(ADDRESS(ROW($I$74)-1,COLUMN()))="")))</f>
        <v>0</v>
      </c>
      <c r="U75" s="114">
        <f ca="1">IF($I75="","",SUMPRODUCT((U$7:INDIRECT(ADDRESS(ROW($I$74)-1,COLUMN()))=$I75)*(MOD(ROW(U$7:INDIRECT(ADDRESS(ROW($I$74)-1,COLUMN()))),2)=1))+SUMPRODUCT((U$6:INDIRECT(ADDRESS(ROW($I$74)-2,COLUMN()))=$I75)*(MOD(ROW(U$6:INDIRECT(ADDRESS(ROW($I$74)-2,COLUMN()))),2)=0)*(U$7:INDIRECT(ADDRESS(ROW($I$74)-1,COLUMN()))="")))</f>
        <v>0</v>
      </c>
      <c r="V75" s="114">
        <f ca="1">IF($I75="","",SUMPRODUCT((V$7:INDIRECT(ADDRESS(ROW($I$74)-1,COLUMN()))=$I75)*(MOD(ROW(V$7:INDIRECT(ADDRESS(ROW($I$74)-1,COLUMN()))),2)=1))+SUMPRODUCT((V$6:INDIRECT(ADDRESS(ROW($I$74)-2,COLUMN()))=$I75)*(MOD(ROW(V$6:INDIRECT(ADDRESS(ROW($I$74)-2,COLUMN()))),2)=0)*(V$7:INDIRECT(ADDRESS(ROW($I$74)-1,COLUMN()))="")))</f>
        <v>0</v>
      </c>
      <c r="W75" s="114">
        <f ca="1">IF($I75="","",SUMPRODUCT((W$7:INDIRECT(ADDRESS(ROW($I$74)-1,COLUMN()))=$I75)*(MOD(ROW(W$7:INDIRECT(ADDRESS(ROW($I$74)-1,COLUMN()))),2)=1))+SUMPRODUCT((W$6:INDIRECT(ADDRESS(ROW($I$74)-2,COLUMN()))=$I75)*(MOD(ROW(W$6:INDIRECT(ADDRESS(ROW($I$74)-2,COLUMN()))),2)=0)*(W$7:INDIRECT(ADDRESS(ROW($I$74)-1,COLUMN()))="")))</f>
        <v>0</v>
      </c>
      <c r="X75" s="114">
        <f ca="1">IF($I75="","",SUMPRODUCT((X$7:INDIRECT(ADDRESS(ROW($I$74)-1,COLUMN()))=$I75)*(MOD(ROW(X$7:INDIRECT(ADDRESS(ROW($I$74)-1,COLUMN()))),2)=1))+SUMPRODUCT((X$6:INDIRECT(ADDRESS(ROW($I$74)-2,COLUMN()))=$I75)*(MOD(ROW(X$6:INDIRECT(ADDRESS(ROW($I$74)-2,COLUMN()))),2)=0)*(X$7:INDIRECT(ADDRESS(ROW($I$74)-1,COLUMN()))="")))</f>
        <v>0</v>
      </c>
      <c r="Y75" s="114">
        <f ca="1">IF($I75="","",SUMPRODUCT((Y$7:INDIRECT(ADDRESS(ROW($I$74)-1,COLUMN()))=$I75)*(MOD(ROW(Y$7:INDIRECT(ADDRESS(ROW($I$74)-1,COLUMN()))),2)=1))+SUMPRODUCT((Y$6:INDIRECT(ADDRESS(ROW($I$74)-2,COLUMN()))=$I75)*(MOD(ROW(Y$6:INDIRECT(ADDRESS(ROW($I$74)-2,COLUMN()))),2)=0)*(Y$7:INDIRECT(ADDRESS(ROW($I$74)-1,COLUMN()))="")))</f>
        <v>0</v>
      </c>
      <c r="Z75" s="114">
        <f ca="1">IF($I75="","",SUMPRODUCT((Z$7:INDIRECT(ADDRESS(ROW($I$74)-1,COLUMN()))=$I75)*(MOD(ROW(Z$7:INDIRECT(ADDRESS(ROW($I$74)-1,COLUMN()))),2)=1))+SUMPRODUCT((Z$6:INDIRECT(ADDRESS(ROW($I$74)-2,COLUMN()))=$I75)*(MOD(ROW(Z$6:INDIRECT(ADDRESS(ROW($I$74)-2,COLUMN()))),2)=0)*(Z$7:INDIRECT(ADDRESS(ROW($I$74)-1,COLUMN()))="")))</f>
        <v>0</v>
      </c>
      <c r="AA75" s="114">
        <f ca="1">IF($I75="","",SUMPRODUCT((AA$7:INDIRECT(ADDRESS(ROW($I$74)-1,COLUMN()))=$I75)*(MOD(ROW(AA$7:INDIRECT(ADDRESS(ROW($I$74)-1,COLUMN()))),2)=1))+SUMPRODUCT((AA$6:INDIRECT(ADDRESS(ROW($I$74)-2,COLUMN()))=$I75)*(MOD(ROW(AA$6:INDIRECT(ADDRESS(ROW($I$74)-2,COLUMN()))),2)=0)*(AA$7:INDIRECT(ADDRESS(ROW($I$74)-1,COLUMN()))="")))</f>
        <v>0</v>
      </c>
      <c r="AB75" s="114">
        <f ca="1">IF($I75="","",SUMPRODUCT((AB$7:INDIRECT(ADDRESS(ROW($I$74)-1,COLUMN()))=$I75)*(MOD(ROW(AB$7:INDIRECT(ADDRESS(ROW($I$74)-1,COLUMN()))),2)=1))+SUMPRODUCT((AB$6:INDIRECT(ADDRESS(ROW($I$74)-2,COLUMN()))=$I75)*(MOD(ROW(AB$6:INDIRECT(ADDRESS(ROW($I$74)-2,COLUMN()))),2)=0)*(AB$7:INDIRECT(ADDRESS(ROW($I$74)-1,COLUMN()))="")))</f>
        <v>0</v>
      </c>
      <c r="AC75" s="114">
        <f ca="1">IF($I75="","",SUMPRODUCT((AC$7:INDIRECT(ADDRESS(ROW($I$74)-1,COLUMN()))=$I75)*(MOD(ROW(AC$7:INDIRECT(ADDRESS(ROW($I$74)-1,COLUMN()))),2)=1))+SUMPRODUCT((AC$6:INDIRECT(ADDRESS(ROW($I$74)-2,COLUMN()))=$I75)*(MOD(ROW(AC$6:INDIRECT(ADDRESS(ROW($I$74)-2,COLUMN()))),2)=0)*(AC$7:INDIRECT(ADDRESS(ROW($I$74)-1,COLUMN()))="")))</f>
        <v>0</v>
      </c>
      <c r="AD75" s="114">
        <f ca="1">IF($I75="","",SUMPRODUCT((AD$7:INDIRECT(ADDRESS(ROW($I$74)-1,COLUMN()))=$I75)*(MOD(ROW(AD$7:INDIRECT(ADDRESS(ROW($I$74)-1,COLUMN()))),2)=1))+SUMPRODUCT((AD$6:INDIRECT(ADDRESS(ROW($I$74)-2,COLUMN()))=$I75)*(MOD(ROW(AD$6:INDIRECT(ADDRESS(ROW($I$74)-2,COLUMN()))),2)=0)*(AD$7:INDIRECT(ADDRESS(ROW($I$74)-1,COLUMN()))="")))</f>
        <v>0</v>
      </c>
      <c r="AE75" s="114">
        <f ca="1">IF($I75="","",SUMPRODUCT((AE$7:INDIRECT(ADDRESS(ROW($I$74)-1,COLUMN()))=$I75)*(MOD(ROW(AE$7:INDIRECT(ADDRESS(ROW($I$74)-1,COLUMN()))),2)=1))+SUMPRODUCT((AE$6:INDIRECT(ADDRESS(ROW($I$74)-2,COLUMN()))=$I75)*(MOD(ROW(AE$6:INDIRECT(ADDRESS(ROW($I$74)-2,COLUMN()))),2)=0)*(AE$7:INDIRECT(ADDRESS(ROW($I$74)-1,COLUMN()))="")))</f>
        <v>0</v>
      </c>
      <c r="AF75" s="114">
        <f ca="1">IF($I75="","",SUMPRODUCT((AF$7:INDIRECT(ADDRESS(ROW($I$74)-1,COLUMN()))=$I75)*(MOD(ROW(AF$7:INDIRECT(ADDRESS(ROW($I$74)-1,COLUMN()))),2)=1))+SUMPRODUCT((AF$6:INDIRECT(ADDRESS(ROW($I$74)-2,COLUMN()))=$I75)*(MOD(ROW(AF$6:INDIRECT(ADDRESS(ROW($I$74)-2,COLUMN()))),2)=0)*(AF$7:INDIRECT(ADDRESS(ROW($I$74)-1,COLUMN()))="")))</f>
        <v>0</v>
      </c>
      <c r="AG75" s="114">
        <f ca="1">IF($I75="","",SUMPRODUCT((AG$7:INDIRECT(ADDRESS(ROW($I$74)-1,COLUMN()))=$I75)*(MOD(ROW(AG$7:INDIRECT(ADDRESS(ROW($I$74)-1,COLUMN()))),2)=1))+SUMPRODUCT((AG$6:INDIRECT(ADDRESS(ROW($I$74)-2,COLUMN()))=$I75)*(MOD(ROW(AG$6:INDIRECT(ADDRESS(ROW($I$74)-2,COLUMN()))),2)=0)*(AG$7:INDIRECT(ADDRESS(ROW($I$74)-1,COLUMN()))="")))</f>
        <v>0</v>
      </c>
      <c r="AH75" s="114">
        <f ca="1">IF($I75="","",SUMPRODUCT((AH$7:INDIRECT(ADDRESS(ROW($I$74)-1,COLUMN()))=$I75)*(MOD(ROW(AH$7:INDIRECT(ADDRESS(ROW($I$74)-1,COLUMN()))),2)=1))+SUMPRODUCT((AH$6:INDIRECT(ADDRESS(ROW($I$74)-2,COLUMN()))=$I75)*(MOD(ROW(AH$6:INDIRECT(ADDRESS(ROW($I$74)-2,COLUMN()))),2)=0)*(AH$7:INDIRECT(ADDRESS(ROW($I$74)-1,COLUMN()))="")))</f>
        <v>0</v>
      </c>
      <c r="AI75" s="114">
        <f ca="1">IF($I75="","",SUMPRODUCT((AI$7:INDIRECT(ADDRESS(ROW($I$74)-1,COLUMN()))=$I75)*(MOD(ROW(AI$7:INDIRECT(ADDRESS(ROW($I$74)-1,COLUMN()))),2)=1))+SUMPRODUCT((AI$6:INDIRECT(ADDRESS(ROW($I$74)-2,COLUMN()))=$I75)*(MOD(ROW(AI$6:INDIRECT(ADDRESS(ROW($I$74)-2,COLUMN()))),2)=0)*(AI$7:INDIRECT(ADDRESS(ROW($I$74)-1,COLUMN()))="")))</f>
        <v>0</v>
      </c>
      <c r="AJ75" s="114">
        <f ca="1">IF($I75="","",SUMPRODUCT((AJ$7:INDIRECT(ADDRESS(ROW($I$74)-1,COLUMN()))=$I75)*(MOD(ROW(AJ$7:INDIRECT(ADDRESS(ROW($I$74)-1,COLUMN()))),2)=1))+SUMPRODUCT((AJ$6:INDIRECT(ADDRESS(ROW($I$74)-2,COLUMN()))=$I75)*(MOD(ROW(AJ$6:INDIRECT(ADDRESS(ROW($I$74)-2,COLUMN()))),2)=0)*(AJ$7:INDIRECT(ADDRESS(ROW($I$74)-1,COLUMN()))="")))</f>
        <v>0</v>
      </c>
      <c r="AK75" s="114">
        <f ca="1">IF($I75="","",SUMPRODUCT((AK$7:INDIRECT(ADDRESS(ROW($I$74)-1,COLUMN()))=$I75)*(MOD(ROW(AK$7:INDIRECT(ADDRESS(ROW($I$74)-1,COLUMN()))),2)=1))+SUMPRODUCT((AK$6:INDIRECT(ADDRESS(ROW($I$74)-2,COLUMN()))=$I75)*(MOD(ROW(AK$6:INDIRECT(ADDRESS(ROW($I$74)-2,COLUMN()))),2)=0)*(AK$7:INDIRECT(ADDRESS(ROW($I$74)-1,COLUMN()))="")))</f>
        <v>0</v>
      </c>
      <c r="AL75" s="114">
        <f ca="1">IF($I75="","",SUMPRODUCT((AL$7:INDIRECT(ADDRESS(ROW($I$74)-1,COLUMN()))=$I75)*(MOD(ROW(AL$7:INDIRECT(ADDRESS(ROW($I$74)-1,COLUMN()))),2)=1))+SUMPRODUCT((AL$6:INDIRECT(ADDRESS(ROW($I$74)-2,COLUMN()))=$I75)*(MOD(ROW(AL$6:INDIRECT(ADDRESS(ROW($I$74)-2,COLUMN()))),2)=0)*(AL$7:INDIRECT(ADDRESS(ROW($I$74)-1,COLUMN()))="")))</f>
        <v>0</v>
      </c>
      <c r="AM75" s="114">
        <f ca="1">IF($I75="","",SUMPRODUCT((AM$7:INDIRECT(ADDRESS(ROW($I$74)-1,COLUMN()))=$I75)*(MOD(ROW(AM$7:INDIRECT(ADDRESS(ROW($I$74)-1,COLUMN()))),2)=1))+SUMPRODUCT((AM$6:INDIRECT(ADDRESS(ROW($I$74)-2,COLUMN()))=$I75)*(MOD(ROW(AM$6:INDIRECT(ADDRESS(ROW($I$74)-2,COLUMN()))),2)=0)*(AM$7:INDIRECT(ADDRESS(ROW($I$74)-1,COLUMN()))="")))</f>
        <v>0</v>
      </c>
      <c r="AN75" s="114">
        <f ca="1">IF($I75="","",SUMPRODUCT((AN$7:INDIRECT(ADDRESS(ROW($I$74)-1,COLUMN()))=$I75)*(MOD(ROW(AN$7:INDIRECT(ADDRESS(ROW($I$74)-1,COLUMN()))),2)=1))+SUMPRODUCT((AN$6:INDIRECT(ADDRESS(ROW($I$74)-2,COLUMN()))=$I75)*(MOD(ROW(AN$6:INDIRECT(ADDRESS(ROW($I$74)-2,COLUMN()))),2)=0)*(AN$7:INDIRECT(ADDRESS(ROW($I$74)-1,COLUMN()))="")))</f>
        <v>0</v>
      </c>
      <c r="AO75" s="118">
        <f ca="1">IF($I75="","",SUMPRODUCT((AO$7:INDIRECT(ADDRESS(ROW($I$74)-1,COLUMN()))=$I75)*(MOD(ROW(AO$7:INDIRECT(ADDRESS(ROW($I$74)-1,COLUMN()))),2)=1))+SUMPRODUCT((AO$6:INDIRECT(ADDRESS(ROW($I$74)-2,COLUMN()))=$I75)*(MOD(ROW(AO$6:INDIRECT(ADDRESS(ROW($I$74)-2,COLUMN()))),2)=0)*(AO$7:INDIRECT(ADDRESS(ROW($I$74)-1,COLUMN()))="")))</f>
        <v>0</v>
      </c>
      <c r="AV75" s="22"/>
    </row>
    <row r="76" spans="2:48" ht="15" customHeight="1" x14ac:dyDescent="0.15">
      <c r="B76" s="19"/>
      <c r="C76" s="20"/>
      <c r="D76" s="20"/>
      <c r="E76" s="20"/>
      <c r="F76" s="20"/>
      <c r="G76" s="20"/>
      <c r="H76" s="20"/>
      <c r="I76" s="21" t="s">
        <v>32</v>
      </c>
      <c r="J76" s="119">
        <f ca="1">IF($I76="","",SUMPRODUCT((J$7:INDIRECT(ADDRESS(ROW($I$74)-1,COLUMN()))=$I76)*(MOD(ROW(J$7:INDIRECT(ADDRESS(ROW($I$74)-1,COLUMN()))),2)=1))+SUMPRODUCT((J$6:INDIRECT(ADDRESS(ROW($I$74)-2,COLUMN()))=$I76)*(MOD(ROW(J$6:INDIRECT(ADDRESS(ROW($I$74)-2,COLUMN()))),2)=0)*(J$7:INDIRECT(ADDRESS(ROW($I$74)-1,COLUMN()))="")))</f>
        <v>0</v>
      </c>
      <c r="K76" s="110">
        <f ca="1">IF($I76="","",SUMPRODUCT((K$7:INDIRECT(ADDRESS(ROW($I$74)-1,COLUMN()))=$I76)*(MOD(ROW(K$7:INDIRECT(ADDRESS(ROW($I$74)-1,COLUMN()))),2)=1))+SUMPRODUCT((K$6:INDIRECT(ADDRESS(ROW($I$74)-2,COLUMN()))=$I76)*(MOD(ROW(K$6:INDIRECT(ADDRESS(ROW($I$74)-2,COLUMN()))),2)=0)*(K$7:INDIRECT(ADDRESS(ROW($I$74)-1,COLUMN()))="")))</f>
        <v>1</v>
      </c>
      <c r="L76" s="110">
        <f ca="1">IF($I76="","",SUMPRODUCT((L$7:INDIRECT(ADDRESS(ROW($I$74)-1,COLUMN()))=$I76)*(MOD(ROW(L$7:INDIRECT(ADDRESS(ROW($I$74)-1,COLUMN()))),2)=1))+SUMPRODUCT((L$6:INDIRECT(ADDRESS(ROW($I$74)-2,COLUMN()))=$I76)*(MOD(ROW(L$6:INDIRECT(ADDRESS(ROW($I$74)-2,COLUMN()))),2)=0)*(L$7:INDIRECT(ADDRESS(ROW($I$74)-1,COLUMN()))="")))</f>
        <v>0</v>
      </c>
      <c r="M76" s="110">
        <f ca="1">IF($I76="","",SUMPRODUCT((M$7:INDIRECT(ADDRESS(ROW($I$74)-1,COLUMN()))=$I76)*(MOD(ROW(M$7:INDIRECT(ADDRESS(ROW($I$74)-1,COLUMN()))),2)=1))+SUMPRODUCT((M$6:INDIRECT(ADDRESS(ROW($I$74)-2,COLUMN()))=$I76)*(MOD(ROW(M$6:INDIRECT(ADDRESS(ROW($I$74)-2,COLUMN()))),2)=0)*(M$7:INDIRECT(ADDRESS(ROW($I$74)-1,COLUMN()))="")))</f>
        <v>0</v>
      </c>
      <c r="N76" s="110">
        <f ca="1">IF($I76="","",SUMPRODUCT((N$7:INDIRECT(ADDRESS(ROW($I$74)-1,COLUMN()))=$I76)*(MOD(ROW(N$7:INDIRECT(ADDRESS(ROW($I$74)-1,COLUMN()))),2)=1))+SUMPRODUCT((N$6:INDIRECT(ADDRESS(ROW($I$74)-2,COLUMN()))=$I76)*(MOD(ROW(N$6:INDIRECT(ADDRESS(ROW($I$74)-2,COLUMN()))),2)=0)*(N$7:INDIRECT(ADDRESS(ROW($I$74)-1,COLUMN()))="")))</f>
        <v>0</v>
      </c>
      <c r="O76" s="110">
        <f ca="1">IF($I76="","",SUMPRODUCT((O$7:INDIRECT(ADDRESS(ROW($I$74)-1,COLUMN()))=$I76)*(MOD(ROW(O$7:INDIRECT(ADDRESS(ROW($I$74)-1,COLUMN()))),2)=1))+SUMPRODUCT((O$6:INDIRECT(ADDRESS(ROW($I$74)-2,COLUMN()))=$I76)*(MOD(ROW(O$6:INDIRECT(ADDRESS(ROW($I$74)-2,COLUMN()))),2)=0)*(O$7:INDIRECT(ADDRESS(ROW($I$74)-1,COLUMN()))="")))</f>
        <v>0</v>
      </c>
      <c r="P76" s="110">
        <f ca="1">IF($I76="","",SUMPRODUCT((P$7:INDIRECT(ADDRESS(ROW($I$74)-1,COLUMN()))=$I76)*(MOD(ROW(P$7:INDIRECT(ADDRESS(ROW($I$74)-1,COLUMN()))),2)=1))+SUMPRODUCT((P$6:INDIRECT(ADDRESS(ROW($I$74)-2,COLUMN()))=$I76)*(MOD(ROW(P$6:INDIRECT(ADDRESS(ROW($I$74)-2,COLUMN()))),2)=0)*(P$7:INDIRECT(ADDRESS(ROW($I$74)-1,COLUMN()))="")))</f>
        <v>1</v>
      </c>
      <c r="Q76" s="117">
        <f ca="1">IF($I76="","",SUMPRODUCT((Q$7:INDIRECT(ADDRESS(ROW($I$74)-1,COLUMN()))=$I76)*(MOD(ROW(Q$7:INDIRECT(ADDRESS(ROW($I$74)-1,COLUMN()))),2)=1))+SUMPRODUCT((Q$6:INDIRECT(ADDRESS(ROW($I$74)-2,COLUMN()))=$I76)*(MOD(ROW(Q$6:INDIRECT(ADDRESS(ROW($I$74)-2,COLUMN()))),2)=0)*(Q$7:INDIRECT(ADDRESS(ROW($I$74)-1,COLUMN()))="")))</f>
        <v>0</v>
      </c>
      <c r="R76" s="120">
        <f ca="1">IF($I76="","",SUMPRODUCT((R$7:INDIRECT(ADDRESS(ROW($I$74)-1,COLUMN()))=$I76)*(MOD(ROW(R$7:INDIRECT(ADDRESS(ROW($I$74)-1,COLUMN()))),2)=1))+SUMPRODUCT((R$6:INDIRECT(ADDRESS(ROW($I$74)-2,COLUMN()))=$I76)*(MOD(ROW(R$6:INDIRECT(ADDRESS(ROW($I$74)-2,COLUMN()))),2)=0)*(R$7:INDIRECT(ADDRESS(ROW($I$74)-1,COLUMN()))="")))</f>
        <v>0</v>
      </c>
      <c r="S76" s="111">
        <f ca="1">IF($I76="","",SUMPRODUCT((S$7:INDIRECT(ADDRESS(ROW($I$74)-1,COLUMN()))=$I76)*(MOD(ROW(S$7:INDIRECT(ADDRESS(ROW($I$74)-1,COLUMN()))),2)=1))+SUMPRODUCT((S$6:INDIRECT(ADDRESS(ROW($I$74)-2,COLUMN()))=$I76)*(MOD(ROW(S$6:INDIRECT(ADDRESS(ROW($I$74)-2,COLUMN()))),2)=0)*(S$7:INDIRECT(ADDRESS(ROW($I$74)-1,COLUMN()))="")))</f>
        <v>0</v>
      </c>
      <c r="T76" s="110">
        <f ca="1">IF($I76="","",SUMPRODUCT((T$7:INDIRECT(ADDRESS(ROW($I$74)-1,COLUMN()))=$I76)*(MOD(ROW(T$7:INDIRECT(ADDRESS(ROW($I$74)-1,COLUMN()))),2)=1))+SUMPRODUCT((T$6:INDIRECT(ADDRESS(ROW($I$74)-2,COLUMN()))=$I76)*(MOD(ROW(T$6:INDIRECT(ADDRESS(ROW($I$74)-2,COLUMN()))),2)=0)*(T$7:INDIRECT(ADDRESS(ROW($I$74)-1,COLUMN()))="")))</f>
        <v>0</v>
      </c>
      <c r="U76" s="110">
        <f ca="1">IF($I76="","",SUMPRODUCT((U$7:INDIRECT(ADDRESS(ROW($I$74)-1,COLUMN()))=$I76)*(MOD(ROW(U$7:INDIRECT(ADDRESS(ROW($I$74)-1,COLUMN()))),2)=1))+SUMPRODUCT((U$6:INDIRECT(ADDRESS(ROW($I$74)-2,COLUMN()))=$I76)*(MOD(ROW(U$6:INDIRECT(ADDRESS(ROW($I$74)-2,COLUMN()))),2)=0)*(U$7:INDIRECT(ADDRESS(ROW($I$74)-1,COLUMN()))="")))</f>
        <v>0</v>
      </c>
      <c r="V76" s="110">
        <f ca="1">IF($I76="","",SUMPRODUCT((V$7:INDIRECT(ADDRESS(ROW($I$74)-1,COLUMN()))=$I76)*(MOD(ROW(V$7:INDIRECT(ADDRESS(ROW($I$74)-1,COLUMN()))),2)=1))+SUMPRODUCT((V$6:INDIRECT(ADDRESS(ROW($I$74)-2,COLUMN()))=$I76)*(MOD(ROW(V$6:INDIRECT(ADDRESS(ROW($I$74)-2,COLUMN()))),2)=0)*(V$7:INDIRECT(ADDRESS(ROW($I$74)-1,COLUMN()))="")))</f>
        <v>0</v>
      </c>
      <c r="W76" s="110">
        <f ca="1">IF($I76="","",SUMPRODUCT((W$7:INDIRECT(ADDRESS(ROW($I$74)-1,COLUMN()))=$I76)*(MOD(ROW(W$7:INDIRECT(ADDRESS(ROW($I$74)-1,COLUMN()))),2)=1))+SUMPRODUCT((W$6:INDIRECT(ADDRESS(ROW($I$74)-2,COLUMN()))=$I76)*(MOD(ROW(W$6:INDIRECT(ADDRESS(ROW($I$74)-2,COLUMN()))),2)=0)*(W$7:INDIRECT(ADDRESS(ROW($I$74)-1,COLUMN()))="")))</f>
        <v>0</v>
      </c>
      <c r="X76" s="110">
        <f ca="1">IF($I76="","",SUMPRODUCT((X$7:INDIRECT(ADDRESS(ROW($I$74)-1,COLUMN()))=$I76)*(MOD(ROW(X$7:INDIRECT(ADDRESS(ROW($I$74)-1,COLUMN()))),2)=1))+SUMPRODUCT((X$6:INDIRECT(ADDRESS(ROW($I$74)-2,COLUMN()))=$I76)*(MOD(ROW(X$6:INDIRECT(ADDRESS(ROW($I$74)-2,COLUMN()))),2)=0)*(X$7:INDIRECT(ADDRESS(ROW($I$74)-1,COLUMN()))="")))</f>
        <v>0</v>
      </c>
      <c r="Y76" s="110">
        <f ca="1">IF($I76="","",SUMPRODUCT((Y$7:INDIRECT(ADDRESS(ROW($I$74)-1,COLUMN()))=$I76)*(MOD(ROW(Y$7:INDIRECT(ADDRESS(ROW($I$74)-1,COLUMN()))),2)=1))+SUMPRODUCT((Y$6:INDIRECT(ADDRESS(ROW($I$74)-2,COLUMN()))=$I76)*(MOD(ROW(Y$6:INDIRECT(ADDRESS(ROW($I$74)-2,COLUMN()))),2)=0)*(Y$7:INDIRECT(ADDRESS(ROW($I$74)-1,COLUMN()))="")))</f>
        <v>0</v>
      </c>
      <c r="Z76" s="110">
        <f ca="1">IF($I76="","",SUMPRODUCT((Z$7:INDIRECT(ADDRESS(ROW($I$74)-1,COLUMN()))=$I76)*(MOD(ROW(Z$7:INDIRECT(ADDRESS(ROW($I$74)-1,COLUMN()))),2)=1))+SUMPRODUCT((Z$6:INDIRECT(ADDRESS(ROW($I$74)-2,COLUMN()))=$I76)*(MOD(ROW(Z$6:INDIRECT(ADDRESS(ROW($I$74)-2,COLUMN()))),2)=0)*(Z$7:INDIRECT(ADDRESS(ROW($I$74)-1,COLUMN()))="")))</f>
        <v>0</v>
      </c>
      <c r="AA76" s="110">
        <f ca="1">IF($I76="","",SUMPRODUCT((AA$7:INDIRECT(ADDRESS(ROW($I$74)-1,COLUMN()))=$I76)*(MOD(ROW(AA$7:INDIRECT(ADDRESS(ROW($I$74)-1,COLUMN()))),2)=1))+SUMPRODUCT((AA$6:INDIRECT(ADDRESS(ROW($I$74)-2,COLUMN()))=$I76)*(MOD(ROW(AA$6:INDIRECT(ADDRESS(ROW($I$74)-2,COLUMN()))),2)=0)*(AA$7:INDIRECT(ADDRESS(ROW($I$74)-1,COLUMN()))="")))</f>
        <v>0</v>
      </c>
      <c r="AB76" s="110">
        <f ca="1">IF($I76="","",SUMPRODUCT((AB$7:INDIRECT(ADDRESS(ROW($I$74)-1,COLUMN()))=$I76)*(MOD(ROW(AB$7:INDIRECT(ADDRESS(ROW($I$74)-1,COLUMN()))),2)=1))+SUMPRODUCT((AB$6:INDIRECT(ADDRESS(ROW($I$74)-2,COLUMN()))=$I76)*(MOD(ROW(AB$6:INDIRECT(ADDRESS(ROW($I$74)-2,COLUMN()))),2)=0)*(AB$7:INDIRECT(ADDRESS(ROW($I$74)-1,COLUMN()))="")))</f>
        <v>0</v>
      </c>
      <c r="AC76" s="110">
        <f ca="1">IF($I76="","",SUMPRODUCT((AC$7:INDIRECT(ADDRESS(ROW($I$74)-1,COLUMN()))=$I76)*(MOD(ROW(AC$7:INDIRECT(ADDRESS(ROW($I$74)-1,COLUMN()))),2)=1))+SUMPRODUCT((AC$6:INDIRECT(ADDRESS(ROW($I$74)-2,COLUMN()))=$I76)*(MOD(ROW(AC$6:INDIRECT(ADDRESS(ROW($I$74)-2,COLUMN()))),2)=0)*(AC$7:INDIRECT(ADDRESS(ROW($I$74)-1,COLUMN()))="")))</f>
        <v>0</v>
      </c>
      <c r="AD76" s="110">
        <f ca="1">IF($I76="","",SUMPRODUCT((AD$7:INDIRECT(ADDRESS(ROW($I$74)-1,COLUMN()))=$I76)*(MOD(ROW(AD$7:INDIRECT(ADDRESS(ROW($I$74)-1,COLUMN()))),2)=1))+SUMPRODUCT((AD$6:INDIRECT(ADDRESS(ROW($I$74)-2,COLUMN()))=$I76)*(MOD(ROW(AD$6:INDIRECT(ADDRESS(ROW($I$74)-2,COLUMN()))),2)=0)*(AD$7:INDIRECT(ADDRESS(ROW($I$74)-1,COLUMN()))="")))</f>
        <v>0</v>
      </c>
      <c r="AE76" s="110">
        <f ca="1">IF($I76="","",SUMPRODUCT((AE$7:INDIRECT(ADDRESS(ROW($I$74)-1,COLUMN()))=$I76)*(MOD(ROW(AE$7:INDIRECT(ADDRESS(ROW($I$74)-1,COLUMN()))),2)=1))+SUMPRODUCT((AE$6:INDIRECT(ADDRESS(ROW($I$74)-2,COLUMN()))=$I76)*(MOD(ROW(AE$6:INDIRECT(ADDRESS(ROW($I$74)-2,COLUMN()))),2)=0)*(AE$7:INDIRECT(ADDRESS(ROW($I$74)-1,COLUMN()))="")))</f>
        <v>0</v>
      </c>
      <c r="AF76" s="110">
        <f ca="1">IF($I76="","",SUMPRODUCT((AF$7:INDIRECT(ADDRESS(ROW($I$74)-1,COLUMN()))=$I76)*(MOD(ROW(AF$7:INDIRECT(ADDRESS(ROW($I$74)-1,COLUMN()))),2)=1))+SUMPRODUCT((AF$6:INDIRECT(ADDRESS(ROW($I$74)-2,COLUMN()))=$I76)*(MOD(ROW(AF$6:INDIRECT(ADDRESS(ROW($I$74)-2,COLUMN()))),2)=0)*(AF$7:INDIRECT(ADDRESS(ROW($I$74)-1,COLUMN()))="")))</f>
        <v>0</v>
      </c>
      <c r="AG76" s="110">
        <f ca="1">IF($I76="","",SUMPRODUCT((AG$7:INDIRECT(ADDRESS(ROW($I$74)-1,COLUMN()))=$I76)*(MOD(ROW(AG$7:INDIRECT(ADDRESS(ROW($I$74)-1,COLUMN()))),2)=1))+SUMPRODUCT((AG$6:INDIRECT(ADDRESS(ROW($I$74)-2,COLUMN()))=$I76)*(MOD(ROW(AG$6:INDIRECT(ADDRESS(ROW($I$74)-2,COLUMN()))),2)=0)*(AG$7:INDIRECT(ADDRESS(ROW($I$74)-1,COLUMN()))="")))</f>
        <v>0</v>
      </c>
      <c r="AH76" s="110">
        <f ca="1">IF($I76="","",SUMPRODUCT((AH$7:INDIRECT(ADDRESS(ROW($I$74)-1,COLUMN()))=$I76)*(MOD(ROW(AH$7:INDIRECT(ADDRESS(ROW($I$74)-1,COLUMN()))),2)=1))+SUMPRODUCT((AH$6:INDIRECT(ADDRESS(ROW($I$74)-2,COLUMN()))=$I76)*(MOD(ROW(AH$6:INDIRECT(ADDRESS(ROW($I$74)-2,COLUMN()))),2)=0)*(AH$7:INDIRECT(ADDRESS(ROW($I$74)-1,COLUMN()))="")))</f>
        <v>0</v>
      </c>
      <c r="AI76" s="110">
        <f ca="1">IF($I76="","",SUMPRODUCT((AI$7:INDIRECT(ADDRESS(ROW($I$74)-1,COLUMN()))=$I76)*(MOD(ROW(AI$7:INDIRECT(ADDRESS(ROW($I$74)-1,COLUMN()))),2)=1))+SUMPRODUCT((AI$6:INDIRECT(ADDRESS(ROW($I$74)-2,COLUMN()))=$I76)*(MOD(ROW(AI$6:INDIRECT(ADDRESS(ROW($I$74)-2,COLUMN()))),2)=0)*(AI$7:INDIRECT(ADDRESS(ROW($I$74)-1,COLUMN()))="")))</f>
        <v>0</v>
      </c>
      <c r="AJ76" s="110">
        <f ca="1">IF($I76="","",SUMPRODUCT((AJ$7:INDIRECT(ADDRESS(ROW($I$74)-1,COLUMN()))=$I76)*(MOD(ROW(AJ$7:INDIRECT(ADDRESS(ROW($I$74)-1,COLUMN()))),2)=1))+SUMPRODUCT((AJ$6:INDIRECT(ADDRESS(ROW($I$74)-2,COLUMN()))=$I76)*(MOD(ROW(AJ$6:INDIRECT(ADDRESS(ROW($I$74)-2,COLUMN()))),2)=0)*(AJ$7:INDIRECT(ADDRESS(ROW($I$74)-1,COLUMN()))="")))</f>
        <v>0</v>
      </c>
      <c r="AK76" s="110">
        <f ca="1">IF($I76="","",SUMPRODUCT((AK$7:INDIRECT(ADDRESS(ROW($I$74)-1,COLUMN()))=$I76)*(MOD(ROW(AK$7:INDIRECT(ADDRESS(ROW($I$74)-1,COLUMN()))),2)=1))+SUMPRODUCT((AK$6:INDIRECT(ADDRESS(ROW($I$74)-2,COLUMN()))=$I76)*(MOD(ROW(AK$6:INDIRECT(ADDRESS(ROW($I$74)-2,COLUMN()))),2)=0)*(AK$7:INDIRECT(ADDRESS(ROW($I$74)-1,COLUMN()))="")))</f>
        <v>0</v>
      </c>
      <c r="AL76" s="110">
        <f ca="1">IF($I76="","",SUMPRODUCT((AL$7:INDIRECT(ADDRESS(ROW($I$74)-1,COLUMN()))=$I76)*(MOD(ROW(AL$7:INDIRECT(ADDRESS(ROW($I$74)-1,COLUMN()))),2)=1))+SUMPRODUCT((AL$6:INDIRECT(ADDRESS(ROW($I$74)-2,COLUMN()))=$I76)*(MOD(ROW(AL$6:INDIRECT(ADDRESS(ROW($I$74)-2,COLUMN()))),2)=0)*(AL$7:INDIRECT(ADDRESS(ROW($I$74)-1,COLUMN()))="")))</f>
        <v>0</v>
      </c>
      <c r="AM76" s="110">
        <f ca="1">IF($I76="","",SUMPRODUCT((AM$7:INDIRECT(ADDRESS(ROW($I$74)-1,COLUMN()))=$I76)*(MOD(ROW(AM$7:INDIRECT(ADDRESS(ROW($I$74)-1,COLUMN()))),2)=1))+SUMPRODUCT((AM$6:INDIRECT(ADDRESS(ROW($I$74)-2,COLUMN()))=$I76)*(MOD(ROW(AM$6:INDIRECT(ADDRESS(ROW($I$74)-2,COLUMN()))),2)=0)*(AM$7:INDIRECT(ADDRESS(ROW($I$74)-1,COLUMN()))="")))</f>
        <v>0</v>
      </c>
      <c r="AN76" s="110">
        <f ca="1">IF($I76="","",SUMPRODUCT((AN$7:INDIRECT(ADDRESS(ROW($I$74)-1,COLUMN()))=$I76)*(MOD(ROW(AN$7:INDIRECT(ADDRESS(ROW($I$74)-1,COLUMN()))),2)=1))+SUMPRODUCT((AN$6:INDIRECT(ADDRESS(ROW($I$74)-2,COLUMN()))=$I76)*(MOD(ROW(AN$6:INDIRECT(ADDRESS(ROW($I$74)-2,COLUMN()))),2)=0)*(AN$7:INDIRECT(ADDRESS(ROW($I$74)-1,COLUMN()))="")))</f>
        <v>0</v>
      </c>
      <c r="AO76" s="112">
        <f ca="1">IF($I76="","",SUMPRODUCT((AO$7:INDIRECT(ADDRESS(ROW($I$74)-1,COLUMN()))=$I76)*(MOD(ROW(AO$7:INDIRECT(ADDRESS(ROW($I$74)-1,COLUMN()))),2)=1))+SUMPRODUCT((AO$6:INDIRECT(ADDRESS(ROW($I$74)-2,COLUMN()))=$I76)*(MOD(ROW(AO$6:INDIRECT(ADDRESS(ROW($I$74)-2,COLUMN()))),2)=0)*(AO$7:INDIRECT(ADDRESS(ROW($I$74)-1,COLUMN()))="")))</f>
        <v>0</v>
      </c>
      <c r="AV76" s="22"/>
    </row>
    <row r="77" spans="2:48" ht="15" customHeight="1" x14ac:dyDescent="0.15">
      <c r="B77" s="19" t="s">
        <v>3</v>
      </c>
      <c r="C77" s="20"/>
      <c r="D77" s="20"/>
      <c r="E77" s="20"/>
      <c r="F77" s="20"/>
      <c r="G77" s="20"/>
      <c r="H77" s="20"/>
      <c r="I77" s="21" t="s">
        <v>31</v>
      </c>
      <c r="J77" s="113">
        <f ca="1">IF($I77="","",SUMPRODUCT((J$7:INDIRECT(ADDRESS(ROW($I$74)-1,COLUMN()))=$I77)*(MOD(ROW(J$7:INDIRECT(ADDRESS(ROW($I$74)-1,COLUMN()))),2)=1))+SUMPRODUCT((J$6:INDIRECT(ADDRESS(ROW($I$74)-2,COLUMN()))=$I77)*(MOD(ROW(J$6:INDIRECT(ADDRESS(ROW($I$74)-2,COLUMN()))),2)=0)*(J$7:INDIRECT(ADDRESS(ROW($I$74)-1,COLUMN()))="")))</f>
        <v>0</v>
      </c>
      <c r="K77" s="114">
        <f ca="1">IF($I77="","",SUMPRODUCT((K$7:INDIRECT(ADDRESS(ROW($I$74)-1,COLUMN()))=$I77)*(MOD(ROW(K$7:INDIRECT(ADDRESS(ROW($I$74)-1,COLUMN()))),2)=1))+SUMPRODUCT((K$6:INDIRECT(ADDRESS(ROW($I$74)-2,COLUMN()))=$I77)*(MOD(ROW(K$6:INDIRECT(ADDRESS(ROW($I$74)-2,COLUMN()))),2)=0)*(K$7:INDIRECT(ADDRESS(ROW($I$74)-1,COLUMN()))="")))</f>
        <v>8</v>
      </c>
      <c r="L77" s="114">
        <f ca="1">IF($I77="","",SUMPRODUCT((L$7:INDIRECT(ADDRESS(ROW($I$74)-1,COLUMN()))=$I77)*(MOD(ROW(L$7:INDIRECT(ADDRESS(ROW($I$74)-1,COLUMN()))),2)=1))+SUMPRODUCT((L$6:INDIRECT(ADDRESS(ROW($I$74)-2,COLUMN()))=$I77)*(MOD(ROW(L$6:INDIRECT(ADDRESS(ROW($I$74)-2,COLUMN()))),2)=0)*(L$7:INDIRECT(ADDRESS(ROW($I$74)-1,COLUMN()))="")))</f>
        <v>3</v>
      </c>
      <c r="M77" s="114">
        <f ca="1">IF($I77="","",SUMPRODUCT((M$7:INDIRECT(ADDRESS(ROW($I$74)-1,COLUMN()))=$I77)*(MOD(ROW(M$7:INDIRECT(ADDRESS(ROW($I$74)-1,COLUMN()))),2)=1))+SUMPRODUCT((M$6:INDIRECT(ADDRESS(ROW($I$74)-2,COLUMN()))=$I77)*(MOD(ROW(M$6:INDIRECT(ADDRESS(ROW($I$74)-2,COLUMN()))),2)=0)*(M$7:INDIRECT(ADDRESS(ROW($I$74)-1,COLUMN()))="")))</f>
        <v>7</v>
      </c>
      <c r="N77" s="114">
        <f ca="1">IF($I77="","",SUMPRODUCT((N$7:INDIRECT(ADDRESS(ROW($I$74)-1,COLUMN()))=$I77)*(MOD(ROW(N$7:INDIRECT(ADDRESS(ROW($I$74)-1,COLUMN()))),2)=1))+SUMPRODUCT((N$6:INDIRECT(ADDRESS(ROW($I$74)-2,COLUMN()))=$I77)*(MOD(ROW(N$6:INDIRECT(ADDRESS(ROW($I$74)-2,COLUMN()))),2)=0)*(N$7:INDIRECT(ADDRESS(ROW($I$74)-1,COLUMN()))="")))</f>
        <v>15</v>
      </c>
      <c r="O77" s="114">
        <f ca="1">IF($I77="","",SUMPRODUCT((O$7:INDIRECT(ADDRESS(ROW($I$74)-1,COLUMN()))=$I77)*(MOD(ROW(O$7:INDIRECT(ADDRESS(ROW($I$74)-1,COLUMN()))),2)=1))+SUMPRODUCT((O$6:INDIRECT(ADDRESS(ROW($I$74)-2,COLUMN()))=$I77)*(MOD(ROW(O$6:INDIRECT(ADDRESS(ROW($I$74)-2,COLUMN()))),2)=0)*(O$7:INDIRECT(ADDRESS(ROW($I$74)-1,COLUMN()))="")))</f>
        <v>4</v>
      </c>
      <c r="P77" s="114">
        <f ca="1">IF($I77="","",SUMPRODUCT((P$7:INDIRECT(ADDRESS(ROW($I$74)-1,COLUMN()))=$I77)*(MOD(ROW(P$7:INDIRECT(ADDRESS(ROW($I$74)-1,COLUMN()))),2)=1))+SUMPRODUCT((P$6:INDIRECT(ADDRESS(ROW($I$74)-2,COLUMN()))=$I77)*(MOD(ROW(P$6:INDIRECT(ADDRESS(ROW($I$74)-2,COLUMN()))),2)=0)*(P$7:INDIRECT(ADDRESS(ROW($I$74)-1,COLUMN()))="")))</f>
        <v>4</v>
      </c>
      <c r="Q77" s="114">
        <f ca="1">IF($I77="","",SUMPRODUCT((Q$7:INDIRECT(ADDRESS(ROW($I$74)-1,COLUMN()))=$I77)*(MOD(ROW(Q$7:INDIRECT(ADDRESS(ROW($I$74)-1,COLUMN()))),2)=1))+SUMPRODUCT((Q$6:INDIRECT(ADDRESS(ROW($I$74)-2,COLUMN()))=$I77)*(MOD(ROW(Q$6:INDIRECT(ADDRESS(ROW($I$74)-2,COLUMN()))),2)=0)*(Q$7:INDIRECT(ADDRESS(ROW($I$74)-1,COLUMN()))="")))</f>
        <v>4</v>
      </c>
      <c r="R77" s="116">
        <f ca="1">IF($I77="","",SUMPRODUCT((R$7:INDIRECT(ADDRESS(ROW($I$74)-1,COLUMN()))=$I77)*(MOD(ROW(R$7:INDIRECT(ADDRESS(ROW($I$74)-1,COLUMN()))),2)=1))+SUMPRODUCT((R$6:INDIRECT(ADDRESS(ROW($I$74)-2,COLUMN()))=$I77)*(MOD(ROW(R$6:INDIRECT(ADDRESS(ROW($I$74)-2,COLUMN()))),2)=0)*(R$7:INDIRECT(ADDRESS(ROW($I$74)-1,COLUMN()))="")))</f>
        <v>5</v>
      </c>
      <c r="S77" s="117">
        <f ca="1">IF($I77="","",SUMPRODUCT((S$7:INDIRECT(ADDRESS(ROW($I$74)-1,COLUMN()))=$I77)*(MOD(ROW(S$7:INDIRECT(ADDRESS(ROW($I$74)-1,COLUMN()))),2)=1))+SUMPRODUCT((S$6:INDIRECT(ADDRESS(ROW($I$74)-2,COLUMN()))=$I77)*(MOD(ROW(S$6:INDIRECT(ADDRESS(ROW($I$74)-2,COLUMN()))),2)=0)*(S$7:INDIRECT(ADDRESS(ROW($I$74)-1,COLUMN()))="")))</f>
        <v>4</v>
      </c>
      <c r="T77" s="114">
        <f ca="1">IF($I77="","",SUMPRODUCT((T$7:INDIRECT(ADDRESS(ROW($I$74)-1,COLUMN()))=$I77)*(MOD(ROW(T$7:INDIRECT(ADDRESS(ROW($I$74)-1,COLUMN()))),2)=1))+SUMPRODUCT((T$6:INDIRECT(ADDRESS(ROW($I$74)-2,COLUMN()))=$I77)*(MOD(ROW(T$6:INDIRECT(ADDRESS(ROW($I$74)-2,COLUMN()))),2)=0)*(T$7:INDIRECT(ADDRESS(ROW($I$74)-1,COLUMN()))="")))</f>
        <v>9</v>
      </c>
      <c r="U77" s="114">
        <f ca="1">IF($I77="","",SUMPRODUCT((U$7:INDIRECT(ADDRESS(ROW($I$74)-1,COLUMN()))=$I77)*(MOD(ROW(U$7:INDIRECT(ADDRESS(ROW($I$74)-1,COLUMN()))),2)=1))+SUMPRODUCT((U$6:INDIRECT(ADDRESS(ROW($I$74)-2,COLUMN()))=$I77)*(MOD(ROW(U$6:INDIRECT(ADDRESS(ROW($I$74)-2,COLUMN()))),2)=0)*(U$7:INDIRECT(ADDRESS(ROW($I$74)-1,COLUMN()))="")))</f>
        <v>18</v>
      </c>
      <c r="V77" s="114">
        <f ca="1">IF($I77="","",SUMPRODUCT((V$7:INDIRECT(ADDRESS(ROW($I$74)-1,COLUMN()))=$I77)*(MOD(ROW(V$7:INDIRECT(ADDRESS(ROW($I$74)-1,COLUMN()))),2)=1))+SUMPRODUCT((V$6:INDIRECT(ADDRESS(ROW($I$74)-2,COLUMN()))=$I77)*(MOD(ROW(V$6:INDIRECT(ADDRESS(ROW($I$74)-2,COLUMN()))),2)=0)*(V$7:INDIRECT(ADDRESS(ROW($I$74)-1,COLUMN()))="")))</f>
        <v>19</v>
      </c>
      <c r="W77" s="114">
        <f ca="1">IF($I77="","",SUMPRODUCT((W$7:INDIRECT(ADDRESS(ROW($I$74)-1,COLUMN()))=$I77)*(MOD(ROW(W$7:INDIRECT(ADDRESS(ROW($I$74)-1,COLUMN()))),2)=1))+SUMPRODUCT((W$6:INDIRECT(ADDRESS(ROW($I$74)-2,COLUMN()))=$I77)*(MOD(ROW(W$6:INDIRECT(ADDRESS(ROW($I$74)-2,COLUMN()))),2)=0)*(W$7:INDIRECT(ADDRESS(ROW($I$74)-1,COLUMN()))="")))</f>
        <v>19</v>
      </c>
      <c r="X77" s="114">
        <f ca="1">IF($I77="","",SUMPRODUCT((X$7:INDIRECT(ADDRESS(ROW($I$74)-1,COLUMN()))=$I77)*(MOD(ROW(X$7:INDIRECT(ADDRESS(ROW($I$74)-1,COLUMN()))),2)=1))+SUMPRODUCT((X$6:INDIRECT(ADDRESS(ROW($I$74)-2,COLUMN()))=$I77)*(MOD(ROW(X$6:INDIRECT(ADDRESS(ROW($I$74)-2,COLUMN()))),2)=0)*(X$7:INDIRECT(ADDRESS(ROW($I$74)-1,COLUMN()))="")))</f>
        <v>17</v>
      </c>
      <c r="Y77" s="114">
        <f ca="1">IF($I77="","",SUMPRODUCT((Y$7:INDIRECT(ADDRESS(ROW($I$74)-1,COLUMN()))=$I77)*(MOD(ROW(Y$7:INDIRECT(ADDRESS(ROW($I$74)-1,COLUMN()))),2)=1))+SUMPRODUCT((Y$6:INDIRECT(ADDRESS(ROW($I$74)-2,COLUMN()))=$I77)*(MOD(ROW(Y$6:INDIRECT(ADDRESS(ROW($I$74)-2,COLUMN()))),2)=0)*(Y$7:INDIRECT(ADDRESS(ROW($I$74)-1,COLUMN()))="")))</f>
        <v>13</v>
      </c>
      <c r="Z77" s="114">
        <f ca="1">IF($I77="","",SUMPRODUCT((Z$7:INDIRECT(ADDRESS(ROW($I$74)-1,COLUMN()))=$I77)*(MOD(ROW(Z$7:INDIRECT(ADDRESS(ROW($I$74)-1,COLUMN()))),2)=1))+SUMPRODUCT((Z$6:INDIRECT(ADDRESS(ROW($I$74)-2,COLUMN()))=$I77)*(MOD(ROW(Z$6:INDIRECT(ADDRESS(ROW($I$74)-2,COLUMN()))),2)=0)*(Z$7:INDIRECT(ADDRESS(ROW($I$74)-1,COLUMN()))="")))</f>
        <v>6</v>
      </c>
      <c r="AA77" s="114">
        <f ca="1">IF($I77="","",SUMPRODUCT((AA$7:INDIRECT(ADDRESS(ROW($I$74)-1,COLUMN()))=$I77)*(MOD(ROW(AA$7:INDIRECT(ADDRESS(ROW($I$74)-1,COLUMN()))),2)=1))+SUMPRODUCT((AA$6:INDIRECT(ADDRESS(ROW($I$74)-2,COLUMN()))=$I77)*(MOD(ROW(AA$6:INDIRECT(ADDRESS(ROW($I$74)-2,COLUMN()))),2)=0)*(AA$7:INDIRECT(ADDRESS(ROW($I$74)-1,COLUMN()))="")))</f>
        <v>9</v>
      </c>
      <c r="AB77" s="114">
        <f ca="1">IF($I77="","",SUMPRODUCT((AB$7:INDIRECT(ADDRESS(ROW($I$74)-1,COLUMN()))=$I77)*(MOD(ROW(AB$7:INDIRECT(ADDRESS(ROW($I$74)-1,COLUMN()))),2)=1))+SUMPRODUCT((AB$6:INDIRECT(ADDRESS(ROW($I$74)-2,COLUMN()))=$I77)*(MOD(ROW(AB$6:INDIRECT(ADDRESS(ROW($I$74)-2,COLUMN()))),2)=0)*(AB$7:INDIRECT(ADDRESS(ROW($I$74)-1,COLUMN()))="")))</f>
        <v>16</v>
      </c>
      <c r="AC77" s="114">
        <f ca="1">IF($I77="","",SUMPRODUCT((AC$7:INDIRECT(ADDRESS(ROW($I$74)-1,COLUMN()))=$I77)*(MOD(ROW(AC$7:INDIRECT(ADDRESS(ROW($I$74)-1,COLUMN()))),2)=1))+SUMPRODUCT((AC$6:INDIRECT(ADDRESS(ROW($I$74)-2,COLUMN()))=$I77)*(MOD(ROW(AC$6:INDIRECT(ADDRESS(ROW($I$74)-2,COLUMN()))),2)=0)*(AC$7:INDIRECT(ADDRESS(ROW($I$74)-1,COLUMN()))="")))</f>
        <v>4</v>
      </c>
      <c r="AD77" s="114">
        <f ca="1">IF($I77="","",SUMPRODUCT((AD$7:INDIRECT(ADDRESS(ROW($I$74)-1,COLUMN()))=$I77)*(MOD(ROW(AD$7:INDIRECT(ADDRESS(ROW($I$74)-1,COLUMN()))),2)=1))+SUMPRODUCT((AD$6:INDIRECT(ADDRESS(ROW($I$74)-2,COLUMN()))=$I77)*(MOD(ROW(AD$6:INDIRECT(ADDRESS(ROW($I$74)-2,COLUMN()))),2)=0)*(AD$7:INDIRECT(ADDRESS(ROW($I$74)-1,COLUMN()))="")))</f>
        <v>7</v>
      </c>
      <c r="AE77" s="114">
        <f ca="1">IF($I77="","",SUMPRODUCT((AE$7:INDIRECT(ADDRESS(ROW($I$74)-1,COLUMN()))=$I77)*(MOD(ROW(AE$7:INDIRECT(ADDRESS(ROW($I$74)-1,COLUMN()))),2)=1))+SUMPRODUCT((AE$6:INDIRECT(ADDRESS(ROW($I$74)-2,COLUMN()))=$I77)*(MOD(ROW(AE$6:INDIRECT(ADDRESS(ROW($I$74)-2,COLUMN()))),2)=0)*(AE$7:INDIRECT(ADDRESS(ROW($I$74)-1,COLUMN()))="")))</f>
        <v>5</v>
      </c>
      <c r="AF77" s="114">
        <f ca="1">IF($I77="","",SUMPRODUCT((AF$7:INDIRECT(ADDRESS(ROW($I$74)-1,COLUMN()))=$I77)*(MOD(ROW(AF$7:INDIRECT(ADDRESS(ROW($I$74)-1,COLUMN()))),2)=1))+SUMPRODUCT((AF$6:INDIRECT(ADDRESS(ROW($I$74)-2,COLUMN()))=$I77)*(MOD(ROW(AF$6:INDIRECT(ADDRESS(ROW($I$74)-2,COLUMN()))),2)=0)*(AF$7:INDIRECT(ADDRESS(ROW($I$74)-1,COLUMN()))="")))</f>
        <v>3</v>
      </c>
      <c r="AG77" s="114">
        <f ca="1">IF($I77="","",SUMPRODUCT((AG$7:INDIRECT(ADDRESS(ROW($I$74)-1,COLUMN()))=$I77)*(MOD(ROW(AG$7:INDIRECT(ADDRESS(ROW($I$74)-1,COLUMN()))),2)=1))+SUMPRODUCT((AG$6:INDIRECT(ADDRESS(ROW($I$74)-2,COLUMN()))=$I77)*(MOD(ROW(AG$6:INDIRECT(ADDRESS(ROW($I$74)-2,COLUMN()))),2)=0)*(AG$7:INDIRECT(ADDRESS(ROW($I$74)-1,COLUMN()))="")))</f>
        <v>5</v>
      </c>
      <c r="AH77" s="114">
        <f ca="1">IF($I77="","",SUMPRODUCT((AH$7:INDIRECT(ADDRESS(ROW($I$74)-1,COLUMN()))=$I77)*(MOD(ROW(AH$7:INDIRECT(ADDRESS(ROW($I$74)-1,COLUMN()))),2)=1))+SUMPRODUCT((AH$6:INDIRECT(ADDRESS(ROW($I$74)-2,COLUMN()))=$I77)*(MOD(ROW(AH$6:INDIRECT(ADDRESS(ROW($I$74)-2,COLUMN()))),2)=0)*(AH$7:INDIRECT(ADDRESS(ROW($I$74)-1,COLUMN()))="")))</f>
        <v>4</v>
      </c>
      <c r="AI77" s="114">
        <f ca="1">IF($I77="","",SUMPRODUCT((AI$7:INDIRECT(ADDRESS(ROW($I$74)-1,COLUMN()))=$I77)*(MOD(ROW(AI$7:INDIRECT(ADDRESS(ROW($I$74)-1,COLUMN()))),2)=1))+SUMPRODUCT((AI$6:INDIRECT(ADDRESS(ROW($I$74)-2,COLUMN()))=$I77)*(MOD(ROW(AI$6:INDIRECT(ADDRESS(ROW($I$74)-2,COLUMN()))),2)=0)*(AI$7:INDIRECT(ADDRESS(ROW($I$74)-1,COLUMN()))="")))</f>
        <v>15</v>
      </c>
      <c r="AJ77" s="114">
        <f ca="1">IF($I77="","",SUMPRODUCT((AJ$7:INDIRECT(ADDRESS(ROW($I$74)-1,COLUMN()))=$I77)*(MOD(ROW(AJ$7:INDIRECT(ADDRESS(ROW($I$74)-1,COLUMN()))),2)=1))+SUMPRODUCT((AJ$6:INDIRECT(ADDRESS(ROW($I$74)-2,COLUMN()))=$I77)*(MOD(ROW(AJ$6:INDIRECT(ADDRESS(ROW($I$74)-2,COLUMN()))),2)=0)*(AJ$7:INDIRECT(ADDRESS(ROW($I$74)-1,COLUMN()))="")))</f>
        <v>0</v>
      </c>
      <c r="AK77" s="114">
        <f ca="1">IF($I77="","",SUMPRODUCT((AK$7:INDIRECT(ADDRESS(ROW($I$74)-1,COLUMN()))=$I77)*(MOD(ROW(AK$7:INDIRECT(ADDRESS(ROW($I$74)-1,COLUMN()))),2)=1))+SUMPRODUCT((AK$6:INDIRECT(ADDRESS(ROW($I$74)-2,COLUMN()))=$I77)*(MOD(ROW(AK$6:INDIRECT(ADDRESS(ROW($I$74)-2,COLUMN()))),2)=0)*(AK$7:INDIRECT(ADDRESS(ROW($I$74)-1,COLUMN()))="")))</f>
        <v>3</v>
      </c>
      <c r="AL77" s="114">
        <f ca="1">IF($I77="","",SUMPRODUCT((AL$7:INDIRECT(ADDRESS(ROW($I$74)-1,COLUMN()))=$I77)*(MOD(ROW(AL$7:INDIRECT(ADDRESS(ROW($I$74)-1,COLUMN()))),2)=1))+SUMPRODUCT((AL$6:INDIRECT(ADDRESS(ROW($I$74)-2,COLUMN()))=$I77)*(MOD(ROW(AL$6:INDIRECT(ADDRESS(ROW($I$74)-2,COLUMN()))),2)=0)*(AL$7:INDIRECT(ADDRESS(ROW($I$74)-1,COLUMN()))="")))</f>
        <v>6</v>
      </c>
      <c r="AM77" s="114">
        <f ca="1">IF($I77="","",SUMPRODUCT((AM$7:INDIRECT(ADDRESS(ROW($I$74)-1,COLUMN()))=$I77)*(MOD(ROW(AM$7:INDIRECT(ADDRESS(ROW($I$74)-1,COLUMN()))),2)=1))+SUMPRODUCT((AM$6:INDIRECT(ADDRESS(ROW($I$74)-2,COLUMN()))=$I77)*(MOD(ROW(AM$6:INDIRECT(ADDRESS(ROW($I$74)-2,COLUMN()))),2)=0)*(AM$7:INDIRECT(ADDRESS(ROW($I$74)-1,COLUMN()))="")))</f>
        <v>5</v>
      </c>
      <c r="AN77" s="114">
        <f ca="1">IF($I77="","",SUMPRODUCT((AN$7:INDIRECT(ADDRESS(ROW($I$74)-1,COLUMN()))=$I77)*(MOD(ROW(AN$7:INDIRECT(ADDRESS(ROW($I$74)-1,COLUMN()))),2)=1))+SUMPRODUCT((AN$6:INDIRECT(ADDRESS(ROW($I$74)-2,COLUMN()))=$I77)*(MOD(ROW(AN$6:INDIRECT(ADDRESS(ROW($I$74)-2,COLUMN()))),2)=0)*(AN$7:INDIRECT(ADDRESS(ROW($I$74)-1,COLUMN()))="")))</f>
        <v>2</v>
      </c>
      <c r="AO77" s="118">
        <f ca="1">IF($I77="","",SUMPRODUCT((AO$7:INDIRECT(ADDRESS(ROW($I$74)-1,COLUMN()))=$I77)*(MOD(ROW(AO$7:INDIRECT(ADDRESS(ROW($I$74)-1,COLUMN()))),2)=1))+SUMPRODUCT((AO$6:INDIRECT(ADDRESS(ROW($I$74)-2,COLUMN()))=$I77)*(MOD(ROW(AO$6:INDIRECT(ADDRESS(ROW($I$74)-2,COLUMN()))),2)=0)*(AO$7:INDIRECT(ADDRESS(ROW($I$74)-1,COLUMN()))="")))</f>
        <v>8</v>
      </c>
      <c r="AV77" s="22"/>
    </row>
    <row r="78" spans="2:48" ht="15" customHeight="1" thickBot="1" x14ac:dyDescent="0.2">
      <c r="B78" s="23"/>
      <c r="C78" s="24"/>
      <c r="D78" s="24"/>
      <c r="E78" s="24"/>
      <c r="F78" s="24"/>
      <c r="G78" s="24"/>
      <c r="H78" s="24"/>
      <c r="I78" s="25" t="s">
        <v>0</v>
      </c>
      <c r="J78" s="121">
        <f ca="1">IF($I78="","",SUMPRODUCT((J$7:INDIRECT(ADDRESS(ROW($I$74)-1,COLUMN()))=$I78)*(MOD(ROW(J$7:INDIRECT(ADDRESS(ROW($I$74)-1,COLUMN()))),2)=1))+SUMPRODUCT((J$6:INDIRECT(ADDRESS(ROW($I$74)-2,COLUMN()))=$I78)*(MOD(ROW(J$6:INDIRECT(ADDRESS(ROW($I$74)-2,COLUMN()))),2)=0)*(J$7:INDIRECT(ADDRESS(ROW($I$74)-1,COLUMN()))="")))</f>
        <v>0</v>
      </c>
      <c r="K78" s="122">
        <f ca="1">IF($I78="","",SUMPRODUCT((K$7:INDIRECT(ADDRESS(ROW($I$74)-1,COLUMN()))=$I78)*(MOD(ROW(K$7:INDIRECT(ADDRESS(ROW($I$74)-1,COLUMN()))),2)=1))+SUMPRODUCT((K$6:INDIRECT(ADDRESS(ROW($I$74)-2,COLUMN()))=$I78)*(MOD(ROW(K$6:INDIRECT(ADDRESS(ROW($I$74)-2,COLUMN()))),2)=0)*(K$7:INDIRECT(ADDRESS(ROW($I$74)-1,COLUMN()))="")))</f>
        <v>0</v>
      </c>
      <c r="L78" s="122">
        <f ca="1">IF($I78="","",SUMPRODUCT((L$7:INDIRECT(ADDRESS(ROW($I$74)-1,COLUMN()))=$I78)*(MOD(ROW(L$7:INDIRECT(ADDRESS(ROW($I$74)-1,COLUMN()))),2)=1))+SUMPRODUCT((L$6:INDIRECT(ADDRESS(ROW($I$74)-2,COLUMN()))=$I78)*(MOD(ROW(L$6:INDIRECT(ADDRESS(ROW($I$74)-2,COLUMN()))),2)=0)*(L$7:INDIRECT(ADDRESS(ROW($I$74)-1,COLUMN()))="")))</f>
        <v>0</v>
      </c>
      <c r="M78" s="122">
        <f ca="1">IF($I78="","",SUMPRODUCT((M$7:INDIRECT(ADDRESS(ROW($I$74)-1,COLUMN()))=$I78)*(MOD(ROW(M$7:INDIRECT(ADDRESS(ROW($I$74)-1,COLUMN()))),2)=1))+SUMPRODUCT((M$6:INDIRECT(ADDRESS(ROW($I$74)-2,COLUMN()))=$I78)*(MOD(ROW(M$6:INDIRECT(ADDRESS(ROW($I$74)-2,COLUMN()))),2)=0)*(M$7:INDIRECT(ADDRESS(ROW($I$74)-1,COLUMN()))="")))</f>
        <v>0</v>
      </c>
      <c r="N78" s="122">
        <f ca="1">IF($I78="","",SUMPRODUCT((N$7:INDIRECT(ADDRESS(ROW($I$74)-1,COLUMN()))=$I78)*(MOD(ROW(N$7:INDIRECT(ADDRESS(ROW($I$74)-1,COLUMN()))),2)=1))+SUMPRODUCT((N$6:INDIRECT(ADDRESS(ROW($I$74)-2,COLUMN()))=$I78)*(MOD(ROW(N$6:INDIRECT(ADDRESS(ROW($I$74)-2,COLUMN()))),2)=0)*(N$7:INDIRECT(ADDRESS(ROW($I$74)-1,COLUMN()))="")))</f>
        <v>0</v>
      </c>
      <c r="O78" s="122">
        <f ca="1">IF($I78="","",SUMPRODUCT((O$7:INDIRECT(ADDRESS(ROW($I$74)-1,COLUMN()))=$I78)*(MOD(ROW(O$7:INDIRECT(ADDRESS(ROW($I$74)-1,COLUMN()))),2)=1))+SUMPRODUCT((O$6:INDIRECT(ADDRESS(ROW($I$74)-2,COLUMN()))=$I78)*(MOD(ROW(O$6:INDIRECT(ADDRESS(ROW($I$74)-2,COLUMN()))),2)=0)*(O$7:INDIRECT(ADDRESS(ROW($I$74)-1,COLUMN()))="")))</f>
        <v>0</v>
      </c>
      <c r="P78" s="122">
        <f ca="1">IF($I78="","",SUMPRODUCT((P$7:INDIRECT(ADDRESS(ROW($I$74)-1,COLUMN()))=$I78)*(MOD(ROW(P$7:INDIRECT(ADDRESS(ROW($I$74)-1,COLUMN()))),2)=1))+SUMPRODUCT((P$6:INDIRECT(ADDRESS(ROW($I$74)-2,COLUMN()))=$I78)*(MOD(ROW(P$6:INDIRECT(ADDRESS(ROW($I$74)-2,COLUMN()))),2)=0)*(P$7:INDIRECT(ADDRESS(ROW($I$74)-1,COLUMN()))="")))</f>
        <v>0</v>
      </c>
      <c r="Q78" s="122">
        <f ca="1">IF($I78="","",SUMPRODUCT((Q$7:INDIRECT(ADDRESS(ROW($I$74)-1,COLUMN()))=$I78)*(MOD(ROW(Q$7:INDIRECT(ADDRESS(ROW($I$74)-1,COLUMN()))),2)=1))+SUMPRODUCT((Q$6:INDIRECT(ADDRESS(ROW($I$74)-2,COLUMN()))=$I78)*(MOD(ROW(Q$6:INDIRECT(ADDRESS(ROW($I$74)-2,COLUMN()))),2)=0)*(Q$7:INDIRECT(ADDRESS(ROW($I$74)-1,COLUMN()))="")))</f>
        <v>0</v>
      </c>
      <c r="R78" s="123">
        <f ca="1">IF($I78="","",SUMPRODUCT((R$7:INDIRECT(ADDRESS(ROW($I$74)-1,COLUMN()))=$I78)*(MOD(ROW(R$7:INDIRECT(ADDRESS(ROW($I$74)-1,COLUMN()))),2)=1))+SUMPRODUCT((R$6:INDIRECT(ADDRESS(ROW($I$74)-2,COLUMN()))=$I78)*(MOD(ROW(R$6:INDIRECT(ADDRESS(ROW($I$74)-2,COLUMN()))),2)=0)*(R$7:INDIRECT(ADDRESS(ROW($I$74)-1,COLUMN()))="")))</f>
        <v>0</v>
      </c>
      <c r="S78" s="124">
        <f ca="1">IF($I78="","",SUMPRODUCT((S$7:INDIRECT(ADDRESS(ROW($I$74)-1,COLUMN()))=$I78)*(MOD(ROW(S$7:INDIRECT(ADDRESS(ROW($I$74)-1,COLUMN()))),2)=1))+SUMPRODUCT((S$6:INDIRECT(ADDRESS(ROW($I$74)-2,COLUMN()))=$I78)*(MOD(ROW(S$6:INDIRECT(ADDRESS(ROW($I$74)-2,COLUMN()))),2)=0)*(S$7:INDIRECT(ADDRESS(ROW($I$74)-1,COLUMN()))="")))</f>
        <v>0</v>
      </c>
      <c r="T78" s="125">
        <f ca="1">IF($I78="","",SUMPRODUCT((T$7:INDIRECT(ADDRESS(ROW($I$74)-1,COLUMN()))=$I78)*(MOD(ROW(T$7:INDIRECT(ADDRESS(ROW($I$74)-1,COLUMN()))),2)=1))+SUMPRODUCT((T$6:INDIRECT(ADDRESS(ROW($I$74)-2,COLUMN()))=$I78)*(MOD(ROW(T$6:INDIRECT(ADDRESS(ROW($I$74)-2,COLUMN()))),2)=0)*(T$7:INDIRECT(ADDRESS(ROW($I$74)-1,COLUMN()))="")))</f>
        <v>0</v>
      </c>
      <c r="U78" s="122">
        <f ca="1">IF($I78="","",SUMPRODUCT((U$7:INDIRECT(ADDRESS(ROW($I$74)-1,COLUMN()))=$I78)*(MOD(ROW(U$7:INDIRECT(ADDRESS(ROW($I$74)-1,COLUMN()))),2)=1))+SUMPRODUCT((U$6:INDIRECT(ADDRESS(ROW($I$74)-2,COLUMN()))=$I78)*(MOD(ROW(U$6:INDIRECT(ADDRESS(ROW($I$74)-2,COLUMN()))),2)=0)*(U$7:INDIRECT(ADDRESS(ROW($I$74)-1,COLUMN()))="")))</f>
        <v>0</v>
      </c>
      <c r="V78" s="122">
        <f ca="1">IF($I78="","",SUMPRODUCT((V$7:INDIRECT(ADDRESS(ROW($I$74)-1,COLUMN()))=$I78)*(MOD(ROW(V$7:INDIRECT(ADDRESS(ROW($I$74)-1,COLUMN()))),2)=1))+SUMPRODUCT((V$6:INDIRECT(ADDRESS(ROW($I$74)-2,COLUMN()))=$I78)*(MOD(ROW(V$6:INDIRECT(ADDRESS(ROW($I$74)-2,COLUMN()))),2)=0)*(V$7:INDIRECT(ADDRESS(ROW($I$74)-1,COLUMN()))="")))</f>
        <v>0</v>
      </c>
      <c r="W78" s="122">
        <f ca="1">IF($I78="","",SUMPRODUCT((W$7:INDIRECT(ADDRESS(ROW($I$74)-1,COLUMN()))=$I78)*(MOD(ROW(W$7:INDIRECT(ADDRESS(ROW($I$74)-1,COLUMN()))),2)=1))+SUMPRODUCT((W$6:INDIRECT(ADDRESS(ROW($I$74)-2,COLUMN()))=$I78)*(MOD(ROW(W$6:INDIRECT(ADDRESS(ROW($I$74)-2,COLUMN()))),2)=0)*(W$7:INDIRECT(ADDRESS(ROW($I$74)-1,COLUMN()))="")))</f>
        <v>0</v>
      </c>
      <c r="X78" s="122">
        <f ca="1">IF($I78="","",SUMPRODUCT((X$7:INDIRECT(ADDRESS(ROW($I$74)-1,COLUMN()))=$I78)*(MOD(ROW(X$7:INDIRECT(ADDRESS(ROW($I$74)-1,COLUMN()))),2)=1))+SUMPRODUCT((X$6:INDIRECT(ADDRESS(ROW($I$74)-2,COLUMN()))=$I78)*(MOD(ROW(X$6:INDIRECT(ADDRESS(ROW($I$74)-2,COLUMN()))),2)=0)*(X$7:INDIRECT(ADDRESS(ROW($I$74)-1,COLUMN()))="")))</f>
        <v>0</v>
      </c>
      <c r="Y78" s="122">
        <f ca="1">IF($I78="","",SUMPRODUCT((Y$7:INDIRECT(ADDRESS(ROW($I$74)-1,COLUMN()))=$I78)*(MOD(ROW(Y$7:INDIRECT(ADDRESS(ROW($I$74)-1,COLUMN()))),2)=1))+SUMPRODUCT((Y$6:INDIRECT(ADDRESS(ROW($I$74)-2,COLUMN()))=$I78)*(MOD(ROW(Y$6:INDIRECT(ADDRESS(ROW($I$74)-2,COLUMN()))),2)=0)*(Y$7:INDIRECT(ADDRESS(ROW($I$74)-1,COLUMN()))="")))</f>
        <v>0</v>
      </c>
      <c r="Z78" s="122">
        <f ca="1">IF($I78="","",SUMPRODUCT((Z$7:INDIRECT(ADDRESS(ROW($I$74)-1,COLUMN()))=$I78)*(MOD(ROW(Z$7:INDIRECT(ADDRESS(ROW($I$74)-1,COLUMN()))),2)=1))+SUMPRODUCT((Z$6:INDIRECT(ADDRESS(ROW($I$74)-2,COLUMN()))=$I78)*(MOD(ROW(Z$6:INDIRECT(ADDRESS(ROW($I$74)-2,COLUMN()))),2)=0)*(Z$7:INDIRECT(ADDRESS(ROW($I$74)-1,COLUMN()))="")))</f>
        <v>0</v>
      </c>
      <c r="AA78" s="122">
        <f ca="1">IF($I78="","",SUMPRODUCT((AA$7:INDIRECT(ADDRESS(ROW($I$74)-1,COLUMN()))=$I78)*(MOD(ROW(AA$7:INDIRECT(ADDRESS(ROW($I$74)-1,COLUMN()))),2)=1))+SUMPRODUCT((AA$6:INDIRECT(ADDRESS(ROW($I$74)-2,COLUMN()))=$I78)*(MOD(ROW(AA$6:INDIRECT(ADDRESS(ROW($I$74)-2,COLUMN()))),2)=0)*(AA$7:INDIRECT(ADDRESS(ROW($I$74)-1,COLUMN()))="")))</f>
        <v>0</v>
      </c>
      <c r="AB78" s="122">
        <f ca="1">IF($I78="","",SUMPRODUCT((AB$7:INDIRECT(ADDRESS(ROW($I$74)-1,COLUMN()))=$I78)*(MOD(ROW(AB$7:INDIRECT(ADDRESS(ROW($I$74)-1,COLUMN()))),2)=1))+SUMPRODUCT((AB$6:INDIRECT(ADDRESS(ROW($I$74)-2,COLUMN()))=$I78)*(MOD(ROW(AB$6:INDIRECT(ADDRESS(ROW($I$74)-2,COLUMN()))),2)=0)*(AB$7:INDIRECT(ADDRESS(ROW($I$74)-1,COLUMN()))="")))</f>
        <v>0</v>
      </c>
      <c r="AC78" s="122">
        <f ca="1">IF($I78="","",SUMPRODUCT((AC$7:INDIRECT(ADDRESS(ROW($I$74)-1,COLUMN()))=$I78)*(MOD(ROW(AC$7:INDIRECT(ADDRESS(ROW($I$74)-1,COLUMN()))),2)=1))+SUMPRODUCT((AC$6:INDIRECT(ADDRESS(ROW($I$74)-2,COLUMN()))=$I78)*(MOD(ROW(AC$6:INDIRECT(ADDRESS(ROW($I$74)-2,COLUMN()))),2)=0)*(AC$7:INDIRECT(ADDRESS(ROW($I$74)-1,COLUMN()))="")))</f>
        <v>0</v>
      </c>
      <c r="AD78" s="122">
        <f ca="1">IF($I78="","",SUMPRODUCT((AD$7:INDIRECT(ADDRESS(ROW($I$74)-1,COLUMN()))=$I78)*(MOD(ROW(AD$7:INDIRECT(ADDRESS(ROW($I$74)-1,COLUMN()))),2)=1))+SUMPRODUCT((AD$6:INDIRECT(ADDRESS(ROW($I$74)-2,COLUMN()))=$I78)*(MOD(ROW(AD$6:INDIRECT(ADDRESS(ROW($I$74)-2,COLUMN()))),2)=0)*(AD$7:INDIRECT(ADDRESS(ROW($I$74)-1,COLUMN()))="")))</f>
        <v>0</v>
      </c>
      <c r="AE78" s="122">
        <f ca="1">IF($I78="","",SUMPRODUCT((AE$7:INDIRECT(ADDRESS(ROW($I$74)-1,COLUMN()))=$I78)*(MOD(ROW(AE$7:INDIRECT(ADDRESS(ROW($I$74)-1,COLUMN()))),2)=1))+SUMPRODUCT((AE$6:INDIRECT(ADDRESS(ROW($I$74)-2,COLUMN()))=$I78)*(MOD(ROW(AE$6:INDIRECT(ADDRESS(ROW($I$74)-2,COLUMN()))),2)=0)*(AE$7:INDIRECT(ADDRESS(ROW($I$74)-1,COLUMN()))="")))</f>
        <v>0</v>
      </c>
      <c r="AF78" s="122">
        <f ca="1">IF($I78="","",SUMPRODUCT((AF$7:INDIRECT(ADDRESS(ROW($I$74)-1,COLUMN()))=$I78)*(MOD(ROW(AF$7:INDIRECT(ADDRESS(ROW($I$74)-1,COLUMN()))),2)=1))+SUMPRODUCT((AF$6:INDIRECT(ADDRESS(ROW($I$74)-2,COLUMN()))=$I78)*(MOD(ROW(AF$6:INDIRECT(ADDRESS(ROW($I$74)-2,COLUMN()))),2)=0)*(AF$7:INDIRECT(ADDRESS(ROW($I$74)-1,COLUMN()))="")))</f>
        <v>1</v>
      </c>
      <c r="AG78" s="123">
        <f ca="1">IF($I78="","",SUMPRODUCT((AG$7:INDIRECT(ADDRESS(ROW($I$74)-1,COLUMN()))=$I78)*(MOD(ROW(AG$7:INDIRECT(ADDRESS(ROW($I$74)-1,COLUMN()))),2)=1))+SUMPRODUCT((AG$6:INDIRECT(ADDRESS(ROW($I$74)-2,COLUMN()))=$I78)*(MOD(ROW(AG$6:INDIRECT(ADDRESS(ROW($I$74)-2,COLUMN()))),2)=0)*(AG$7:INDIRECT(ADDRESS(ROW($I$74)-1,COLUMN()))="")))</f>
        <v>0</v>
      </c>
      <c r="AH78" s="126">
        <f ca="1">IF($I78="","",SUMPRODUCT((AH$7:INDIRECT(ADDRESS(ROW($I$74)-1,COLUMN()))=$I78)*(MOD(ROW(AH$7:INDIRECT(ADDRESS(ROW($I$74)-1,COLUMN()))),2)=1))+SUMPRODUCT((AH$6:INDIRECT(ADDRESS(ROW($I$74)-2,COLUMN()))=$I78)*(MOD(ROW(AH$6:INDIRECT(ADDRESS(ROW($I$74)-2,COLUMN()))),2)=0)*(AH$7:INDIRECT(ADDRESS(ROW($I$74)-1,COLUMN()))="")))</f>
        <v>0</v>
      </c>
      <c r="AI78" s="122">
        <f ca="1">IF($I78="","",SUMPRODUCT((AI$7:INDIRECT(ADDRESS(ROW($I$74)-1,COLUMN()))=$I78)*(MOD(ROW(AI$7:INDIRECT(ADDRESS(ROW($I$74)-1,COLUMN()))),2)=1))+SUMPRODUCT((AI$6:INDIRECT(ADDRESS(ROW($I$74)-2,COLUMN()))=$I78)*(MOD(ROW(AI$6:INDIRECT(ADDRESS(ROW($I$74)-2,COLUMN()))),2)=0)*(AI$7:INDIRECT(ADDRESS(ROW($I$74)-1,COLUMN()))="")))</f>
        <v>0</v>
      </c>
      <c r="AJ78" s="122">
        <f ca="1">IF($I78="","",SUMPRODUCT((AJ$7:INDIRECT(ADDRESS(ROW($I$74)-1,COLUMN()))=$I78)*(MOD(ROW(AJ$7:INDIRECT(ADDRESS(ROW($I$74)-1,COLUMN()))),2)=1))+SUMPRODUCT((AJ$6:INDIRECT(ADDRESS(ROW($I$74)-2,COLUMN()))=$I78)*(MOD(ROW(AJ$6:INDIRECT(ADDRESS(ROW($I$74)-2,COLUMN()))),2)=0)*(AJ$7:INDIRECT(ADDRESS(ROW($I$74)-1,COLUMN()))="")))</f>
        <v>0</v>
      </c>
      <c r="AK78" s="122">
        <f ca="1">IF($I78="","",SUMPRODUCT((AK$7:INDIRECT(ADDRESS(ROW($I$74)-1,COLUMN()))=$I78)*(MOD(ROW(AK$7:INDIRECT(ADDRESS(ROW($I$74)-1,COLUMN()))),2)=1))+SUMPRODUCT((AK$6:INDIRECT(ADDRESS(ROW($I$74)-2,COLUMN()))=$I78)*(MOD(ROW(AK$6:INDIRECT(ADDRESS(ROW($I$74)-2,COLUMN()))),2)=0)*(AK$7:INDIRECT(ADDRESS(ROW($I$74)-1,COLUMN()))="")))</f>
        <v>0</v>
      </c>
      <c r="AL78" s="122">
        <f ca="1">IF($I78="","",SUMPRODUCT((AL$7:INDIRECT(ADDRESS(ROW($I$74)-1,COLUMN()))=$I78)*(MOD(ROW(AL$7:INDIRECT(ADDRESS(ROW($I$74)-1,COLUMN()))),2)=1))+SUMPRODUCT((AL$6:INDIRECT(ADDRESS(ROW($I$74)-2,COLUMN()))=$I78)*(MOD(ROW(AL$6:INDIRECT(ADDRESS(ROW($I$74)-2,COLUMN()))),2)=0)*(AL$7:INDIRECT(ADDRESS(ROW($I$74)-1,COLUMN()))="")))</f>
        <v>0</v>
      </c>
      <c r="AM78" s="122">
        <f ca="1">IF($I78="","",SUMPRODUCT((AM$7:INDIRECT(ADDRESS(ROW($I$74)-1,COLUMN()))=$I78)*(MOD(ROW(AM$7:INDIRECT(ADDRESS(ROW($I$74)-1,COLUMN()))),2)=1))+SUMPRODUCT((AM$6:INDIRECT(ADDRESS(ROW($I$74)-2,COLUMN()))=$I78)*(MOD(ROW(AM$6:INDIRECT(ADDRESS(ROW($I$74)-2,COLUMN()))),2)=0)*(AM$7:INDIRECT(ADDRESS(ROW($I$74)-1,COLUMN()))="")))</f>
        <v>0</v>
      </c>
      <c r="AN78" s="122">
        <f ca="1">IF($I78="","",SUMPRODUCT((AN$7:INDIRECT(ADDRESS(ROW($I$74)-1,COLUMN()))=$I78)*(MOD(ROW(AN$7:INDIRECT(ADDRESS(ROW($I$74)-1,COLUMN()))),2)=1))+SUMPRODUCT((AN$6:INDIRECT(ADDRESS(ROW($I$74)-2,COLUMN()))=$I78)*(MOD(ROW(AN$6:INDIRECT(ADDRESS(ROW($I$74)-2,COLUMN()))),2)=0)*(AN$7:INDIRECT(ADDRESS(ROW($I$74)-1,COLUMN()))="")))</f>
        <v>0</v>
      </c>
      <c r="AO78" s="127">
        <f ca="1">IF($I78="","",SUMPRODUCT((AO$7:INDIRECT(ADDRESS(ROW($I$74)-1,COLUMN()))=$I78)*(MOD(ROW(AO$7:INDIRECT(ADDRESS(ROW($I$74)-1,COLUMN()))),2)=1))+SUMPRODUCT((AO$6:INDIRECT(ADDRESS(ROW($I$74)-2,COLUMN()))=$I78)*(MOD(ROW(AO$6:INDIRECT(ADDRESS(ROW($I$74)-2,COLUMN()))),2)=0)*(AO$7:INDIRECT(ADDRESS(ROW($I$74)-1,COLUMN()))="")))</f>
        <v>0</v>
      </c>
      <c r="AP78" s="26"/>
      <c r="AQ78" s="27"/>
      <c r="AR78" s="27"/>
      <c r="AS78" s="27"/>
      <c r="AT78" s="27"/>
      <c r="AU78" s="27"/>
      <c r="AV78" s="28"/>
    </row>
    <row r="79" spans="2:48" ht="15" customHeight="1" thickBot="1" x14ac:dyDescent="0.2">
      <c r="B79" s="29" t="s">
        <v>28</v>
      </c>
      <c r="C79" s="30"/>
      <c r="D79" s="30"/>
      <c r="E79" s="30"/>
      <c r="F79" s="30"/>
      <c r="G79" s="30"/>
      <c r="H79" s="30"/>
      <c r="I79" s="31"/>
      <c r="J79" s="32"/>
      <c r="K79" s="32"/>
      <c r="L79" s="33"/>
      <c r="M79" s="33"/>
      <c r="N79" s="33"/>
      <c r="O79" s="33"/>
      <c r="P79" s="33"/>
      <c r="Q79" s="33"/>
      <c r="R79" s="33"/>
      <c r="S79" s="38"/>
      <c r="T79" s="38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4"/>
      <c r="AP79" s="35"/>
      <c r="AQ79" s="30"/>
      <c r="AR79" s="30"/>
      <c r="AS79" s="30"/>
      <c r="AT79" s="30"/>
      <c r="AU79" s="30"/>
      <c r="AV79" s="40"/>
    </row>
    <row r="80" spans="2:48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23.75" customHeight="1" x14ac:dyDescent="0.15"/>
  </sheetData>
  <mergeCells count="247">
    <mergeCell ref="AU60:AU61"/>
    <mergeCell ref="AR64:AR65"/>
    <mergeCell ref="AS64:AS65"/>
    <mergeCell ref="AT64:AT65"/>
    <mergeCell ref="AU64:AU65"/>
    <mergeCell ref="AQ50:AQ51"/>
    <mergeCell ref="AP68:AP69"/>
    <mergeCell ref="AQ68:AQ69"/>
    <mergeCell ref="AR68:AR69"/>
    <mergeCell ref="AS68:AS69"/>
    <mergeCell ref="AT68:AT69"/>
    <mergeCell ref="AU68:AU69"/>
    <mergeCell ref="AP62:AP63"/>
    <mergeCell ref="AQ62:AQ63"/>
    <mergeCell ref="AR62:AR63"/>
    <mergeCell ref="AS62:AS63"/>
    <mergeCell ref="AT62:AT63"/>
    <mergeCell ref="AP66:AP67"/>
    <mergeCell ref="AQ66:AQ67"/>
    <mergeCell ref="AR66:AR67"/>
    <mergeCell ref="AS66:AS67"/>
    <mergeCell ref="AT66:AT67"/>
    <mergeCell ref="AU66:AU67"/>
    <mergeCell ref="AP64:AP65"/>
    <mergeCell ref="AP54:AP55"/>
    <mergeCell ref="AQ54:AQ55"/>
    <mergeCell ref="AP42:AP43"/>
    <mergeCell ref="AP46:AP47"/>
    <mergeCell ref="AP34:AP35"/>
    <mergeCell ref="AP48:AP49"/>
    <mergeCell ref="AR60:AR61"/>
    <mergeCell ref="AS60:AS61"/>
    <mergeCell ref="AR34:AR35"/>
    <mergeCell ref="AS34:AS35"/>
    <mergeCell ref="AR48:AR49"/>
    <mergeCell ref="AP38:AP39"/>
    <mergeCell ref="AR38:AR39"/>
    <mergeCell ref="AS38:AS39"/>
    <mergeCell ref="AQ64:AQ65"/>
    <mergeCell ref="AT60:AT61"/>
    <mergeCell ref="K2:T2"/>
    <mergeCell ref="AK2:AL2"/>
    <mergeCell ref="AM2:AN2"/>
    <mergeCell ref="AO2:AP2"/>
    <mergeCell ref="AS2:AU2"/>
    <mergeCell ref="AQ6:AQ7"/>
    <mergeCell ref="AP6:AP7"/>
    <mergeCell ref="AR6:AR7"/>
    <mergeCell ref="AS6:AS7"/>
    <mergeCell ref="AT6:AT7"/>
    <mergeCell ref="AU6:AU7"/>
    <mergeCell ref="AP10:AP11"/>
    <mergeCell ref="AR10:AR11"/>
    <mergeCell ref="AS10:AS11"/>
    <mergeCell ref="AT10:AT11"/>
    <mergeCell ref="AU10:AU11"/>
    <mergeCell ref="AP12:AP13"/>
    <mergeCell ref="AR12:AR13"/>
    <mergeCell ref="AS12:AS13"/>
    <mergeCell ref="AT12:AT13"/>
    <mergeCell ref="AU12:AU13"/>
    <mergeCell ref="AP14:AP15"/>
    <mergeCell ref="AK1:AL1"/>
    <mergeCell ref="AM1:AN1"/>
    <mergeCell ref="AO1:AP1"/>
    <mergeCell ref="AS1:AU1"/>
    <mergeCell ref="AP8:AP9"/>
    <mergeCell ref="AR8:AR9"/>
    <mergeCell ref="AS8:AS9"/>
    <mergeCell ref="AT8:AT9"/>
    <mergeCell ref="AU8:AU9"/>
    <mergeCell ref="AP16:AP17"/>
    <mergeCell ref="AR16:AR17"/>
    <mergeCell ref="AS16:AS17"/>
    <mergeCell ref="AT16:AT17"/>
    <mergeCell ref="AU16:AU17"/>
    <mergeCell ref="AQ16:AQ17"/>
    <mergeCell ref="AQ14:AQ15"/>
    <mergeCell ref="AP18:AP19"/>
    <mergeCell ref="AR18:AR19"/>
    <mergeCell ref="AS18:AS19"/>
    <mergeCell ref="AT18:AT19"/>
    <mergeCell ref="AU18:AU19"/>
    <mergeCell ref="AR14:AR15"/>
    <mergeCell ref="AS14:AS15"/>
    <mergeCell ref="AT14:AT15"/>
    <mergeCell ref="AU14:AU15"/>
    <mergeCell ref="AP20:AP21"/>
    <mergeCell ref="AR20:AR21"/>
    <mergeCell ref="AS20:AS21"/>
    <mergeCell ref="AT20:AT21"/>
    <mergeCell ref="AU20:AU21"/>
    <mergeCell ref="AQ18:AQ19"/>
    <mergeCell ref="AP22:AP23"/>
    <mergeCell ref="AR22:AR23"/>
    <mergeCell ref="AS22:AS23"/>
    <mergeCell ref="AT22:AT23"/>
    <mergeCell ref="AU22:AU23"/>
    <mergeCell ref="AP24:AP25"/>
    <mergeCell ref="AR24:AR25"/>
    <mergeCell ref="AS24:AS25"/>
    <mergeCell ref="AT24:AT25"/>
    <mergeCell ref="AU24:AU25"/>
    <mergeCell ref="AP26:AP27"/>
    <mergeCell ref="AR26:AR27"/>
    <mergeCell ref="AS26:AS27"/>
    <mergeCell ref="AT26:AT27"/>
    <mergeCell ref="AU26:AU27"/>
    <mergeCell ref="AP28:AP29"/>
    <mergeCell ref="AR28:AR29"/>
    <mergeCell ref="AS28:AS29"/>
    <mergeCell ref="AT28:AT29"/>
    <mergeCell ref="AU28:AU29"/>
    <mergeCell ref="AQ28:AQ29"/>
    <mergeCell ref="AP30:AP31"/>
    <mergeCell ref="AR30:AR31"/>
    <mergeCell ref="AS30:AS31"/>
    <mergeCell ref="AT30:AT31"/>
    <mergeCell ref="AU30:AU31"/>
    <mergeCell ref="AP32:AP33"/>
    <mergeCell ref="AR32:AR33"/>
    <mergeCell ref="AS32:AS33"/>
    <mergeCell ref="AT32:AT33"/>
    <mergeCell ref="AU32:AU33"/>
    <mergeCell ref="AQ32:AQ33"/>
    <mergeCell ref="AT34:AT35"/>
    <mergeCell ref="AU34:AU35"/>
    <mergeCell ref="AP36:AP37"/>
    <mergeCell ref="AR36:AR37"/>
    <mergeCell ref="AS36:AS37"/>
    <mergeCell ref="AT36:AT37"/>
    <mergeCell ref="AU36:AU37"/>
    <mergeCell ref="AQ34:AQ35"/>
    <mergeCell ref="AQ36:AQ37"/>
    <mergeCell ref="AT38:AT39"/>
    <mergeCell ref="AU38:AU39"/>
    <mergeCell ref="AP40:AP41"/>
    <mergeCell ref="AR40:AR41"/>
    <mergeCell ref="AS40:AS41"/>
    <mergeCell ref="AT40:AT41"/>
    <mergeCell ref="AU40:AU41"/>
    <mergeCell ref="AQ48:AQ49"/>
    <mergeCell ref="AR42:AR43"/>
    <mergeCell ref="AS42:AS43"/>
    <mergeCell ref="AQ38:AQ39"/>
    <mergeCell ref="AQ40:AQ41"/>
    <mergeCell ref="AQ42:AQ43"/>
    <mergeCell ref="AP72:AP73"/>
    <mergeCell ref="AR72:AR73"/>
    <mergeCell ref="AS72:AS73"/>
    <mergeCell ref="AT72:AT73"/>
    <mergeCell ref="AU72:AU73"/>
    <mergeCell ref="AT54:AT55"/>
    <mergeCell ref="AU54:AU55"/>
    <mergeCell ref="AP56:AP57"/>
    <mergeCell ref="AQ56:AQ57"/>
    <mergeCell ref="AR56:AR57"/>
    <mergeCell ref="AR54:AR55"/>
    <mergeCell ref="AS54:AS55"/>
    <mergeCell ref="AS56:AS57"/>
    <mergeCell ref="AT56:AT57"/>
    <mergeCell ref="AU56:AU57"/>
    <mergeCell ref="AP58:AP59"/>
    <mergeCell ref="AQ58:AQ59"/>
    <mergeCell ref="AR58:AR59"/>
    <mergeCell ref="AS58:AS59"/>
    <mergeCell ref="AT58:AT59"/>
    <mergeCell ref="AU58:AU59"/>
    <mergeCell ref="AU62:AU63"/>
    <mergeCell ref="AP60:AP61"/>
    <mergeCell ref="AQ60:AQ61"/>
    <mergeCell ref="AQ72:AQ73"/>
    <mergeCell ref="AQ44:AQ45"/>
    <mergeCell ref="AQ46:AQ47"/>
    <mergeCell ref="AQ30:AQ31"/>
    <mergeCell ref="AQ20:AQ21"/>
    <mergeCell ref="AR50:AR51"/>
    <mergeCell ref="AS50:AS51"/>
    <mergeCell ref="AT50:AT51"/>
    <mergeCell ref="AU50:AU51"/>
    <mergeCell ref="AQ22:AQ23"/>
    <mergeCell ref="AQ24:AQ25"/>
    <mergeCell ref="AQ26:AQ27"/>
    <mergeCell ref="AU48:AU49"/>
    <mergeCell ref="AR46:AR47"/>
    <mergeCell ref="AS46:AS47"/>
    <mergeCell ref="AT46:AT47"/>
    <mergeCell ref="AU46:AU47"/>
    <mergeCell ref="AR52:AR53"/>
    <mergeCell ref="AS52:AS53"/>
    <mergeCell ref="AT52:AT53"/>
    <mergeCell ref="AU52:AU53"/>
    <mergeCell ref="AT48:AT49"/>
    <mergeCell ref="AT42:AT43"/>
    <mergeCell ref="AU42:AU43"/>
    <mergeCell ref="AV6:AV7"/>
    <mergeCell ref="AV8:AV9"/>
    <mergeCell ref="AV10:AV11"/>
    <mergeCell ref="AV12:AV13"/>
    <mergeCell ref="AV14:AV15"/>
    <mergeCell ref="AV16:AV17"/>
    <mergeCell ref="AP70:AP71"/>
    <mergeCell ref="AQ70:AQ71"/>
    <mergeCell ref="AR70:AR71"/>
    <mergeCell ref="AS70:AS71"/>
    <mergeCell ref="AT70:AT71"/>
    <mergeCell ref="AU70:AU71"/>
    <mergeCell ref="AS48:AS49"/>
    <mergeCell ref="AQ8:AQ9"/>
    <mergeCell ref="AQ52:AQ53"/>
    <mergeCell ref="AQ10:AQ11"/>
    <mergeCell ref="AQ12:AQ13"/>
    <mergeCell ref="AP50:AP51"/>
    <mergeCell ref="AP52:AP53"/>
    <mergeCell ref="AP44:AP45"/>
    <mergeCell ref="AR44:AR45"/>
    <mergeCell ref="AS44:AS45"/>
    <mergeCell ref="AT44:AT45"/>
    <mergeCell ref="AU44:AU45"/>
    <mergeCell ref="AV30:AV31"/>
    <mergeCell ref="AV32:AV33"/>
    <mergeCell ref="AV34:AV35"/>
    <mergeCell ref="AV36:AV37"/>
    <mergeCell ref="AV38:AV39"/>
    <mergeCell ref="AV40:AV41"/>
    <mergeCell ref="AV18:AV19"/>
    <mergeCell ref="AV20:AV21"/>
    <mergeCell ref="AV22:AV23"/>
    <mergeCell ref="AV24:AV25"/>
    <mergeCell ref="AV26:AV27"/>
    <mergeCell ref="AV28:AV29"/>
    <mergeCell ref="AV70:AV71"/>
    <mergeCell ref="AV72:AV73"/>
    <mergeCell ref="AV42:AV43"/>
    <mergeCell ref="AV44:AV45"/>
    <mergeCell ref="AV46:AV47"/>
    <mergeCell ref="AV48:AV49"/>
    <mergeCell ref="AV50:AV51"/>
    <mergeCell ref="AV52:AV53"/>
    <mergeCell ref="AV54:AV55"/>
    <mergeCell ref="AV58:AV59"/>
    <mergeCell ref="AV56:AV57"/>
    <mergeCell ref="AV62:AV63"/>
    <mergeCell ref="AV68:AV69"/>
    <mergeCell ref="AV66:AV67"/>
    <mergeCell ref="AV60:AV61"/>
    <mergeCell ref="AV64:AV65"/>
  </mergeCells>
  <phoneticPr fontId="1"/>
  <conditionalFormatting sqref="AM4:AO5">
    <cfRule type="expression" dxfId="0" priority="1" stopIfTrue="1">
      <formula>AND(AM$4&gt;$BF$4)</formula>
    </cfRule>
  </conditionalFormatting>
  <dataValidations count="5">
    <dataValidation type="list" allowBlank="1" showInputMessage="1" showErrorMessage="1" sqref="E50 E48 E46 E44 E42 E40 E38 E36 E34 E32 E30 E28 E26 E24 E22 E20 E18 E64 E68 E58 E62 E66 E6 E72 E52:E54 E56 E70 E60 E16 E14 E12 E10 E8" xr:uid="{00000000-0002-0000-0100-000000000000}">
      <formula1>$BA$3:$BA$5</formula1>
    </dataValidation>
    <dataValidation type="list" showInputMessage="1" showErrorMessage="1" sqref="F50 F48 F46 F44 F42 F40 F38 F36 F34 F32 F30 F28 F26 F24 F22 F20 F18 F52 F56 F60 F64 F68 F6 F72 F16 F14 F12 F10 F8" xr:uid="{00000000-0002-0000-0100-000001000000}">
      <formula1>$BB$3:$BB$4</formula1>
    </dataValidation>
    <dataValidation type="list" allowBlank="1" showInputMessage="1" showErrorMessage="1" sqref="D50 D48 D46 D44 D42 D40 D38 D36 D34 D32 D30 D28 D26 D24 D22 D20 D18 D52:D56 D70:D72 D58:D60 D62:D64 D66:D68 D6 D16 D14 D12 D10 D8" xr:uid="{00000000-0002-0000-0100-000002000000}">
      <formula1>$AZ$3:$AZ$5</formula1>
    </dataValidation>
    <dataValidation type="list" showInputMessage="1" showErrorMessage="1" sqref="G50 G48 G46 G44 G42 G40 G38 G36 G34 G32 G30 G28 G26 G24 G22 G20 G18 G52 G56 G60 G64 G68 G6 G72 G16 G14 G12 G10 G8" xr:uid="{00000000-0002-0000-0100-000003000000}">
      <formula1>$BC$3:$BC$4</formula1>
    </dataValidation>
    <dataValidation type="list" showInputMessage="1" showErrorMessage="1" sqref="H6 H72 H56 H60 H64 H68 H18 H20 H22 H24 H26 H28 H50 H30 H32 H34 H36 H38 H40 H42 H44 H46 H48 H52 H8 H10 H12 H14 H16" xr:uid="{00000000-0002-0000-0100-000004000000}">
      <formula1>$BD$3:$BD$4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fitToHeight="3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V39"/>
  <sheetViews>
    <sheetView topLeftCell="A4" workbookViewId="0">
      <selection activeCell="D5" sqref="D5"/>
    </sheetView>
  </sheetViews>
  <sheetFormatPr defaultRowHeight="13.5" x14ac:dyDescent="0.15"/>
  <cols>
    <col min="2" max="2" width="10.75" customWidth="1"/>
    <col min="5" max="5" width="16.375" customWidth="1"/>
    <col min="7" max="7" width="10.375" customWidth="1"/>
    <col min="8" max="8" width="10.75" customWidth="1"/>
    <col min="13" max="13" width="11.875" customWidth="1"/>
    <col min="14" max="14" width="8.875" customWidth="1"/>
    <col min="15" max="15" width="13.375" customWidth="1"/>
    <col min="16" max="16" width="11.625" customWidth="1"/>
    <col min="17" max="17" width="8.125" customWidth="1"/>
    <col min="18" max="19" width="11.625" customWidth="1"/>
    <col min="20" max="20" width="11.25" customWidth="1"/>
    <col min="21" max="21" width="12.875" customWidth="1"/>
  </cols>
  <sheetData>
    <row r="3" spans="1:22" x14ac:dyDescent="0.15">
      <c r="A3" s="73"/>
      <c r="B3" s="74" t="s">
        <v>42</v>
      </c>
      <c r="C3" s="74" t="s">
        <v>43</v>
      </c>
      <c r="D3" s="74" t="s">
        <v>44</v>
      </c>
      <c r="E3" s="74" t="s">
        <v>45</v>
      </c>
      <c r="F3" s="75" t="s">
        <v>46</v>
      </c>
      <c r="G3" s="74" t="s">
        <v>47</v>
      </c>
      <c r="H3" s="74" t="s">
        <v>48</v>
      </c>
      <c r="I3" s="74" t="s">
        <v>49</v>
      </c>
      <c r="J3" s="74" t="s">
        <v>50</v>
      </c>
      <c r="K3" s="74" t="s">
        <v>51</v>
      </c>
      <c r="L3" s="74" t="s">
        <v>52</v>
      </c>
      <c r="M3" s="73" t="s">
        <v>53</v>
      </c>
      <c r="N3" s="76" t="s">
        <v>54</v>
      </c>
      <c r="O3" s="74" t="s">
        <v>55</v>
      </c>
      <c r="P3" s="73" t="s">
        <v>56</v>
      </c>
      <c r="Q3" s="73" t="s">
        <v>57</v>
      </c>
      <c r="R3" s="74" t="s">
        <v>58</v>
      </c>
      <c r="S3" s="73" t="s">
        <v>59</v>
      </c>
      <c r="T3" s="76" t="s">
        <v>60</v>
      </c>
      <c r="U3" s="76" t="s">
        <v>61</v>
      </c>
      <c r="V3" s="77" t="s">
        <v>62</v>
      </c>
    </row>
    <row r="4" spans="1:22" x14ac:dyDescent="0.15">
      <c r="A4" s="73"/>
      <c r="B4" s="74" t="s">
        <v>63</v>
      </c>
      <c r="C4" s="75" t="s">
        <v>67</v>
      </c>
      <c r="D4" s="74" t="s">
        <v>64</v>
      </c>
      <c r="E4" s="74" t="s">
        <v>65</v>
      </c>
      <c r="F4" s="75" t="s">
        <v>66</v>
      </c>
      <c r="G4" s="75" t="s">
        <v>67</v>
      </c>
      <c r="H4" s="74" t="s">
        <v>68</v>
      </c>
      <c r="I4" s="74"/>
      <c r="J4" s="74"/>
      <c r="K4" s="74"/>
      <c r="L4" s="74" t="s">
        <v>69</v>
      </c>
      <c r="M4" s="74"/>
      <c r="N4" s="74"/>
      <c r="O4" s="78" t="s">
        <v>70</v>
      </c>
      <c r="P4" s="78" t="s">
        <v>71</v>
      </c>
      <c r="Q4" s="74" t="s">
        <v>72</v>
      </c>
      <c r="R4" s="74"/>
      <c r="S4" s="74"/>
      <c r="T4" s="74" t="s">
        <v>73</v>
      </c>
      <c r="U4" s="74"/>
      <c r="V4" s="73"/>
    </row>
    <row r="5" spans="1:22" x14ac:dyDescent="0.15">
      <c r="A5" s="73"/>
      <c r="B5" s="74" t="s">
        <v>74</v>
      </c>
      <c r="C5" s="74" t="s">
        <v>75</v>
      </c>
      <c r="D5" s="74">
        <f ca="1">IF(MONTH(TODAY())=1,13,13)</f>
        <v>13</v>
      </c>
      <c r="E5" s="74" t="s">
        <v>65</v>
      </c>
      <c r="F5" s="75" t="s">
        <v>66</v>
      </c>
      <c r="G5" s="74" t="s">
        <v>75</v>
      </c>
      <c r="H5" s="74" t="s">
        <v>68</v>
      </c>
      <c r="I5" s="74"/>
      <c r="J5" s="74"/>
      <c r="K5" s="74"/>
      <c r="L5" s="74"/>
      <c r="M5" s="74" t="s">
        <v>76</v>
      </c>
      <c r="N5" s="74"/>
      <c r="O5" s="74"/>
      <c r="P5" s="74"/>
      <c r="Q5" s="74" t="s">
        <v>72</v>
      </c>
      <c r="R5" s="74"/>
      <c r="S5" s="74"/>
      <c r="T5" s="74" t="s">
        <v>73</v>
      </c>
      <c r="U5" s="74"/>
      <c r="V5" s="73"/>
    </row>
    <row r="6" spans="1:22" x14ac:dyDescent="0.15">
      <c r="A6" s="73"/>
      <c r="B6" s="74" t="s">
        <v>77</v>
      </c>
      <c r="C6" s="74" t="s">
        <v>78</v>
      </c>
      <c r="D6" s="74">
        <v>13</v>
      </c>
      <c r="E6" s="74" t="s">
        <v>65</v>
      </c>
      <c r="F6" s="75" t="s">
        <v>66</v>
      </c>
      <c r="G6" s="74" t="s">
        <v>78</v>
      </c>
      <c r="H6" s="78" t="s">
        <v>79</v>
      </c>
      <c r="I6" s="74"/>
      <c r="J6" s="74" t="s">
        <v>80</v>
      </c>
      <c r="K6" s="74"/>
      <c r="L6" s="74"/>
      <c r="M6" s="74" t="s">
        <v>81</v>
      </c>
      <c r="N6" s="74" t="s">
        <v>82</v>
      </c>
      <c r="O6" s="74"/>
      <c r="P6" s="74"/>
      <c r="Q6" s="74"/>
      <c r="R6" s="74"/>
      <c r="S6" s="74"/>
      <c r="T6" s="74" t="s">
        <v>73</v>
      </c>
      <c r="U6" s="74"/>
      <c r="V6" s="79"/>
    </row>
    <row r="7" spans="1:22" x14ac:dyDescent="0.15">
      <c r="A7" s="73"/>
      <c r="B7" s="74" t="s">
        <v>83</v>
      </c>
      <c r="C7" s="74" t="s">
        <v>78</v>
      </c>
      <c r="D7" s="74">
        <v>13</v>
      </c>
      <c r="E7" s="74" t="s">
        <v>65</v>
      </c>
      <c r="F7" s="75" t="s">
        <v>66</v>
      </c>
      <c r="G7" s="74" t="s">
        <v>78</v>
      </c>
      <c r="H7" s="74" t="s">
        <v>68</v>
      </c>
      <c r="I7" s="74"/>
      <c r="J7" s="74" t="s">
        <v>80</v>
      </c>
      <c r="K7" s="74" t="s">
        <v>84</v>
      </c>
      <c r="L7" s="74"/>
      <c r="M7" s="74" t="s">
        <v>85</v>
      </c>
      <c r="N7" s="74"/>
      <c r="O7" s="74"/>
      <c r="P7" s="74"/>
      <c r="Q7" s="74"/>
      <c r="R7" s="74"/>
      <c r="S7" s="74"/>
      <c r="T7" s="74" t="s">
        <v>73</v>
      </c>
      <c r="U7" s="74"/>
      <c r="V7" s="73"/>
    </row>
    <row r="8" spans="1:22" x14ac:dyDescent="0.15">
      <c r="A8" s="73"/>
      <c r="B8" s="74" t="s">
        <v>86</v>
      </c>
      <c r="C8" s="74" t="s">
        <v>87</v>
      </c>
      <c r="D8" s="74">
        <v>13</v>
      </c>
      <c r="E8" s="74" t="s">
        <v>65</v>
      </c>
      <c r="F8" s="75" t="s">
        <v>66</v>
      </c>
      <c r="G8" s="74" t="s">
        <v>87</v>
      </c>
      <c r="H8" s="74" t="s">
        <v>68</v>
      </c>
      <c r="I8" s="74"/>
      <c r="J8" s="74" t="s">
        <v>64</v>
      </c>
      <c r="K8" s="74" t="s">
        <v>84</v>
      </c>
      <c r="L8" s="74"/>
      <c r="M8" s="74" t="s">
        <v>85</v>
      </c>
      <c r="N8" s="74" t="s">
        <v>88</v>
      </c>
      <c r="O8" s="74"/>
      <c r="P8" s="74"/>
      <c r="Q8" s="74"/>
      <c r="R8" s="74" t="s">
        <v>89</v>
      </c>
      <c r="S8" s="74"/>
      <c r="T8" s="74" t="s">
        <v>73</v>
      </c>
      <c r="U8" s="74" t="s">
        <v>90</v>
      </c>
      <c r="V8" s="79"/>
    </row>
    <row r="9" spans="1:22" x14ac:dyDescent="0.15">
      <c r="A9" s="73"/>
      <c r="B9" s="74" t="s">
        <v>91</v>
      </c>
      <c r="C9" s="74" t="s">
        <v>87</v>
      </c>
      <c r="D9" s="74">
        <v>13</v>
      </c>
      <c r="E9" s="74" t="s">
        <v>65</v>
      </c>
      <c r="F9" s="75" t="s">
        <v>66</v>
      </c>
      <c r="G9" s="74" t="s">
        <v>87</v>
      </c>
      <c r="H9" s="74" t="s">
        <v>68</v>
      </c>
      <c r="I9" s="74"/>
      <c r="J9" s="74" t="s">
        <v>80</v>
      </c>
      <c r="K9" s="74" t="s">
        <v>84</v>
      </c>
      <c r="L9" s="74"/>
      <c r="M9" s="74" t="s">
        <v>85</v>
      </c>
      <c r="N9" s="74"/>
      <c r="O9" s="74"/>
      <c r="P9" s="74"/>
      <c r="Q9" s="74"/>
      <c r="R9" s="74" t="s">
        <v>89</v>
      </c>
      <c r="S9" s="74"/>
      <c r="T9" s="74" t="s">
        <v>73</v>
      </c>
      <c r="U9" s="74" t="s">
        <v>90</v>
      </c>
      <c r="V9" s="80"/>
    </row>
    <row r="10" spans="1:22" x14ac:dyDescent="0.15">
      <c r="A10" s="73"/>
      <c r="B10" s="74" t="s">
        <v>92</v>
      </c>
      <c r="C10" s="74" t="s">
        <v>87</v>
      </c>
      <c r="D10" s="74">
        <v>13</v>
      </c>
      <c r="E10" s="74" t="s">
        <v>65</v>
      </c>
      <c r="F10" s="75" t="s">
        <v>66</v>
      </c>
      <c r="G10" s="74" t="s">
        <v>87</v>
      </c>
      <c r="H10" s="74" t="s">
        <v>68</v>
      </c>
      <c r="I10" s="74"/>
      <c r="J10" s="74" t="s">
        <v>80</v>
      </c>
      <c r="K10" s="74" t="s">
        <v>84</v>
      </c>
      <c r="L10" s="74"/>
      <c r="M10" s="74" t="s">
        <v>85</v>
      </c>
      <c r="N10" s="74"/>
      <c r="O10" s="74"/>
      <c r="P10" s="74"/>
      <c r="Q10" s="74"/>
      <c r="R10" s="74"/>
      <c r="S10" s="74"/>
      <c r="T10" s="74" t="s">
        <v>73</v>
      </c>
      <c r="U10" s="74"/>
      <c r="V10" s="73"/>
    </row>
    <row r="11" spans="1:22" x14ac:dyDescent="0.15">
      <c r="A11" s="73"/>
      <c r="B11" s="74" t="s">
        <v>93</v>
      </c>
      <c r="C11" s="74" t="s">
        <v>94</v>
      </c>
      <c r="D11" s="74">
        <v>13</v>
      </c>
      <c r="E11" s="74" t="s">
        <v>65</v>
      </c>
      <c r="F11" s="75" t="s">
        <v>66</v>
      </c>
      <c r="G11" s="74" t="s">
        <v>94</v>
      </c>
      <c r="H11" s="74" t="s">
        <v>68</v>
      </c>
      <c r="I11" s="74"/>
      <c r="J11" s="74"/>
      <c r="K11" s="74"/>
      <c r="L11" s="74"/>
      <c r="M11" s="74" t="s">
        <v>81</v>
      </c>
      <c r="N11" s="74"/>
      <c r="O11" s="74"/>
      <c r="P11" s="74"/>
      <c r="Q11" s="74"/>
      <c r="R11" s="74" t="s">
        <v>89</v>
      </c>
      <c r="S11" s="74"/>
      <c r="T11" s="74" t="s">
        <v>95</v>
      </c>
      <c r="U11" s="74"/>
      <c r="V11" s="79"/>
    </row>
    <row r="12" spans="1:22" x14ac:dyDescent="0.15">
      <c r="A12" s="73"/>
      <c r="B12" s="74" t="s">
        <v>96</v>
      </c>
      <c r="C12" s="74" t="s">
        <v>94</v>
      </c>
      <c r="D12" s="74">
        <v>13</v>
      </c>
      <c r="E12" s="74" t="s">
        <v>65</v>
      </c>
      <c r="F12" s="75" t="s">
        <v>66</v>
      </c>
      <c r="G12" s="74" t="s">
        <v>94</v>
      </c>
      <c r="H12" s="74" t="s">
        <v>68</v>
      </c>
      <c r="I12" s="74"/>
      <c r="J12" s="74"/>
      <c r="K12" s="74"/>
      <c r="L12" s="74"/>
      <c r="M12" s="74" t="s">
        <v>81</v>
      </c>
      <c r="N12" s="74"/>
      <c r="O12" s="74"/>
      <c r="P12" s="74"/>
      <c r="Q12" s="74"/>
      <c r="R12" s="74" t="s">
        <v>89</v>
      </c>
      <c r="S12" s="74"/>
      <c r="T12" s="74" t="s">
        <v>95</v>
      </c>
      <c r="U12" s="74"/>
      <c r="V12" s="73"/>
    </row>
    <row r="13" spans="1:22" x14ac:dyDescent="0.15">
      <c r="A13" s="73"/>
      <c r="B13" s="74" t="s">
        <v>97</v>
      </c>
      <c r="C13" s="74" t="s">
        <v>87</v>
      </c>
      <c r="D13" s="74">
        <v>13</v>
      </c>
      <c r="E13" s="74" t="s">
        <v>65</v>
      </c>
      <c r="F13" s="75" t="s">
        <v>66</v>
      </c>
      <c r="G13" s="74" t="s">
        <v>87</v>
      </c>
      <c r="H13" s="74" t="s">
        <v>68</v>
      </c>
      <c r="I13" s="74"/>
      <c r="J13" s="74" t="s">
        <v>80</v>
      </c>
      <c r="K13" s="74" t="s">
        <v>84</v>
      </c>
      <c r="L13" s="74"/>
      <c r="M13" s="74" t="s">
        <v>85</v>
      </c>
      <c r="N13" s="74"/>
      <c r="O13" s="74"/>
      <c r="P13" s="74"/>
      <c r="Q13" s="74"/>
      <c r="R13" s="74" t="s">
        <v>89</v>
      </c>
      <c r="S13" s="74"/>
      <c r="T13" s="74" t="s">
        <v>73</v>
      </c>
      <c r="U13" s="74" t="s">
        <v>90</v>
      </c>
      <c r="V13" s="79"/>
    </row>
    <row r="14" spans="1:22" x14ac:dyDescent="0.15">
      <c r="A14" s="73"/>
      <c r="B14" s="74" t="s">
        <v>98</v>
      </c>
      <c r="C14" s="74" t="s">
        <v>87</v>
      </c>
      <c r="D14" s="74">
        <v>15</v>
      </c>
      <c r="E14" s="74" t="s">
        <v>65</v>
      </c>
      <c r="F14" s="75" t="s">
        <v>66</v>
      </c>
      <c r="G14" s="74" t="s">
        <v>87</v>
      </c>
      <c r="H14" s="74" t="s">
        <v>68</v>
      </c>
      <c r="I14" s="74"/>
      <c r="J14" s="74" t="s">
        <v>80</v>
      </c>
      <c r="K14" s="74"/>
      <c r="L14" s="74"/>
      <c r="M14" s="74" t="s">
        <v>99</v>
      </c>
      <c r="N14" s="78" t="s">
        <v>100</v>
      </c>
      <c r="O14" s="74"/>
      <c r="P14" s="74"/>
      <c r="Q14" s="74"/>
      <c r="R14" s="74"/>
      <c r="S14" s="74"/>
      <c r="T14" s="74" t="s">
        <v>73</v>
      </c>
      <c r="U14" s="74"/>
      <c r="V14" s="80"/>
    </row>
    <row r="15" spans="1:22" x14ac:dyDescent="0.15">
      <c r="A15" s="73"/>
      <c r="B15" s="74" t="s">
        <v>101</v>
      </c>
      <c r="C15" s="74" t="s">
        <v>87</v>
      </c>
      <c r="D15" s="74">
        <v>13</v>
      </c>
      <c r="E15" s="74" t="s">
        <v>65</v>
      </c>
      <c r="F15" s="75" t="s">
        <v>66</v>
      </c>
      <c r="G15" s="74" t="s">
        <v>87</v>
      </c>
      <c r="H15" s="74" t="s">
        <v>68</v>
      </c>
      <c r="I15" s="74"/>
      <c r="J15" s="74" t="s">
        <v>80</v>
      </c>
      <c r="K15" s="74"/>
      <c r="L15" s="74"/>
      <c r="M15" s="74" t="s">
        <v>85</v>
      </c>
      <c r="N15" s="74" t="s">
        <v>82</v>
      </c>
      <c r="O15" s="74"/>
      <c r="P15" s="74"/>
      <c r="Q15" s="74"/>
      <c r="R15" s="74" t="s">
        <v>89</v>
      </c>
      <c r="S15" s="78" t="s">
        <v>102</v>
      </c>
      <c r="T15" s="74" t="s">
        <v>73</v>
      </c>
      <c r="U15" s="74"/>
      <c r="V15" s="73"/>
    </row>
    <row r="16" spans="1:22" x14ac:dyDescent="0.15">
      <c r="A16" s="73"/>
      <c r="B16" s="74" t="s">
        <v>103</v>
      </c>
      <c r="C16" s="74" t="s">
        <v>87</v>
      </c>
      <c r="D16" s="74">
        <v>13</v>
      </c>
      <c r="E16" s="74" t="s">
        <v>65</v>
      </c>
      <c r="F16" s="75" t="s">
        <v>104</v>
      </c>
      <c r="G16" s="74" t="s">
        <v>87</v>
      </c>
      <c r="H16" s="74" t="s">
        <v>68</v>
      </c>
      <c r="I16" s="74"/>
      <c r="J16" s="74" t="s">
        <v>80</v>
      </c>
      <c r="K16" s="74" t="s">
        <v>84</v>
      </c>
      <c r="L16" s="74"/>
      <c r="M16" s="74" t="s">
        <v>85</v>
      </c>
      <c r="N16" s="74"/>
      <c r="O16" s="74"/>
      <c r="P16" s="74"/>
      <c r="Q16" s="74"/>
      <c r="R16" s="74" t="s">
        <v>89</v>
      </c>
      <c r="S16" s="74"/>
      <c r="T16" s="74" t="s">
        <v>73</v>
      </c>
      <c r="U16" s="74" t="s">
        <v>90</v>
      </c>
      <c r="V16" s="79"/>
    </row>
    <row r="17" spans="1:22" x14ac:dyDescent="0.15">
      <c r="A17" s="73"/>
      <c r="B17" s="74" t="s">
        <v>105</v>
      </c>
      <c r="C17" s="74" t="s">
        <v>87</v>
      </c>
      <c r="D17" s="74">
        <v>13</v>
      </c>
      <c r="E17" s="74" t="s">
        <v>65</v>
      </c>
      <c r="F17" s="75" t="s">
        <v>104</v>
      </c>
      <c r="G17" s="74" t="s">
        <v>87</v>
      </c>
      <c r="H17" s="74" t="s">
        <v>68</v>
      </c>
      <c r="I17" s="74"/>
      <c r="J17" s="74" t="s">
        <v>80</v>
      </c>
      <c r="K17" s="74" t="s">
        <v>84</v>
      </c>
      <c r="L17" s="74"/>
      <c r="M17" s="74" t="s">
        <v>85</v>
      </c>
      <c r="N17" s="74"/>
      <c r="O17" s="74"/>
      <c r="P17" s="74"/>
      <c r="Q17" s="74"/>
      <c r="R17" s="74" t="s">
        <v>89</v>
      </c>
      <c r="S17" s="74"/>
      <c r="T17" s="74" t="s">
        <v>73</v>
      </c>
      <c r="U17" s="74" t="s">
        <v>90</v>
      </c>
      <c r="V17" s="73"/>
    </row>
    <row r="18" spans="1:22" x14ac:dyDescent="0.15">
      <c r="A18" s="73"/>
      <c r="B18" s="74" t="s">
        <v>106</v>
      </c>
      <c r="C18" s="74" t="s">
        <v>87</v>
      </c>
      <c r="D18" s="74">
        <v>13</v>
      </c>
      <c r="E18" s="74" t="s">
        <v>65</v>
      </c>
      <c r="F18" s="75" t="s">
        <v>66</v>
      </c>
      <c r="G18" s="74" t="s">
        <v>87</v>
      </c>
      <c r="H18" s="74" t="s">
        <v>68</v>
      </c>
      <c r="I18" s="74"/>
      <c r="J18" s="74" t="s">
        <v>80</v>
      </c>
      <c r="K18" s="74" t="s">
        <v>84</v>
      </c>
      <c r="L18" s="74"/>
      <c r="M18" s="74" t="s">
        <v>85</v>
      </c>
      <c r="N18" s="74"/>
      <c r="O18" s="74"/>
      <c r="P18" s="74"/>
      <c r="Q18" s="74"/>
      <c r="R18" s="74" t="s">
        <v>89</v>
      </c>
      <c r="S18" s="74"/>
      <c r="T18" s="74" t="s">
        <v>73</v>
      </c>
      <c r="U18" s="74" t="s">
        <v>90</v>
      </c>
      <c r="V18" s="79"/>
    </row>
    <row r="19" spans="1:22" x14ac:dyDescent="0.15">
      <c r="A19" s="73"/>
      <c r="B19" s="74" t="s">
        <v>107</v>
      </c>
      <c r="C19" s="74" t="s">
        <v>87</v>
      </c>
      <c r="D19" s="74">
        <v>13</v>
      </c>
      <c r="E19" s="74" t="s">
        <v>65</v>
      </c>
      <c r="F19" s="75" t="s">
        <v>66</v>
      </c>
      <c r="G19" s="74" t="s">
        <v>87</v>
      </c>
      <c r="H19" s="74" t="s">
        <v>68</v>
      </c>
      <c r="I19" s="74"/>
      <c r="J19" s="74" t="s">
        <v>80</v>
      </c>
      <c r="K19" s="74" t="s">
        <v>84</v>
      </c>
      <c r="L19" s="74"/>
      <c r="M19" s="74" t="s">
        <v>85</v>
      </c>
      <c r="N19" s="74"/>
      <c r="O19" s="74"/>
      <c r="P19" s="74"/>
      <c r="Q19" s="74"/>
      <c r="R19" s="74" t="s">
        <v>89</v>
      </c>
      <c r="S19" s="74"/>
      <c r="T19" s="74" t="s">
        <v>73</v>
      </c>
      <c r="U19" s="74" t="s">
        <v>90</v>
      </c>
      <c r="V19" s="80"/>
    </row>
    <row r="20" spans="1:22" x14ac:dyDescent="0.15">
      <c r="A20" s="73"/>
      <c r="B20" s="74" t="s">
        <v>108</v>
      </c>
      <c r="C20" s="74" t="s">
        <v>87</v>
      </c>
      <c r="D20" s="74">
        <v>13</v>
      </c>
      <c r="E20" s="74" t="s">
        <v>65</v>
      </c>
      <c r="F20" s="75" t="s">
        <v>66</v>
      </c>
      <c r="G20" s="74" t="s">
        <v>87</v>
      </c>
      <c r="H20" s="74" t="s">
        <v>68</v>
      </c>
      <c r="I20" s="74"/>
      <c r="J20" s="74" t="s">
        <v>64</v>
      </c>
      <c r="K20" s="74" t="s">
        <v>84</v>
      </c>
      <c r="L20" s="74"/>
      <c r="M20" s="74" t="s">
        <v>109</v>
      </c>
      <c r="N20" s="74"/>
      <c r="O20" s="74"/>
      <c r="P20" s="74"/>
      <c r="Q20" s="74"/>
      <c r="R20" s="74" t="s">
        <v>89</v>
      </c>
      <c r="S20" s="74"/>
      <c r="T20" s="74" t="s">
        <v>73</v>
      </c>
      <c r="U20" s="74" t="s">
        <v>90</v>
      </c>
      <c r="V20" s="73"/>
    </row>
    <row r="21" spans="1:22" x14ac:dyDescent="0.15">
      <c r="A21" s="73"/>
      <c r="B21" s="74" t="s">
        <v>110</v>
      </c>
      <c r="C21" s="74" t="s">
        <v>87</v>
      </c>
      <c r="D21" s="74">
        <v>13</v>
      </c>
      <c r="E21" s="74" t="s">
        <v>65</v>
      </c>
      <c r="F21" s="75" t="s">
        <v>104</v>
      </c>
      <c r="G21" s="74" t="s">
        <v>87</v>
      </c>
      <c r="H21" s="74" t="s">
        <v>68</v>
      </c>
      <c r="I21" s="74"/>
      <c r="J21" s="74" t="s">
        <v>80</v>
      </c>
      <c r="K21" s="74" t="s">
        <v>84</v>
      </c>
      <c r="L21" s="74"/>
      <c r="M21" s="74" t="s">
        <v>85</v>
      </c>
      <c r="N21" s="74"/>
      <c r="O21" s="74"/>
      <c r="P21" s="74"/>
      <c r="Q21" s="74"/>
      <c r="R21" s="74" t="s">
        <v>89</v>
      </c>
      <c r="S21" s="74"/>
      <c r="T21" s="74" t="s">
        <v>73</v>
      </c>
      <c r="U21" s="74" t="s">
        <v>90</v>
      </c>
      <c r="V21" s="79"/>
    </row>
    <row r="22" spans="1:22" x14ac:dyDescent="0.15">
      <c r="A22" s="73"/>
      <c r="B22" s="74" t="s">
        <v>111</v>
      </c>
      <c r="C22" s="74" t="s">
        <v>87</v>
      </c>
      <c r="D22" s="74">
        <v>13</v>
      </c>
      <c r="E22" s="74" t="s">
        <v>65</v>
      </c>
      <c r="F22" s="75" t="s">
        <v>104</v>
      </c>
      <c r="G22" s="74" t="s">
        <v>87</v>
      </c>
      <c r="H22" s="74" t="s">
        <v>68</v>
      </c>
      <c r="I22" s="74"/>
      <c r="J22" s="74" t="s">
        <v>80</v>
      </c>
      <c r="K22" s="74" t="s">
        <v>84</v>
      </c>
      <c r="L22" s="74"/>
      <c r="M22" s="74" t="s">
        <v>85</v>
      </c>
      <c r="N22" s="74"/>
      <c r="O22" s="74"/>
      <c r="P22" s="74"/>
      <c r="Q22" s="74"/>
      <c r="R22" s="74"/>
      <c r="S22" s="74"/>
      <c r="T22" s="74" t="s">
        <v>73</v>
      </c>
      <c r="U22" s="74" t="s">
        <v>90</v>
      </c>
      <c r="V22" s="73"/>
    </row>
    <row r="23" spans="1:22" x14ac:dyDescent="0.15">
      <c r="A23" s="73"/>
      <c r="B23" s="74" t="s">
        <v>112</v>
      </c>
      <c r="C23" s="74" t="s">
        <v>87</v>
      </c>
      <c r="D23" s="74">
        <v>13</v>
      </c>
      <c r="E23" s="74" t="s">
        <v>65</v>
      </c>
      <c r="F23" s="75" t="s">
        <v>104</v>
      </c>
      <c r="G23" s="74" t="s">
        <v>87</v>
      </c>
      <c r="H23" s="74" t="s">
        <v>68</v>
      </c>
      <c r="I23" s="74"/>
      <c r="J23" s="74" t="s">
        <v>80</v>
      </c>
      <c r="K23" s="74"/>
      <c r="L23" s="74" t="s">
        <v>69</v>
      </c>
      <c r="M23" s="74"/>
      <c r="N23" s="74"/>
      <c r="O23" s="74" t="s">
        <v>113</v>
      </c>
      <c r="P23" s="74"/>
      <c r="Q23" s="74" t="s">
        <v>114</v>
      </c>
      <c r="R23" s="74" t="s">
        <v>89</v>
      </c>
      <c r="S23" s="78" t="s">
        <v>102</v>
      </c>
      <c r="T23" s="74" t="s">
        <v>73</v>
      </c>
      <c r="U23" s="74"/>
      <c r="V23" s="79"/>
    </row>
    <row r="24" spans="1:22" x14ac:dyDescent="0.15">
      <c r="A24" s="73"/>
      <c r="B24" s="74" t="s">
        <v>115</v>
      </c>
      <c r="C24" s="74" t="s">
        <v>87</v>
      </c>
      <c r="D24" s="74">
        <v>13</v>
      </c>
      <c r="E24" s="74" t="s">
        <v>65</v>
      </c>
      <c r="F24" s="75" t="s">
        <v>66</v>
      </c>
      <c r="G24" s="74" t="s">
        <v>87</v>
      </c>
      <c r="H24" s="74" t="s">
        <v>68</v>
      </c>
      <c r="I24" s="74"/>
      <c r="J24" s="74"/>
      <c r="K24" s="74"/>
      <c r="L24" s="74" t="s">
        <v>69</v>
      </c>
      <c r="M24" s="74"/>
      <c r="N24" s="74"/>
      <c r="O24" s="74" t="s">
        <v>113</v>
      </c>
      <c r="P24" s="74"/>
      <c r="Q24" s="74" t="s">
        <v>72</v>
      </c>
      <c r="R24" s="74"/>
      <c r="S24" s="74"/>
      <c r="T24" s="74" t="s">
        <v>73</v>
      </c>
      <c r="U24" s="74"/>
      <c r="V24" s="80"/>
    </row>
    <row r="25" spans="1:22" x14ac:dyDescent="0.15">
      <c r="A25" s="73"/>
      <c r="B25" s="74" t="s">
        <v>116</v>
      </c>
      <c r="C25" s="74" t="s">
        <v>87</v>
      </c>
      <c r="D25" s="74">
        <v>13</v>
      </c>
      <c r="E25" s="74" t="s">
        <v>65</v>
      </c>
      <c r="F25" s="75" t="s">
        <v>66</v>
      </c>
      <c r="G25" s="74" t="s">
        <v>87</v>
      </c>
      <c r="H25" s="74" t="s">
        <v>68</v>
      </c>
      <c r="I25" s="74" t="s">
        <v>117</v>
      </c>
      <c r="J25" s="74" t="s">
        <v>80</v>
      </c>
      <c r="K25" s="74" t="s">
        <v>84</v>
      </c>
      <c r="L25" s="74" t="s">
        <v>69</v>
      </c>
      <c r="M25" s="74"/>
      <c r="N25" s="74"/>
      <c r="O25" s="74" t="s">
        <v>113</v>
      </c>
      <c r="P25" s="74"/>
      <c r="Q25" s="74"/>
      <c r="R25" s="74"/>
      <c r="S25" s="74"/>
      <c r="T25" s="74" t="s">
        <v>73</v>
      </c>
      <c r="U25" s="74"/>
      <c r="V25" s="73"/>
    </row>
    <row r="26" spans="1:22" x14ac:dyDescent="0.15">
      <c r="A26" s="73"/>
      <c r="B26" s="74" t="s">
        <v>118</v>
      </c>
      <c r="C26" s="74" t="s">
        <v>87</v>
      </c>
      <c r="D26" s="74">
        <v>17</v>
      </c>
      <c r="E26" s="74" t="s">
        <v>65</v>
      </c>
      <c r="F26" s="75" t="s">
        <v>66</v>
      </c>
      <c r="G26" s="74" t="s">
        <v>87</v>
      </c>
      <c r="H26" s="74" t="s">
        <v>68</v>
      </c>
      <c r="I26" s="74"/>
      <c r="J26" s="74"/>
      <c r="K26" s="74"/>
      <c r="L26" s="74" t="s">
        <v>69</v>
      </c>
      <c r="M26" s="74"/>
      <c r="N26" s="74"/>
      <c r="O26" s="74" t="s">
        <v>113</v>
      </c>
      <c r="P26" s="74"/>
      <c r="Q26" s="74" t="s">
        <v>72</v>
      </c>
      <c r="R26" s="74"/>
      <c r="S26" s="74"/>
      <c r="T26" s="74" t="s">
        <v>73</v>
      </c>
      <c r="U26" s="74"/>
      <c r="V26" s="81">
        <v>3</v>
      </c>
    </row>
    <row r="27" spans="1:22" x14ac:dyDescent="0.15">
      <c r="A27" s="73"/>
      <c r="B27" s="74" t="s">
        <v>119</v>
      </c>
      <c r="C27" s="74" t="s">
        <v>87</v>
      </c>
      <c r="D27" s="74">
        <v>13</v>
      </c>
      <c r="E27" s="74" t="s">
        <v>65</v>
      </c>
      <c r="F27" s="75" t="s">
        <v>66</v>
      </c>
      <c r="G27" s="74" t="s">
        <v>87</v>
      </c>
      <c r="H27" s="74" t="s">
        <v>68</v>
      </c>
      <c r="I27" s="74" t="s">
        <v>117</v>
      </c>
      <c r="J27" s="74" t="s">
        <v>80</v>
      </c>
      <c r="K27" s="74" t="s">
        <v>84</v>
      </c>
      <c r="L27" s="74"/>
      <c r="M27" s="74" t="s">
        <v>85</v>
      </c>
      <c r="N27" s="74" t="s">
        <v>114</v>
      </c>
      <c r="O27" s="74"/>
      <c r="P27" s="74"/>
      <c r="Q27" s="74"/>
      <c r="R27" s="74"/>
      <c r="S27" s="74"/>
      <c r="T27" s="74" t="s">
        <v>73</v>
      </c>
      <c r="U27" s="74"/>
      <c r="V27" s="73"/>
    </row>
    <row r="28" spans="1:22" x14ac:dyDescent="0.15">
      <c r="A28" s="73"/>
      <c r="B28" s="74" t="s">
        <v>120</v>
      </c>
      <c r="C28" s="74" t="s">
        <v>87</v>
      </c>
      <c r="D28" s="74">
        <v>13</v>
      </c>
      <c r="E28" s="74" t="s">
        <v>65</v>
      </c>
      <c r="F28" s="75" t="s">
        <v>66</v>
      </c>
      <c r="G28" s="74" t="s">
        <v>87</v>
      </c>
      <c r="H28" s="74" t="s">
        <v>68</v>
      </c>
      <c r="I28" s="74" t="s">
        <v>117</v>
      </c>
      <c r="J28" s="74" t="s">
        <v>80</v>
      </c>
      <c r="K28" s="74" t="s">
        <v>84</v>
      </c>
      <c r="L28" s="74"/>
      <c r="M28" s="74" t="s">
        <v>85</v>
      </c>
      <c r="N28" s="74" t="s">
        <v>114</v>
      </c>
      <c r="O28" s="74"/>
      <c r="P28" s="74"/>
      <c r="Q28" s="74"/>
      <c r="R28" s="74"/>
      <c r="S28" s="74"/>
      <c r="T28" s="74" t="s">
        <v>73</v>
      </c>
      <c r="U28" s="74"/>
      <c r="V28" s="79"/>
    </row>
    <row r="29" spans="1:22" x14ac:dyDescent="0.15">
      <c r="A29" s="73"/>
      <c r="B29" s="74" t="s">
        <v>121</v>
      </c>
      <c r="C29" s="74" t="s">
        <v>87</v>
      </c>
      <c r="D29" s="74">
        <v>13</v>
      </c>
      <c r="E29" s="74" t="s">
        <v>65</v>
      </c>
      <c r="F29" s="75" t="s">
        <v>66</v>
      </c>
      <c r="G29" s="74" t="s">
        <v>87</v>
      </c>
      <c r="H29" s="74" t="s">
        <v>68</v>
      </c>
      <c r="I29" s="74" t="s">
        <v>117</v>
      </c>
      <c r="J29" s="74" t="s">
        <v>80</v>
      </c>
      <c r="K29" s="74" t="s">
        <v>84</v>
      </c>
      <c r="L29" s="74"/>
      <c r="M29" s="74" t="s">
        <v>85</v>
      </c>
      <c r="N29" s="74" t="s">
        <v>114</v>
      </c>
      <c r="O29" s="74"/>
      <c r="P29" s="74"/>
      <c r="Q29" s="74"/>
      <c r="R29" s="74"/>
      <c r="S29" s="74"/>
      <c r="T29" s="74" t="s">
        <v>73</v>
      </c>
      <c r="U29" s="74"/>
      <c r="V29" s="80"/>
    </row>
    <row r="30" spans="1:22" x14ac:dyDescent="0.15">
      <c r="A30" s="73"/>
      <c r="B30" s="74" t="s">
        <v>122</v>
      </c>
      <c r="C30" s="74" t="s">
        <v>123</v>
      </c>
      <c r="D30" s="74"/>
      <c r="E30" s="74" t="s">
        <v>65</v>
      </c>
      <c r="F30" s="75" t="s">
        <v>66</v>
      </c>
      <c r="G30" s="74" t="s">
        <v>123</v>
      </c>
      <c r="H30" s="74" t="s">
        <v>68</v>
      </c>
      <c r="I30" s="74"/>
      <c r="J30" s="74"/>
      <c r="K30" s="74"/>
      <c r="L30" s="74" t="s">
        <v>69</v>
      </c>
      <c r="M30" s="74"/>
      <c r="N30" s="74"/>
      <c r="O30" s="78" t="s">
        <v>70</v>
      </c>
      <c r="P30" s="78" t="s">
        <v>71</v>
      </c>
      <c r="Q30" s="74" t="s">
        <v>72</v>
      </c>
      <c r="R30" s="74"/>
      <c r="S30" s="74"/>
      <c r="T30" s="74" t="s">
        <v>124</v>
      </c>
      <c r="U30" s="74"/>
      <c r="V30" s="73"/>
    </row>
    <row r="31" spans="1:22" x14ac:dyDescent="0.15">
      <c r="A31" s="73"/>
      <c r="B31" s="74" t="s">
        <v>125</v>
      </c>
      <c r="C31" s="74" t="s">
        <v>123</v>
      </c>
      <c r="D31" s="74"/>
      <c r="E31" s="74" t="s">
        <v>65</v>
      </c>
      <c r="F31" s="75" t="s">
        <v>66</v>
      </c>
      <c r="G31" s="74" t="s">
        <v>123</v>
      </c>
      <c r="H31" s="74" t="s">
        <v>68</v>
      </c>
      <c r="I31" s="74"/>
      <c r="J31" s="74"/>
      <c r="K31" s="74"/>
      <c r="L31" s="74" t="s">
        <v>69</v>
      </c>
      <c r="M31" s="74"/>
      <c r="N31" s="74"/>
      <c r="O31" s="78" t="s">
        <v>70</v>
      </c>
      <c r="P31" s="78" t="s">
        <v>71</v>
      </c>
      <c r="Q31" s="74" t="s">
        <v>72</v>
      </c>
      <c r="R31" s="74"/>
      <c r="S31" s="74"/>
      <c r="T31" s="74" t="s">
        <v>124</v>
      </c>
      <c r="U31" s="74"/>
      <c r="V31" s="79"/>
    </row>
    <row r="32" spans="1:22" x14ac:dyDescent="0.15">
      <c r="A32" s="73"/>
      <c r="B32" s="74" t="s">
        <v>126</v>
      </c>
      <c r="C32" s="74" t="s">
        <v>123</v>
      </c>
      <c r="D32" s="74"/>
      <c r="E32" s="74" t="s">
        <v>65</v>
      </c>
      <c r="F32" s="75" t="s">
        <v>66</v>
      </c>
      <c r="G32" s="74" t="s">
        <v>123</v>
      </c>
      <c r="H32" s="74" t="s">
        <v>68</v>
      </c>
      <c r="I32" s="74"/>
      <c r="J32" s="74"/>
      <c r="K32" s="74"/>
      <c r="L32" s="74" t="s">
        <v>69</v>
      </c>
      <c r="M32" s="74"/>
      <c r="N32" s="74"/>
      <c r="O32" s="78" t="s">
        <v>70</v>
      </c>
      <c r="P32" s="78" t="s">
        <v>71</v>
      </c>
      <c r="Q32" s="74" t="s">
        <v>72</v>
      </c>
      <c r="R32" s="74"/>
      <c r="S32" s="74"/>
      <c r="T32" s="74" t="s">
        <v>124</v>
      </c>
      <c r="U32" s="74"/>
      <c r="V32" s="73"/>
    </row>
    <row r="33" spans="1:22" x14ac:dyDescent="0.15">
      <c r="A33" s="73"/>
      <c r="B33" s="74" t="s">
        <v>127</v>
      </c>
      <c r="C33" s="74" t="s">
        <v>123</v>
      </c>
      <c r="D33" s="74"/>
      <c r="E33" s="74" t="s">
        <v>65</v>
      </c>
      <c r="F33" s="75" t="s">
        <v>66</v>
      </c>
      <c r="G33" s="74" t="s">
        <v>123</v>
      </c>
      <c r="H33" s="74" t="s">
        <v>68</v>
      </c>
      <c r="I33" s="74"/>
      <c r="J33" s="74"/>
      <c r="K33" s="74"/>
      <c r="L33" s="74" t="s">
        <v>69</v>
      </c>
      <c r="M33" s="74"/>
      <c r="N33" s="74"/>
      <c r="O33" s="78" t="s">
        <v>70</v>
      </c>
      <c r="P33" s="78" t="s">
        <v>71</v>
      </c>
      <c r="Q33" s="74" t="s">
        <v>72</v>
      </c>
      <c r="R33" s="74"/>
      <c r="S33" s="74"/>
      <c r="T33" s="74" t="s">
        <v>124</v>
      </c>
      <c r="U33" s="74"/>
      <c r="V33" s="79"/>
    </row>
    <row r="34" spans="1:22" x14ac:dyDescent="0.15">
      <c r="A34" s="73"/>
      <c r="B34" s="74" t="s">
        <v>128</v>
      </c>
      <c r="C34" s="74" t="s">
        <v>123</v>
      </c>
      <c r="D34" s="74"/>
      <c r="E34" s="74" t="s">
        <v>65</v>
      </c>
      <c r="F34" s="75" t="s">
        <v>66</v>
      </c>
      <c r="G34" s="74" t="s">
        <v>123</v>
      </c>
      <c r="H34" s="74" t="s">
        <v>68</v>
      </c>
      <c r="I34" s="74"/>
      <c r="J34" s="74"/>
      <c r="K34" s="74"/>
      <c r="L34" s="74" t="s">
        <v>69</v>
      </c>
      <c r="M34" s="74"/>
      <c r="N34" s="74"/>
      <c r="O34" s="78" t="s">
        <v>70</v>
      </c>
      <c r="P34" s="78" t="s">
        <v>71</v>
      </c>
      <c r="Q34" s="74" t="s">
        <v>129</v>
      </c>
      <c r="R34" s="74"/>
      <c r="S34" s="74"/>
      <c r="T34" s="74" t="s">
        <v>124</v>
      </c>
      <c r="U34" s="74"/>
      <c r="V34" s="73"/>
    </row>
    <row r="35" spans="1:22" x14ac:dyDescent="0.15">
      <c r="A35" s="73"/>
      <c r="B35" s="74" t="s">
        <v>130</v>
      </c>
      <c r="C35" s="74" t="s">
        <v>123</v>
      </c>
      <c r="D35" s="74"/>
      <c r="E35" s="74" t="s">
        <v>65</v>
      </c>
      <c r="F35" s="75" t="s">
        <v>66</v>
      </c>
      <c r="G35" s="74" t="s">
        <v>123</v>
      </c>
      <c r="H35" s="74" t="s">
        <v>68</v>
      </c>
      <c r="I35" s="74"/>
      <c r="J35" s="74"/>
      <c r="K35" s="74"/>
      <c r="L35" s="74" t="s">
        <v>69</v>
      </c>
      <c r="M35" s="74"/>
      <c r="N35" s="74"/>
      <c r="O35" s="78" t="s">
        <v>70</v>
      </c>
      <c r="P35" s="78" t="s">
        <v>71</v>
      </c>
      <c r="Q35" s="74" t="s">
        <v>131</v>
      </c>
      <c r="R35" s="74"/>
      <c r="S35" s="74"/>
      <c r="T35" s="74" t="s">
        <v>124</v>
      </c>
      <c r="U35" s="74"/>
      <c r="V35" s="79"/>
    </row>
    <row r="36" spans="1:22" x14ac:dyDescent="0.15">
      <c r="A36" s="73"/>
      <c r="B36" s="74" t="s">
        <v>132</v>
      </c>
      <c r="C36" s="74" t="s">
        <v>134</v>
      </c>
      <c r="D36" s="74"/>
      <c r="E36" s="74" t="s">
        <v>65</v>
      </c>
      <c r="F36" s="75" t="s">
        <v>133</v>
      </c>
      <c r="G36" s="74" t="s">
        <v>134</v>
      </c>
      <c r="H36" s="74" t="s">
        <v>68</v>
      </c>
      <c r="I36" s="74"/>
      <c r="J36" s="74"/>
      <c r="K36" s="74"/>
      <c r="L36" s="74" t="s">
        <v>69</v>
      </c>
      <c r="M36" s="74"/>
      <c r="N36" s="74"/>
      <c r="O36" s="74"/>
      <c r="P36" s="74"/>
      <c r="Q36" s="74"/>
      <c r="R36" s="74"/>
      <c r="S36" s="74"/>
      <c r="T36" s="74" t="s">
        <v>73</v>
      </c>
      <c r="U36" s="74"/>
      <c r="V36" s="73"/>
    </row>
    <row r="37" spans="1:22" x14ac:dyDescent="0.15">
      <c r="A37" s="73"/>
      <c r="B37" s="74" t="s">
        <v>135</v>
      </c>
      <c r="C37" s="74" t="s">
        <v>134</v>
      </c>
      <c r="D37" s="74"/>
      <c r="E37" s="74" t="s">
        <v>65</v>
      </c>
      <c r="F37" s="75" t="s">
        <v>133</v>
      </c>
      <c r="G37" s="74" t="s">
        <v>134</v>
      </c>
      <c r="H37" s="74" t="s">
        <v>136</v>
      </c>
      <c r="I37" s="74"/>
      <c r="J37" s="74"/>
      <c r="K37" s="74"/>
      <c r="L37" s="74" t="s">
        <v>69</v>
      </c>
      <c r="M37" s="74"/>
      <c r="N37" s="74"/>
      <c r="O37" s="74"/>
      <c r="P37" s="74"/>
      <c r="Q37" s="74"/>
      <c r="R37" s="74"/>
      <c r="S37" s="74"/>
      <c r="T37" s="74" t="s">
        <v>73</v>
      </c>
      <c r="U37" s="74"/>
      <c r="V37" s="79"/>
    </row>
    <row r="38" spans="1:22" x14ac:dyDescent="0.15">
      <c r="B38" t="s">
        <v>64</v>
      </c>
      <c r="M38" t="s">
        <v>64</v>
      </c>
    </row>
    <row r="39" spans="1:22" x14ac:dyDescent="0.15">
      <c r="B39" t="s">
        <v>64</v>
      </c>
      <c r="M39" t="s">
        <v>64</v>
      </c>
    </row>
  </sheetData>
  <phoneticPr fontId="1"/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K9"/>
  <sheetViews>
    <sheetView workbookViewId="0">
      <selection activeCell="A10" sqref="A10:XFD10"/>
    </sheetView>
  </sheetViews>
  <sheetFormatPr defaultRowHeight="13.5" x14ac:dyDescent="0.15"/>
  <cols>
    <col min="1" max="1" width="4.75" style="132" customWidth="1"/>
    <col min="2" max="2" width="11.125" style="132" customWidth="1"/>
    <col min="3" max="3" width="26.75" style="132" customWidth="1"/>
    <col min="4" max="37" width="2.625" style="132" customWidth="1"/>
    <col min="38" max="38" width="9" style="132" customWidth="1"/>
    <col min="39" max="16384" width="9" style="132"/>
  </cols>
  <sheetData>
    <row r="1" spans="2:37" ht="14.25" thickBot="1" x14ac:dyDescent="0.2"/>
    <row r="2" spans="2:37" ht="14.25" thickBot="1" x14ac:dyDescent="0.2">
      <c r="B2" s="133" t="s">
        <v>157</v>
      </c>
      <c r="C2" s="134">
        <v>43678</v>
      </c>
    </row>
    <row r="3" spans="2:37" x14ac:dyDescent="0.15">
      <c r="B3" s="132" t="s">
        <v>158</v>
      </c>
      <c r="C3" s="135">
        <f>EOMONTH(C2,0)</f>
        <v>43708</v>
      </c>
    </row>
    <row r="4" spans="2:37" x14ac:dyDescent="0.15">
      <c r="B4" s="132" t="s">
        <v>159</v>
      </c>
      <c r="C4" s="135">
        <f>C2-3</f>
        <v>43675</v>
      </c>
    </row>
    <row r="5" spans="2:37" x14ac:dyDescent="0.15">
      <c r="C5" s="135"/>
    </row>
    <row r="6" spans="2:37" ht="14.25" thickBot="1" x14ac:dyDescent="0.2">
      <c r="D6" s="136">
        <f>C4</f>
        <v>43675</v>
      </c>
      <c r="E6" s="136">
        <f t="shared" ref="E6:AK6" si="0">IF(D6&lt;&gt;"",IF($D$6+COLUMN()-COLUMN($D$6)&lt;=$C$3,$D$6+COLUMN()-COLUMN($D$6),""),"")</f>
        <v>43676</v>
      </c>
      <c r="F6" s="136">
        <f t="shared" si="0"/>
        <v>43677</v>
      </c>
      <c r="G6" s="136">
        <f t="shared" si="0"/>
        <v>43678</v>
      </c>
      <c r="H6" s="136">
        <f t="shared" si="0"/>
        <v>43679</v>
      </c>
      <c r="I6" s="136">
        <f t="shared" si="0"/>
        <v>43680</v>
      </c>
      <c r="J6" s="136">
        <f t="shared" si="0"/>
        <v>43681</v>
      </c>
      <c r="K6" s="136">
        <f t="shared" si="0"/>
        <v>43682</v>
      </c>
      <c r="L6" s="136">
        <f t="shared" si="0"/>
        <v>43683</v>
      </c>
      <c r="M6" s="136">
        <f t="shared" si="0"/>
        <v>43684</v>
      </c>
      <c r="N6" s="136">
        <f t="shared" si="0"/>
        <v>43685</v>
      </c>
      <c r="O6" s="136">
        <f t="shared" si="0"/>
        <v>43686</v>
      </c>
      <c r="P6" s="136">
        <f t="shared" si="0"/>
        <v>43687</v>
      </c>
      <c r="Q6" s="136">
        <f t="shared" si="0"/>
        <v>43688</v>
      </c>
      <c r="R6" s="136">
        <f t="shared" si="0"/>
        <v>43689</v>
      </c>
      <c r="S6" s="136">
        <f t="shared" si="0"/>
        <v>43690</v>
      </c>
      <c r="T6" s="136">
        <f t="shared" si="0"/>
        <v>43691</v>
      </c>
      <c r="U6" s="136">
        <f t="shared" si="0"/>
        <v>43692</v>
      </c>
      <c r="V6" s="136">
        <f t="shared" si="0"/>
        <v>43693</v>
      </c>
      <c r="W6" s="136">
        <f t="shared" si="0"/>
        <v>43694</v>
      </c>
      <c r="X6" s="136">
        <f t="shared" si="0"/>
        <v>43695</v>
      </c>
      <c r="Y6" s="136">
        <f t="shared" si="0"/>
        <v>43696</v>
      </c>
      <c r="Z6" s="136">
        <f t="shared" si="0"/>
        <v>43697</v>
      </c>
      <c r="AA6" s="136">
        <f t="shared" si="0"/>
        <v>43698</v>
      </c>
      <c r="AB6" s="136">
        <f t="shared" si="0"/>
        <v>43699</v>
      </c>
      <c r="AC6" s="136">
        <f t="shared" si="0"/>
        <v>43700</v>
      </c>
      <c r="AD6" s="136">
        <f t="shared" si="0"/>
        <v>43701</v>
      </c>
      <c r="AE6" s="136">
        <f t="shared" si="0"/>
        <v>43702</v>
      </c>
      <c r="AF6" s="136">
        <f t="shared" si="0"/>
        <v>43703</v>
      </c>
      <c r="AG6" s="136">
        <f t="shared" si="0"/>
        <v>43704</v>
      </c>
      <c r="AH6" s="136">
        <f t="shared" si="0"/>
        <v>43705</v>
      </c>
      <c r="AI6" s="136">
        <f t="shared" si="0"/>
        <v>43706</v>
      </c>
      <c r="AJ6" s="136">
        <f t="shared" si="0"/>
        <v>43707</v>
      </c>
      <c r="AK6" s="136">
        <f t="shared" si="0"/>
        <v>43708</v>
      </c>
    </row>
    <row r="7" spans="2:37" ht="14.25" thickBot="1" x14ac:dyDescent="0.2">
      <c r="C7" s="133" t="s">
        <v>160</v>
      </c>
      <c r="D7" t="str">
        <f>IF(WEEKDAY(D6,1)=1,"日",IF(WEEKDAY(D6,1)=2,"月",IF(WEEKDAY(D6,1)=3,"火",IF(WEEKDAY(D6,1)=4,"水",IF(WEEKDAY(D6,1)=5,"木",IF(WEEKDAY(D6,1)=6,"金","土"))))))</f>
        <v>月</v>
      </c>
      <c r="E7" t="str">
        <f t="shared" ref="E7:AK7" si="1">IF(WEEKDAY(E6,1)=1,"日",IF(WEEKDAY(E6,1)=2,"月",IF(WEEKDAY(E6,1)=3,"火",IF(WEEKDAY(E6,1)=4,"水",IF(WEEKDAY(E6,1)=5,"木",IF(WEEKDAY(E6,1)=6,"金","土"))))))</f>
        <v>火</v>
      </c>
      <c r="F7" t="str">
        <f t="shared" si="1"/>
        <v>水</v>
      </c>
      <c r="G7" t="str">
        <f t="shared" si="1"/>
        <v>木</v>
      </c>
      <c r="H7" t="str">
        <f t="shared" si="1"/>
        <v>金</v>
      </c>
      <c r="I7" t="str">
        <f t="shared" si="1"/>
        <v>土</v>
      </c>
      <c r="J7" t="str">
        <f t="shared" si="1"/>
        <v>日</v>
      </c>
      <c r="K7" t="str">
        <f t="shared" si="1"/>
        <v>月</v>
      </c>
      <c r="L7" t="str">
        <f t="shared" si="1"/>
        <v>火</v>
      </c>
      <c r="M7" t="str">
        <f t="shared" si="1"/>
        <v>水</v>
      </c>
      <c r="N7" t="str">
        <f t="shared" si="1"/>
        <v>木</v>
      </c>
      <c r="O7" t="str">
        <f t="shared" si="1"/>
        <v>金</v>
      </c>
      <c r="P7" t="str">
        <f t="shared" si="1"/>
        <v>土</v>
      </c>
      <c r="Q7" t="str">
        <f t="shared" si="1"/>
        <v>日</v>
      </c>
      <c r="R7" t="str">
        <f t="shared" si="1"/>
        <v>月</v>
      </c>
      <c r="S7" t="str">
        <f t="shared" si="1"/>
        <v>火</v>
      </c>
      <c r="T7" t="str">
        <f t="shared" si="1"/>
        <v>水</v>
      </c>
      <c r="U7" t="str">
        <f t="shared" si="1"/>
        <v>木</v>
      </c>
      <c r="V7" t="str">
        <f t="shared" si="1"/>
        <v>金</v>
      </c>
      <c r="W7" t="str">
        <f t="shared" si="1"/>
        <v>土</v>
      </c>
      <c r="X7" t="str">
        <f t="shared" si="1"/>
        <v>日</v>
      </c>
      <c r="Y7" t="str">
        <f t="shared" si="1"/>
        <v>月</v>
      </c>
      <c r="Z7" t="str">
        <f t="shared" si="1"/>
        <v>火</v>
      </c>
      <c r="AA7" t="str">
        <f t="shared" si="1"/>
        <v>水</v>
      </c>
      <c r="AB7" t="str">
        <f t="shared" si="1"/>
        <v>木</v>
      </c>
      <c r="AC7" t="str">
        <f t="shared" si="1"/>
        <v>金</v>
      </c>
      <c r="AD7" t="str">
        <f t="shared" si="1"/>
        <v>土</v>
      </c>
      <c r="AE7" t="str">
        <f t="shared" si="1"/>
        <v>日</v>
      </c>
      <c r="AF7" t="str">
        <f t="shared" si="1"/>
        <v>月</v>
      </c>
      <c r="AG7" t="str">
        <f t="shared" si="1"/>
        <v>火</v>
      </c>
      <c r="AH7" t="str">
        <f t="shared" si="1"/>
        <v>水</v>
      </c>
      <c r="AI7" t="str">
        <f t="shared" si="1"/>
        <v>木</v>
      </c>
      <c r="AJ7" t="str">
        <f t="shared" si="1"/>
        <v>金</v>
      </c>
      <c r="AK7" t="str">
        <f t="shared" si="1"/>
        <v>土</v>
      </c>
    </row>
    <row r="8" spans="2:37" x14ac:dyDescent="0.15">
      <c r="C8" s="132" t="s">
        <v>161</v>
      </c>
      <c r="R8" s="132" t="s">
        <v>162</v>
      </c>
      <c r="S8" s="132" t="s">
        <v>162</v>
      </c>
      <c r="T8" s="132" t="s">
        <v>162</v>
      </c>
      <c r="U8" s="132" t="s">
        <v>162</v>
      </c>
    </row>
    <row r="9" spans="2:37" x14ac:dyDescent="0.15">
      <c r="C9" s="132" t="s">
        <v>163</v>
      </c>
      <c r="D9" s="131" t="s">
        <v>141</v>
      </c>
      <c r="E9" s="131" t="s">
        <v>141</v>
      </c>
      <c r="F9" s="131" t="s">
        <v>141</v>
      </c>
      <c r="G9" s="131" t="s">
        <v>141</v>
      </c>
      <c r="M9" s="132" t="s">
        <v>137</v>
      </c>
      <c r="Q9" s="132" t="s">
        <v>137</v>
      </c>
    </row>
  </sheetData>
  <phoneticPr fontId="1"/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F17"/>
  <sheetViews>
    <sheetView workbookViewId="0">
      <selection activeCell="F7" sqref="F7"/>
    </sheetView>
  </sheetViews>
  <sheetFormatPr defaultRowHeight="13.5" x14ac:dyDescent="0.15"/>
  <cols>
    <col min="4" max="4" width="13.25" customWidth="1"/>
  </cols>
  <sheetData>
    <row r="3" spans="3:6" ht="14.25" thickBot="1" x14ac:dyDescent="0.2"/>
    <row r="4" spans="3:6" ht="14.25" thickBot="1" x14ac:dyDescent="0.2">
      <c r="C4" s="128" t="s">
        <v>138</v>
      </c>
      <c r="D4" s="129" t="s">
        <v>139</v>
      </c>
      <c r="E4" s="129" t="s">
        <v>164</v>
      </c>
      <c r="F4" s="130" t="s">
        <v>140</v>
      </c>
    </row>
    <row r="5" spans="3:6" x14ac:dyDescent="0.15">
      <c r="C5" s="131" t="s">
        <v>141</v>
      </c>
      <c r="D5" s="131" t="s">
        <v>142</v>
      </c>
      <c r="E5" s="131" t="s">
        <v>143</v>
      </c>
      <c r="F5" s="131">
        <f ca="1">IF(MOD(MONTH(TODAY()),2)=1,8,9)</f>
        <v>8</v>
      </c>
    </row>
    <row r="6" spans="3:6" x14ac:dyDescent="0.15">
      <c r="C6" s="131" t="s">
        <v>144</v>
      </c>
      <c r="D6" s="131" t="s">
        <v>145</v>
      </c>
      <c r="E6" s="131" t="s">
        <v>143</v>
      </c>
      <c r="F6" s="131">
        <f ca="1">IF(MOD(MONTH(TODAY()),2)=0,8,9)</f>
        <v>9</v>
      </c>
    </row>
    <row r="7" spans="3:6" x14ac:dyDescent="0.15">
      <c r="C7" s="131" t="s">
        <v>144</v>
      </c>
      <c r="D7" s="131" t="s">
        <v>146</v>
      </c>
      <c r="E7" s="131" t="s">
        <v>143</v>
      </c>
      <c r="F7" s="131">
        <f t="shared" ref="F7:F17" ca="1" si="0">IF(MOD(MONTH(TODAY()),2)=1,8,9)</f>
        <v>8</v>
      </c>
    </row>
    <row r="8" spans="3:6" x14ac:dyDescent="0.15">
      <c r="C8" s="131" t="s">
        <v>144</v>
      </c>
      <c r="D8" s="131" t="s">
        <v>147</v>
      </c>
      <c r="E8" s="131" t="s">
        <v>143</v>
      </c>
      <c r="F8" s="131">
        <f t="shared" ca="1" si="0"/>
        <v>8</v>
      </c>
    </row>
    <row r="9" spans="3:6" x14ac:dyDescent="0.15">
      <c r="C9" s="131" t="s">
        <v>144</v>
      </c>
      <c r="D9" s="131" t="s">
        <v>148</v>
      </c>
      <c r="E9" s="131" t="s">
        <v>143</v>
      </c>
      <c r="F9" s="131">
        <f t="shared" ca="1" si="0"/>
        <v>8</v>
      </c>
    </row>
    <row r="10" spans="3:6" x14ac:dyDescent="0.15">
      <c r="C10" s="131" t="s">
        <v>144</v>
      </c>
      <c r="D10" s="131" t="s">
        <v>149</v>
      </c>
      <c r="E10" s="131" t="s">
        <v>143</v>
      </c>
      <c r="F10" s="131">
        <f t="shared" ca="1" si="0"/>
        <v>8</v>
      </c>
    </row>
    <row r="11" spans="3:6" x14ac:dyDescent="0.15">
      <c r="C11" s="131" t="s">
        <v>144</v>
      </c>
      <c r="D11" s="131" t="s">
        <v>150</v>
      </c>
      <c r="E11" s="131" t="s">
        <v>143</v>
      </c>
      <c r="F11" s="131">
        <f t="shared" ca="1" si="0"/>
        <v>8</v>
      </c>
    </row>
    <row r="12" spans="3:6" x14ac:dyDescent="0.15">
      <c r="C12" s="131" t="s">
        <v>144</v>
      </c>
      <c r="D12" s="131" t="s">
        <v>151</v>
      </c>
      <c r="E12" s="131" t="s">
        <v>143</v>
      </c>
      <c r="F12" s="131">
        <f t="shared" ca="1" si="0"/>
        <v>8</v>
      </c>
    </row>
    <row r="13" spans="3:6" x14ac:dyDescent="0.15">
      <c r="C13" s="131" t="s">
        <v>144</v>
      </c>
      <c r="D13" s="131" t="s">
        <v>152</v>
      </c>
      <c r="E13" s="131" t="s">
        <v>143</v>
      </c>
      <c r="F13" s="131">
        <f t="shared" ca="1" si="0"/>
        <v>8</v>
      </c>
    </row>
    <row r="14" spans="3:6" x14ac:dyDescent="0.15">
      <c r="C14" s="131" t="s">
        <v>64</v>
      </c>
      <c r="D14" s="131" t="s">
        <v>153</v>
      </c>
      <c r="E14" s="131" t="s">
        <v>143</v>
      </c>
      <c r="F14" s="131">
        <f t="shared" ca="1" si="0"/>
        <v>8</v>
      </c>
    </row>
    <row r="15" spans="3:6" x14ac:dyDescent="0.15">
      <c r="C15" s="131" t="s">
        <v>64</v>
      </c>
      <c r="D15" s="131" t="s">
        <v>154</v>
      </c>
      <c r="E15" s="131" t="s">
        <v>143</v>
      </c>
      <c r="F15" s="131">
        <f t="shared" ca="1" si="0"/>
        <v>8</v>
      </c>
    </row>
    <row r="16" spans="3:6" x14ac:dyDescent="0.15">
      <c r="C16" s="131" t="s">
        <v>64</v>
      </c>
      <c r="D16" s="131" t="s">
        <v>155</v>
      </c>
      <c r="E16" s="131" t="s">
        <v>143</v>
      </c>
      <c r="F16" s="131">
        <f t="shared" ca="1" si="0"/>
        <v>8</v>
      </c>
    </row>
    <row r="17" spans="3:6" x14ac:dyDescent="0.15">
      <c r="C17" s="131" t="s">
        <v>64</v>
      </c>
      <c r="D17" s="131" t="s">
        <v>156</v>
      </c>
      <c r="E17" s="131" t="s">
        <v>143</v>
      </c>
      <c r="F17" s="131">
        <f t="shared" ca="1" si="0"/>
        <v>8</v>
      </c>
    </row>
  </sheetData>
  <phoneticPr fontId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勤務表</vt:lpstr>
      <vt:lpstr>スタッフ属性</vt:lpstr>
      <vt:lpstr>稼働日設定</vt:lpstr>
      <vt:lpstr>マクロ設定</vt:lpstr>
      <vt:lpstr>勤務表!Print_Area</vt:lpstr>
      <vt:lpstr>勤務表!Print_Titles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tak.sugawara</cp:lastModifiedBy>
  <dcterms:created xsi:type="dcterms:W3CDTF">2019-08-12T09:52:48Z</dcterms:created>
  <dcterms:modified xsi:type="dcterms:W3CDTF">2020-07-30T10:01:03Z</dcterms:modified>
</cp:coreProperties>
</file>