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 defaultThemeVersion="124226"/>
  <xr:revisionPtr revIDLastSave="0" documentId="13_ncr:1_{23B1AA58-4E54-4BB3-AC5C-2A729E84A643}" xr6:coauthVersionLast="45" xr6:coauthVersionMax="45" xr10:uidLastSave="{00000000-0000-0000-0000-000000000000}"/>
  <bookViews>
    <workbookView xWindow="2985" yWindow="6150" windowWidth="19110" windowHeight="8820" xr2:uid="{00000000-000D-0000-FFFF-FFFF00000000}"/>
  </bookViews>
  <sheets>
    <sheet name="スタッフ属性" sheetId="3" r:id="rId1"/>
    <sheet name="タスクスキル属性" sheetId="6" r:id="rId2"/>
    <sheet name="稼働日設定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3" i="4" l="1"/>
  <c r="AH11" i="4"/>
  <c r="AF13" i="4"/>
  <c r="AF11" i="4"/>
  <c r="AA13" i="4"/>
  <c r="AA11" i="4"/>
  <c r="Y13" i="4"/>
  <c r="Y11" i="4"/>
  <c r="T13" i="4"/>
  <c r="T11" i="4"/>
  <c r="R13" i="4"/>
  <c r="R11" i="4"/>
  <c r="M13" i="4"/>
  <c r="M11" i="4"/>
  <c r="K13" i="4"/>
  <c r="K11" i="4"/>
  <c r="AJ13" i="4"/>
  <c r="AJ12" i="4"/>
  <c r="AJ11" i="4"/>
  <c r="AJ10" i="4"/>
  <c r="AG13" i="4"/>
  <c r="AG12" i="4"/>
  <c r="AG11" i="4"/>
  <c r="AG10" i="4"/>
  <c r="Z13" i="4"/>
  <c r="Z12" i="4"/>
  <c r="S13" i="4"/>
  <c r="S12" i="4"/>
  <c r="L13" i="4"/>
  <c r="L12" i="4"/>
  <c r="F13" i="4"/>
  <c r="F11" i="4"/>
  <c r="Z11" i="4"/>
  <c r="Z10" i="4"/>
  <c r="S11" i="4"/>
  <c r="S10" i="4"/>
  <c r="L11" i="4"/>
  <c r="L10" i="4"/>
  <c r="AJ29" i="4" l="1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AJ28" i="4"/>
  <c r="AI28" i="4"/>
  <c r="AG28" i="4"/>
  <c r="AF28" i="4"/>
  <c r="AE28" i="4"/>
  <c r="AD28" i="4"/>
  <c r="AC28" i="4"/>
  <c r="AB28" i="4"/>
  <c r="Z28" i="4"/>
  <c r="Y28" i="4"/>
  <c r="X28" i="4"/>
  <c r="W28" i="4"/>
  <c r="V28" i="4"/>
  <c r="U28" i="4"/>
  <c r="S28" i="4"/>
  <c r="R28" i="4"/>
  <c r="Q28" i="4"/>
  <c r="P28" i="4"/>
  <c r="O28" i="4"/>
  <c r="N28" i="4"/>
  <c r="L28" i="4"/>
  <c r="K28" i="4"/>
  <c r="J28" i="4"/>
  <c r="I28" i="4"/>
  <c r="H28" i="4"/>
  <c r="G28" i="4"/>
  <c r="F29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7" i="4"/>
  <c r="F16" i="4"/>
  <c r="E4" i="4" l="1"/>
  <c r="F5" i="4" l="1"/>
  <c r="F6" i="4" s="1"/>
  <c r="E3" i="4"/>
  <c r="F39" i="4" l="1"/>
  <c r="F33" i="4"/>
  <c r="F37" i="4"/>
  <c r="F32" i="4"/>
  <c r="F36" i="4"/>
  <c r="F31" i="4"/>
  <c r="F35" i="4"/>
  <c r="F30" i="4"/>
  <c r="F38" i="4"/>
  <c r="F34" i="4"/>
  <c r="F19" i="4"/>
  <c r="F21" i="4"/>
  <c r="F23" i="4"/>
  <c r="F25" i="4"/>
  <c r="F27" i="4"/>
  <c r="F22" i="4"/>
  <c r="F26" i="4"/>
  <c r="F18" i="4"/>
  <c r="F20" i="4"/>
  <c r="F24" i="4"/>
  <c r="G5" i="4"/>
  <c r="G6" i="4" s="1"/>
  <c r="G36" i="4" l="1"/>
  <c r="G30" i="4"/>
  <c r="G39" i="4"/>
  <c r="G37" i="4"/>
  <c r="G33" i="4"/>
  <c r="G35" i="4"/>
  <c r="G32" i="4"/>
  <c r="G38" i="4"/>
  <c r="G31" i="4"/>
  <c r="G34" i="4"/>
  <c r="G24" i="4"/>
  <c r="G26" i="4"/>
  <c r="G22" i="4"/>
  <c r="G18" i="4"/>
  <c r="G20" i="4"/>
  <c r="G21" i="4"/>
  <c r="G25" i="4"/>
  <c r="G27" i="4"/>
  <c r="G19" i="4"/>
  <c r="G23" i="4"/>
  <c r="H5" i="4"/>
  <c r="H6" i="4" s="1"/>
  <c r="H37" i="4" l="1"/>
  <c r="H38" i="4"/>
  <c r="H30" i="4"/>
  <c r="H34" i="4"/>
  <c r="H32" i="4"/>
  <c r="H39" i="4"/>
  <c r="H31" i="4"/>
  <c r="H36" i="4"/>
  <c r="H35" i="4"/>
  <c r="H33" i="4"/>
  <c r="H27" i="4"/>
  <c r="H23" i="4"/>
  <c r="H19" i="4"/>
  <c r="H24" i="4"/>
  <c r="H20" i="4"/>
  <c r="H18" i="4"/>
  <c r="H21" i="4"/>
  <c r="H26" i="4"/>
  <c r="H25" i="4"/>
  <c r="H22" i="4"/>
  <c r="I5" i="4"/>
  <c r="I6" i="4" s="1"/>
  <c r="I39" i="4" l="1"/>
  <c r="I34" i="4"/>
  <c r="I31" i="4"/>
  <c r="I30" i="4"/>
  <c r="I37" i="4"/>
  <c r="I35" i="4"/>
  <c r="I38" i="4"/>
  <c r="I36" i="4"/>
  <c r="I33" i="4"/>
  <c r="I32" i="4"/>
  <c r="I25" i="4"/>
  <c r="I27" i="4"/>
  <c r="I23" i="4"/>
  <c r="I21" i="4"/>
  <c r="I19" i="4"/>
  <c r="I22" i="4"/>
  <c r="I26" i="4"/>
  <c r="I18" i="4"/>
  <c r="I20" i="4"/>
  <c r="I24" i="4"/>
  <c r="J5" i="4"/>
  <c r="J6" i="4" s="1"/>
  <c r="J35" i="4" l="1"/>
  <c r="J31" i="4"/>
  <c r="J39" i="4"/>
  <c r="J38" i="4"/>
  <c r="J33" i="4"/>
  <c r="J36" i="4"/>
  <c r="J34" i="4"/>
  <c r="J32" i="4"/>
  <c r="J37" i="4"/>
  <c r="J30" i="4"/>
  <c r="J25" i="4"/>
  <c r="J21" i="4"/>
  <c r="J24" i="4"/>
  <c r="J20" i="4"/>
  <c r="J23" i="4"/>
  <c r="J26" i="4"/>
  <c r="J18" i="4"/>
  <c r="J27" i="4"/>
  <c r="J19" i="4"/>
  <c r="J22" i="4"/>
  <c r="K5" i="4"/>
  <c r="K6" i="4" s="1"/>
  <c r="K37" i="4" l="1"/>
  <c r="K32" i="4"/>
  <c r="K31" i="4"/>
  <c r="K35" i="4"/>
  <c r="K36" i="4"/>
  <c r="K39" i="4"/>
  <c r="K34" i="4"/>
  <c r="K33" i="4"/>
  <c r="K38" i="4"/>
  <c r="K30" i="4"/>
  <c r="K26" i="4"/>
  <c r="K24" i="4"/>
  <c r="K22" i="4"/>
  <c r="K27" i="4"/>
  <c r="K18" i="4"/>
  <c r="K20" i="4"/>
  <c r="K23" i="4"/>
  <c r="K19" i="4"/>
  <c r="K21" i="4"/>
  <c r="K25" i="4"/>
  <c r="L5" i="4"/>
  <c r="L6" i="4" s="1"/>
  <c r="L38" i="4" l="1"/>
  <c r="L32" i="4"/>
  <c r="L37" i="4"/>
  <c r="L30" i="4"/>
  <c r="L34" i="4"/>
  <c r="L35" i="4"/>
  <c r="L33" i="4"/>
  <c r="L39" i="4"/>
  <c r="L36" i="4"/>
  <c r="L31" i="4"/>
  <c r="L27" i="4"/>
  <c r="L23" i="4"/>
  <c r="L19" i="4"/>
  <c r="L24" i="4"/>
  <c r="L20" i="4"/>
  <c r="L25" i="4"/>
  <c r="L26" i="4"/>
  <c r="L21" i="4"/>
  <c r="L22" i="4"/>
  <c r="L18" i="4"/>
  <c r="M5" i="4"/>
  <c r="M6" i="4" s="1"/>
  <c r="M35" i="4" l="1"/>
  <c r="M38" i="4"/>
  <c r="M33" i="4"/>
  <c r="M32" i="4"/>
  <c r="M39" i="4"/>
  <c r="M34" i="4"/>
  <c r="M37" i="4"/>
  <c r="M36" i="4"/>
  <c r="M30" i="4"/>
  <c r="M31" i="4"/>
  <c r="M27" i="4"/>
  <c r="M23" i="4"/>
  <c r="M25" i="4"/>
  <c r="M21" i="4"/>
  <c r="M26" i="4"/>
  <c r="M19" i="4"/>
  <c r="M24" i="4"/>
  <c r="M20" i="4"/>
  <c r="M22" i="4"/>
  <c r="M18" i="4"/>
  <c r="N5" i="4"/>
  <c r="N6" i="4" s="1"/>
  <c r="N39" i="4" l="1"/>
  <c r="N33" i="4"/>
  <c r="N35" i="4"/>
  <c r="N38" i="4"/>
  <c r="N31" i="4"/>
  <c r="N30" i="4"/>
  <c r="N34" i="4"/>
  <c r="N37" i="4"/>
  <c r="N36" i="4"/>
  <c r="N32" i="4"/>
  <c r="N25" i="4"/>
  <c r="N21" i="4"/>
  <c r="N18" i="4"/>
  <c r="N24" i="4"/>
  <c r="N20" i="4"/>
  <c r="N27" i="4"/>
  <c r="N19" i="4"/>
  <c r="N26" i="4"/>
  <c r="N23" i="4"/>
  <c r="N22" i="4"/>
  <c r="O5" i="4"/>
  <c r="O6" i="4" s="1"/>
  <c r="O36" i="4" l="1"/>
  <c r="O33" i="4"/>
  <c r="O39" i="4"/>
  <c r="O37" i="4"/>
  <c r="O30" i="4"/>
  <c r="O35" i="4"/>
  <c r="O38" i="4"/>
  <c r="O34" i="4"/>
  <c r="O32" i="4"/>
  <c r="O31" i="4"/>
  <c r="O24" i="4"/>
  <c r="O26" i="4"/>
  <c r="O22" i="4"/>
  <c r="O18" i="4"/>
  <c r="O20" i="4"/>
  <c r="O21" i="4"/>
  <c r="O25" i="4"/>
  <c r="O23" i="4"/>
  <c r="O27" i="4"/>
  <c r="O19" i="4"/>
  <c r="P5" i="4"/>
  <c r="P6" i="4" s="1"/>
  <c r="P37" i="4" l="1"/>
  <c r="P38" i="4"/>
  <c r="P30" i="4"/>
  <c r="P34" i="4"/>
  <c r="P32" i="4"/>
  <c r="P31" i="4"/>
  <c r="P39" i="4"/>
  <c r="P35" i="4"/>
  <c r="P36" i="4"/>
  <c r="P33" i="4"/>
  <c r="P25" i="4"/>
  <c r="P21" i="4"/>
  <c r="P18" i="4"/>
  <c r="P24" i="4"/>
  <c r="P20" i="4"/>
  <c r="P23" i="4"/>
  <c r="P26" i="4"/>
  <c r="P27" i="4"/>
  <c r="P19" i="4"/>
  <c r="P22" i="4"/>
  <c r="Q5" i="4"/>
  <c r="Q6" i="4" s="1"/>
  <c r="Q39" i="4" l="1"/>
  <c r="Q34" i="4"/>
  <c r="Q37" i="4"/>
  <c r="Q35" i="4"/>
  <c r="Q38" i="4"/>
  <c r="Q31" i="4"/>
  <c r="Q30" i="4"/>
  <c r="Q36" i="4"/>
  <c r="Q32" i="4"/>
  <c r="Q33" i="4"/>
  <c r="Q25" i="4"/>
  <c r="Q23" i="4"/>
  <c r="Q27" i="4"/>
  <c r="Q21" i="4"/>
  <c r="Q19" i="4"/>
  <c r="Q22" i="4"/>
  <c r="Q18" i="4"/>
  <c r="Q24" i="4"/>
  <c r="Q26" i="4"/>
  <c r="Q20" i="4"/>
  <c r="R5" i="4"/>
  <c r="R6" i="4" s="1"/>
  <c r="R35" i="4" l="1"/>
  <c r="R34" i="4"/>
  <c r="R31" i="4"/>
  <c r="R39" i="4"/>
  <c r="R38" i="4"/>
  <c r="R33" i="4"/>
  <c r="R37" i="4"/>
  <c r="R36" i="4"/>
  <c r="R32" i="4"/>
  <c r="R30" i="4"/>
  <c r="R25" i="4"/>
  <c r="R21" i="4"/>
  <c r="R18" i="4"/>
  <c r="R24" i="4"/>
  <c r="R20" i="4"/>
  <c r="R27" i="4"/>
  <c r="R19" i="4"/>
  <c r="R26" i="4"/>
  <c r="R23" i="4"/>
  <c r="R22" i="4"/>
  <c r="S5" i="4"/>
  <c r="S6" i="4" s="1"/>
  <c r="S37" i="4" l="1"/>
  <c r="S35" i="4"/>
  <c r="S36" i="4"/>
  <c r="S32" i="4"/>
  <c r="S31" i="4"/>
  <c r="S39" i="4"/>
  <c r="S34" i="4"/>
  <c r="S30" i="4"/>
  <c r="S38" i="4"/>
  <c r="S33" i="4"/>
  <c r="S26" i="4"/>
  <c r="S22" i="4"/>
  <c r="S24" i="4"/>
  <c r="S20" i="4"/>
  <c r="S27" i="4"/>
  <c r="S18" i="4"/>
  <c r="S23" i="4"/>
  <c r="S19" i="4"/>
  <c r="S25" i="4"/>
  <c r="S21" i="4"/>
  <c r="T5" i="4"/>
  <c r="T6" i="4" s="1"/>
  <c r="T32" i="4" l="1"/>
  <c r="T37" i="4"/>
  <c r="T36" i="4"/>
  <c r="T30" i="4"/>
  <c r="T33" i="4"/>
  <c r="T39" i="4"/>
  <c r="T38" i="4"/>
  <c r="T31" i="4"/>
  <c r="T34" i="4"/>
  <c r="T35" i="4"/>
  <c r="T25" i="4"/>
  <c r="T21" i="4"/>
  <c r="T18" i="4"/>
  <c r="T24" i="4"/>
  <c r="T20" i="4"/>
  <c r="T23" i="4"/>
  <c r="T26" i="4"/>
  <c r="T27" i="4"/>
  <c r="T19" i="4"/>
  <c r="T22" i="4"/>
  <c r="U5" i="4"/>
  <c r="U6" i="4" s="1"/>
  <c r="U35" i="4" l="1"/>
  <c r="U38" i="4"/>
  <c r="U39" i="4"/>
  <c r="U34" i="4"/>
  <c r="U33" i="4"/>
  <c r="U32" i="4"/>
  <c r="U37" i="4"/>
  <c r="U30" i="4"/>
  <c r="U31" i="4"/>
  <c r="U36" i="4"/>
  <c r="U27" i="4"/>
  <c r="U23" i="4"/>
  <c r="U25" i="4"/>
  <c r="U21" i="4"/>
  <c r="U26" i="4"/>
  <c r="U19" i="4"/>
  <c r="U20" i="4"/>
  <c r="U24" i="4"/>
  <c r="U18" i="4"/>
  <c r="U22" i="4"/>
  <c r="V5" i="4"/>
  <c r="V6" i="4" s="1"/>
  <c r="V39" i="4" l="1"/>
  <c r="V38" i="4"/>
  <c r="V33" i="4"/>
  <c r="V35" i="4"/>
  <c r="V34" i="4"/>
  <c r="V31" i="4"/>
  <c r="V32" i="4"/>
  <c r="V30" i="4"/>
  <c r="V37" i="4"/>
  <c r="V36" i="4"/>
  <c r="V25" i="4"/>
  <c r="V21" i="4"/>
  <c r="V18" i="4"/>
  <c r="V24" i="4"/>
  <c r="V20" i="4"/>
  <c r="V27" i="4"/>
  <c r="V19" i="4"/>
  <c r="V26" i="4"/>
  <c r="V23" i="4"/>
  <c r="V22" i="4"/>
  <c r="W5" i="4"/>
  <c r="W6" i="4" s="1"/>
  <c r="W36" i="4" l="1"/>
  <c r="W30" i="4"/>
  <c r="W37" i="4"/>
  <c r="W33" i="4"/>
  <c r="W35" i="4"/>
  <c r="W31" i="4"/>
  <c r="W38" i="4"/>
  <c r="W34" i="4"/>
  <c r="W39" i="4"/>
  <c r="W32" i="4"/>
  <c r="W24" i="4"/>
  <c r="W26" i="4"/>
  <c r="W22" i="4"/>
  <c r="W20" i="4"/>
  <c r="W18" i="4"/>
  <c r="W21" i="4"/>
  <c r="W25" i="4"/>
  <c r="W27" i="4"/>
  <c r="W19" i="4"/>
  <c r="W23" i="4"/>
  <c r="X5" i="4"/>
  <c r="X6" i="4" s="1"/>
  <c r="X37" i="4" l="1"/>
  <c r="X36" i="4"/>
  <c r="X30" i="4"/>
  <c r="X32" i="4"/>
  <c r="X39" i="4"/>
  <c r="X38" i="4"/>
  <c r="X33" i="4"/>
  <c r="X35" i="4"/>
  <c r="X34" i="4"/>
  <c r="X31" i="4"/>
  <c r="X25" i="4"/>
  <c r="X21" i="4"/>
  <c r="X18" i="4"/>
  <c r="X24" i="4"/>
  <c r="X20" i="4"/>
  <c r="X23" i="4"/>
  <c r="X26" i="4"/>
  <c r="X27" i="4"/>
  <c r="X19" i="4"/>
  <c r="X22" i="4"/>
  <c r="Y5" i="4"/>
  <c r="Y6" i="4" s="1"/>
  <c r="Y39" i="4" l="1"/>
  <c r="Y34" i="4"/>
  <c r="Y31" i="4"/>
  <c r="Y30" i="4"/>
  <c r="Y35" i="4"/>
  <c r="Y38" i="4"/>
  <c r="Y36" i="4"/>
  <c r="Y32" i="4"/>
  <c r="Y37" i="4"/>
  <c r="Y33" i="4"/>
  <c r="Y25" i="4"/>
  <c r="Y27" i="4"/>
  <c r="Y23" i="4"/>
  <c r="Y21" i="4"/>
  <c r="Y19" i="4"/>
  <c r="Y22" i="4"/>
  <c r="Y26" i="4"/>
  <c r="Y18" i="4"/>
  <c r="Y20" i="4"/>
  <c r="Y24" i="4"/>
  <c r="Z5" i="4"/>
  <c r="Z6" i="4" s="1"/>
  <c r="Z35" i="4" l="1"/>
  <c r="Z34" i="4"/>
  <c r="Z31" i="4"/>
  <c r="Z39" i="4"/>
  <c r="Z38" i="4"/>
  <c r="Z33" i="4"/>
  <c r="Z37" i="4"/>
  <c r="Z30" i="4"/>
  <c r="Z36" i="4"/>
  <c r="Z32" i="4"/>
  <c r="Z25" i="4"/>
  <c r="Z21" i="4"/>
  <c r="Z18" i="4"/>
  <c r="Z24" i="4"/>
  <c r="Z20" i="4"/>
  <c r="Z27" i="4"/>
  <c r="Z19" i="4"/>
  <c r="Z26" i="4"/>
  <c r="Z23" i="4"/>
  <c r="Z22" i="4"/>
  <c r="AA5" i="4"/>
  <c r="AA6" i="4" s="1"/>
  <c r="AA37" i="4" l="1"/>
  <c r="AA32" i="4"/>
  <c r="AA31" i="4"/>
  <c r="AA33" i="4"/>
  <c r="AA36" i="4"/>
  <c r="AA39" i="4"/>
  <c r="AA38" i="4"/>
  <c r="AA34" i="4"/>
  <c r="AA35" i="4"/>
  <c r="AA30" i="4"/>
  <c r="AA26" i="4"/>
  <c r="AA22" i="4"/>
  <c r="AA24" i="4"/>
  <c r="AA20" i="4"/>
  <c r="AA27" i="4"/>
  <c r="AA18" i="4"/>
  <c r="AA23" i="4"/>
  <c r="AA19" i="4"/>
  <c r="AA21" i="4"/>
  <c r="AA25" i="4"/>
  <c r="AB5" i="4"/>
  <c r="AB6" i="4" s="1"/>
  <c r="AB32" i="4" l="1"/>
  <c r="AB37" i="4"/>
  <c r="AB36" i="4"/>
  <c r="AB30" i="4"/>
  <c r="AB35" i="4"/>
  <c r="AB34" i="4"/>
  <c r="AB39" i="4"/>
  <c r="AB31" i="4"/>
  <c r="AB33" i="4"/>
  <c r="AB38" i="4"/>
  <c r="AB25" i="4"/>
  <c r="AB21" i="4"/>
  <c r="AB18" i="4"/>
  <c r="AB24" i="4"/>
  <c r="AB20" i="4"/>
  <c r="AB23" i="4"/>
  <c r="AB26" i="4"/>
  <c r="AB27" i="4"/>
  <c r="AB19" i="4"/>
  <c r="AB22" i="4"/>
  <c r="AC5" i="4"/>
  <c r="AC6" i="4" s="1"/>
  <c r="AC37" i="4" l="1"/>
  <c r="AC38" i="4"/>
  <c r="AC32" i="4"/>
  <c r="AC33" i="4"/>
  <c r="AC34" i="4"/>
  <c r="AC39" i="4"/>
  <c r="AC35" i="4"/>
  <c r="AC31" i="4"/>
  <c r="AC30" i="4"/>
  <c r="AC36" i="4"/>
  <c r="AC27" i="4"/>
  <c r="AC23" i="4"/>
  <c r="AC25" i="4"/>
  <c r="AC21" i="4"/>
  <c r="AC26" i="4"/>
  <c r="AC19" i="4"/>
  <c r="AC20" i="4"/>
  <c r="AC24" i="4"/>
  <c r="AC22" i="4"/>
  <c r="AC18" i="4"/>
  <c r="AD5" i="4"/>
  <c r="AD6" i="4" s="1"/>
  <c r="AD39" i="4" l="1"/>
  <c r="AD38" i="4"/>
  <c r="AD33" i="4"/>
  <c r="AD35" i="4"/>
  <c r="AD34" i="4"/>
  <c r="AD31" i="4"/>
  <c r="AD30" i="4"/>
  <c r="AD37" i="4"/>
  <c r="AD36" i="4"/>
  <c r="AD32" i="4"/>
  <c r="AD25" i="4"/>
  <c r="AD21" i="4"/>
  <c r="AD18" i="4"/>
  <c r="AD24" i="4"/>
  <c r="AD20" i="4"/>
  <c r="AD27" i="4"/>
  <c r="AD19" i="4"/>
  <c r="AD26" i="4"/>
  <c r="AD23" i="4"/>
  <c r="AD22" i="4"/>
  <c r="AE5" i="4"/>
  <c r="AE6" i="4" s="1"/>
  <c r="AE37" i="4" l="1"/>
  <c r="AE36" i="4"/>
  <c r="AE33" i="4"/>
  <c r="AE30" i="4"/>
  <c r="AE39" i="4"/>
  <c r="AE38" i="4"/>
  <c r="AE31" i="4"/>
  <c r="AE35" i="4"/>
  <c r="AE34" i="4"/>
  <c r="AE32" i="4"/>
  <c r="AE24" i="4"/>
  <c r="AE22" i="4"/>
  <c r="AE26" i="4"/>
  <c r="AE20" i="4"/>
  <c r="AE18" i="4"/>
  <c r="AE21" i="4"/>
  <c r="AE25" i="4"/>
  <c r="AE23" i="4"/>
  <c r="AE27" i="4"/>
  <c r="AE19" i="4"/>
  <c r="AF5" i="4"/>
  <c r="AF6" i="4" s="1"/>
  <c r="AF37" i="4" l="1"/>
  <c r="AF36" i="4"/>
  <c r="AF30" i="4"/>
  <c r="AF32" i="4"/>
  <c r="AF31" i="4"/>
  <c r="AF38" i="4"/>
  <c r="AF34" i="4"/>
  <c r="AF33" i="4"/>
  <c r="AF39" i="4"/>
  <c r="AF35" i="4"/>
  <c r="AF25" i="4"/>
  <c r="AF21" i="4"/>
  <c r="AF18" i="4"/>
  <c r="AF24" i="4"/>
  <c r="AF20" i="4"/>
  <c r="AF23" i="4"/>
  <c r="AF26" i="4"/>
  <c r="AF27" i="4"/>
  <c r="AF19" i="4"/>
  <c r="AF22" i="4"/>
  <c r="AG5" i="4"/>
  <c r="AG6" i="4" s="1"/>
  <c r="AG37" i="4" l="1"/>
  <c r="AG34" i="4"/>
  <c r="AG33" i="4"/>
  <c r="AG38" i="4"/>
  <c r="AG31" i="4"/>
  <c r="AG30" i="4"/>
  <c r="AG36" i="4"/>
  <c r="AG35" i="4"/>
  <c r="AG32" i="4"/>
  <c r="AG39" i="4"/>
  <c r="AG25" i="4"/>
  <c r="AG23" i="4"/>
  <c r="AG27" i="4"/>
  <c r="AG21" i="4"/>
  <c r="AG19" i="4"/>
  <c r="AG22" i="4"/>
  <c r="AG18" i="4"/>
  <c r="AG24" i="4"/>
  <c r="AG26" i="4"/>
  <c r="AG20" i="4"/>
  <c r="AH5" i="4"/>
  <c r="AH6" i="4" s="1"/>
  <c r="AH35" i="4" l="1"/>
  <c r="AH34" i="4"/>
  <c r="AH31" i="4"/>
  <c r="AH39" i="4"/>
  <c r="AH38" i="4"/>
  <c r="AH33" i="4"/>
  <c r="AH37" i="4"/>
  <c r="AH36" i="4"/>
  <c r="AH32" i="4"/>
  <c r="AH30" i="4"/>
  <c r="AH25" i="4"/>
  <c r="AH21" i="4"/>
  <c r="AH18" i="4"/>
  <c r="AH24" i="4"/>
  <c r="AH20" i="4"/>
  <c r="AH27" i="4"/>
  <c r="AH19" i="4"/>
  <c r="AH26" i="4"/>
  <c r="AH23" i="4"/>
  <c r="AH22" i="4"/>
  <c r="AI5" i="4"/>
  <c r="AI6" i="4" s="1"/>
  <c r="AI37" i="4" l="1"/>
  <c r="AI33" i="4"/>
  <c r="AI36" i="4"/>
  <c r="AI32" i="4"/>
  <c r="AI31" i="4"/>
  <c r="AI39" i="4"/>
  <c r="AI34" i="4"/>
  <c r="AI30" i="4"/>
  <c r="AI38" i="4"/>
  <c r="AI35" i="4"/>
  <c r="AI26" i="4"/>
  <c r="AI22" i="4"/>
  <c r="AI24" i="4"/>
  <c r="AI20" i="4"/>
  <c r="AI27" i="4"/>
  <c r="AI18" i="4"/>
  <c r="AI23" i="4"/>
  <c r="AI19" i="4"/>
  <c r="AI25" i="4"/>
  <c r="AI21" i="4"/>
  <c r="AJ5" i="4"/>
  <c r="AJ6" i="4" s="1"/>
  <c r="AJ32" i="4" l="1"/>
  <c r="AJ37" i="4"/>
  <c r="AJ36" i="4"/>
  <c r="AJ30" i="4"/>
  <c r="AJ33" i="4"/>
  <c r="AJ39" i="4"/>
  <c r="AJ35" i="4"/>
  <c r="AJ38" i="4"/>
  <c r="AJ31" i="4"/>
  <c r="AJ34" i="4"/>
  <c r="AJ25" i="4"/>
  <c r="AJ21" i="4"/>
  <c r="AJ18" i="4"/>
  <c r="AJ24" i="4"/>
  <c r="AJ20" i="4"/>
  <c r="AJ23" i="4"/>
  <c r="AJ26" i="4"/>
  <c r="AJ27" i="4"/>
  <c r="AJ19" i="4"/>
  <c r="AJ22" i="4"/>
  <c r="AK5" i="4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AW5" i="4" s="1"/>
  <c r="AK6" i="4" l="1"/>
  <c r="AL6" i="4"/>
  <c r="AM6" i="4" l="1"/>
  <c r="AN6" i="4" l="1"/>
  <c r="AO6" i="4" l="1"/>
  <c r="AP6" i="4" l="1"/>
  <c r="AQ6" i="4" l="1"/>
  <c r="AR6" i="4" l="1"/>
  <c r="AS6" i="4" l="1"/>
  <c r="AT6" i="4" l="1"/>
  <c r="AU6" i="4" l="1"/>
  <c r="AV6" i="4" l="1"/>
  <c r="AW6" i="4" l="1"/>
</calcChain>
</file>

<file path=xl/sharedStrings.xml><?xml version="1.0" encoding="utf-8"?>
<sst xmlns="http://schemas.openxmlformats.org/spreadsheetml/2006/main" count="245" uniqueCount="124">
  <si>
    <t>スタッフ名</t>
    <rPh sb="4" eb="5">
      <t>メイ</t>
    </rPh>
    <phoneticPr fontId="7"/>
  </si>
  <si>
    <t>全スタッフ属性</t>
    <rPh sb="0" eb="1">
      <t>ゼン</t>
    </rPh>
    <rPh sb="5" eb="7">
      <t>ゾクセイ</t>
    </rPh>
    <phoneticPr fontId="7"/>
  </si>
  <si>
    <t>職能</t>
    <rPh sb="0" eb="2">
      <t>ショクノウ</t>
    </rPh>
    <phoneticPr fontId="7"/>
  </si>
  <si>
    <t>A1</t>
    <phoneticPr fontId="7"/>
  </si>
  <si>
    <t>　</t>
    <phoneticPr fontId="7"/>
  </si>
  <si>
    <t>全スタッフ</t>
    <rPh sb="0" eb="1">
      <t>ゼン</t>
    </rPh>
    <phoneticPr fontId="7"/>
  </si>
  <si>
    <t>A6</t>
    <phoneticPr fontId="7"/>
  </si>
  <si>
    <t>A7</t>
    <phoneticPr fontId="7"/>
  </si>
  <si>
    <t>制約開始日</t>
  </si>
  <si>
    <t>制約終了日</t>
  </si>
  <si>
    <t>表示開始日</t>
  </si>
  <si>
    <t>稼働日名</t>
  </si>
  <si>
    <t>日曜出勤属性</t>
    <rPh sb="0" eb="2">
      <t>ニチヨウ</t>
    </rPh>
    <rPh sb="2" eb="4">
      <t>シュッキン</t>
    </rPh>
    <rPh sb="4" eb="6">
      <t>ゾクセイ</t>
    </rPh>
    <phoneticPr fontId="7"/>
  </si>
  <si>
    <t>アシスタント</t>
  </si>
  <si>
    <t>余表示</t>
    <rPh sb="0" eb="1">
      <t>アマリ</t>
    </rPh>
    <rPh sb="1" eb="3">
      <t>ヒョウジ</t>
    </rPh>
    <phoneticPr fontId="5"/>
  </si>
  <si>
    <t>余表示属性</t>
    <rPh sb="0" eb="1">
      <t>アマリ</t>
    </rPh>
    <rPh sb="1" eb="3">
      <t>ヒョウジ</t>
    </rPh>
    <rPh sb="3" eb="5">
      <t>ゾクセイ</t>
    </rPh>
    <phoneticPr fontId="5"/>
  </si>
  <si>
    <t>N1</t>
    <phoneticPr fontId="7"/>
  </si>
  <si>
    <t>N3</t>
    <phoneticPr fontId="7"/>
  </si>
  <si>
    <t>N5</t>
    <phoneticPr fontId="7"/>
  </si>
  <si>
    <t>N6</t>
    <phoneticPr fontId="7"/>
  </si>
  <si>
    <t>N8</t>
    <phoneticPr fontId="7"/>
  </si>
  <si>
    <t>N9</t>
    <phoneticPr fontId="7"/>
  </si>
  <si>
    <t>N10</t>
    <phoneticPr fontId="7"/>
  </si>
  <si>
    <t>N11</t>
    <phoneticPr fontId="7"/>
  </si>
  <si>
    <t>N12</t>
    <phoneticPr fontId="7"/>
  </si>
  <si>
    <t>N13</t>
    <phoneticPr fontId="7"/>
  </si>
  <si>
    <t>N15</t>
    <phoneticPr fontId="7"/>
  </si>
  <si>
    <t>N16</t>
    <phoneticPr fontId="7"/>
  </si>
  <si>
    <t>N17</t>
    <phoneticPr fontId="7"/>
  </si>
  <si>
    <t>N18</t>
    <phoneticPr fontId="7"/>
  </si>
  <si>
    <t>●</t>
    <phoneticPr fontId="5"/>
  </si>
  <si>
    <t>午後休診日</t>
  </si>
  <si>
    <t>今月休診日</t>
    <rPh sb="0" eb="2">
      <t>コンゲツ</t>
    </rPh>
    <rPh sb="2" eb="4">
      <t>キュウシン</t>
    </rPh>
    <rPh sb="4" eb="5">
      <t>ビ</t>
    </rPh>
    <phoneticPr fontId="5"/>
  </si>
  <si>
    <t>小児科</t>
  </si>
  <si>
    <t>注射</t>
  </si>
  <si>
    <t>ラベル</t>
    <phoneticPr fontId="5"/>
  </si>
  <si>
    <t>小</t>
    <phoneticPr fontId="5"/>
  </si>
  <si>
    <t>注</t>
    <phoneticPr fontId="5"/>
  </si>
  <si>
    <t>半日</t>
    <rPh sb="0" eb="2">
      <t>ハンニチ</t>
    </rPh>
    <phoneticPr fontId="5"/>
  </si>
  <si>
    <t>余</t>
    <rPh sb="0" eb="1">
      <t>アマリ</t>
    </rPh>
    <phoneticPr fontId="5"/>
  </si>
  <si>
    <t>○</t>
    <phoneticPr fontId="5"/>
  </si>
  <si>
    <t>●</t>
  </si>
  <si>
    <t>小児科午前休診日</t>
    <rPh sb="0" eb="3">
      <t>ショウニカ</t>
    </rPh>
    <rPh sb="3" eb="5">
      <t>ゴゼン</t>
    </rPh>
    <rPh sb="5" eb="8">
      <t>キュウシンビ</t>
    </rPh>
    <phoneticPr fontId="7"/>
  </si>
  <si>
    <t>小児科午後休診日</t>
    <rPh sb="0" eb="3">
      <t>ショウニカ</t>
    </rPh>
    <rPh sb="3" eb="5">
      <t>ゴゴ</t>
    </rPh>
    <rPh sb="5" eb="8">
      <t>キュウシンビ</t>
    </rPh>
    <phoneticPr fontId="7"/>
  </si>
  <si>
    <t>全診療科作用</t>
    <rPh sb="0" eb="1">
      <t>ゼン</t>
    </rPh>
    <rPh sb="1" eb="4">
      <t>シンリョウカ</t>
    </rPh>
    <rPh sb="4" eb="6">
      <t>サヨウ</t>
    </rPh>
    <phoneticPr fontId="5"/>
  </si>
  <si>
    <t>小児科午前診療日</t>
    <rPh sb="0" eb="3">
      <t>ショウニカ</t>
    </rPh>
    <rPh sb="3" eb="4">
      <t>マエ</t>
    </rPh>
    <rPh sb="4" eb="6">
      <t>シンリョウ</t>
    </rPh>
    <rPh sb="6" eb="7">
      <t>ビ</t>
    </rPh>
    <phoneticPr fontId="5"/>
  </si>
  <si>
    <t>小児科午後診療日</t>
    <rPh sb="3" eb="5">
      <t>ゴゴ</t>
    </rPh>
    <rPh sb="5" eb="7">
      <t>シンリョウ</t>
    </rPh>
    <rPh sb="7" eb="8">
      <t>ビ</t>
    </rPh>
    <phoneticPr fontId="5"/>
  </si>
  <si>
    <t>小児科午前診療日日曜</t>
    <rPh sb="3" eb="5">
      <t>ゴゼン</t>
    </rPh>
    <rPh sb="5" eb="7">
      <t>シンリョウ</t>
    </rPh>
    <rPh sb="7" eb="8">
      <t>ビ</t>
    </rPh>
    <rPh sb="8" eb="10">
      <t>ニチヨウ</t>
    </rPh>
    <phoneticPr fontId="5"/>
  </si>
  <si>
    <t>小児科午前診療日月曜</t>
    <rPh sb="3" eb="5">
      <t>ゴゼン</t>
    </rPh>
    <rPh sb="5" eb="7">
      <t>シンリョウ</t>
    </rPh>
    <rPh sb="7" eb="8">
      <t>ビ</t>
    </rPh>
    <rPh sb="8" eb="9">
      <t>ゲツ</t>
    </rPh>
    <phoneticPr fontId="5"/>
  </si>
  <si>
    <t>小児科午後診療日月曜</t>
    <rPh sb="3" eb="5">
      <t>ゴゴ</t>
    </rPh>
    <rPh sb="5" eb="7">
      <t>シンリョウ</t>
    </rPh>
    <rPh sb="7" eb="8">
      <t>ビ</t>
    </rPh>
    <rPh sb="8" eb="9">
      <t>ゲツ</t>
    </rPh>
    <phoneticPr fontId="5"/>
  </si>
  <si>
    <t>小児科午前診療日火曜</t>
    <rPh sb="3" eb="5">
      <t>ゴゼン</t>
    </rPh>
    <rPh sb="5" eb="7">
      <t>シンリョウ</t>
    </rPh>
    <rPh sb="7" eb="8">
      <t>ビ</t>
    </rPh>
    <rPh sb="8" eb="10">
      <t>カヨウ</t>
    </rPh>
    <phoneticPr fontId="5"/>
  </si>
  <si>
    <t>小児科午後診療日火曜</t>
    <rPh sb="3" eb="5">
      <t>ゴゴ</t>
    </rPh>
    <rPh sb="5" eb="7">
      <t>シンリョウ</t>
    </rPh>
    <rPh sb="7" eb="8">
      <t>ビ</t>
    </rPh>
    <rPh sb="8" eb="9">
      <t>ヒ</t>
    </rPh>
    <phoneticPr fontId="5"/>
  </si>
  <si>
    <t>小児科午前診療日水曜</t>
    <rPh sb="3" eb="5">
      <t>ゴゼン</t>
    </rPh>
    <rPh sb="5" eb="7">
      <t>シンリョウ</t>
    </rPh>
    <rPh sb="7" eb="8">
      <t>ビ</t>
    </rPh>
    <rPh sb="8" eb="9">
      <t>スイ</t>
    </rPh>
    <phoneticPr fontId="5"/>
  </si>
  <si>
    <t>小児科午後診療日水曜</t>
    <rPh sb="3" eb="5">
      <t>ゴゴ</t>
    </rPh>
    <rPh sb="5" eb="7">
      <t>シンリョウ</t>
    </rPh>
    <rPh sb="7" eb="8">
      <t>ビ</t>
    </rPh>
    <rPh sb="8" eb="9">
      <t>スイ</t>
    </rPh>
    <phoneticPr fontId="5"/>
  </si>
  <si>
    <t>小児科午前診療日木曜</t>
    <rPh sb="3" eb="5">
      <t>ゴゼン</t>
    </rPh>
    <rPh sb="5" eb="7">
      <t>シンリョウ</t>
    </rPh>
    <rPh sb="7" eb="8">
      <t>ビ</t>
    </rPh>
    <rPh sb="8" eb="9">
      <t>モク</t>
    </rPh>
    <phoneticPr fontId="5"/>
  </si>
  <si>
    <t>小児科午後診療日木曜</t>
    <rPh sb="3" eb="5">
      <t>ゴゴ</t>
    </rPh>
    <rPh sb="5" eb="7">
      <t>シンリョウ</t>
    </rPh>
    <rPh sb="7" eb="8">
      <t>ビ</t>
    </rPh>
    <rPh sb="8" eb="9">
      <t>モク</t>
    </rPh>
    <phoneticPr fontId="5"/>
  </si>
  <si>
    <t>小児科午前診療日金曜</t>
    <rPh sb="3" eb="5">
      <t>ゴゼン</t>
    </rPh>
    <rPh sb="5" eb="7">
      <t>シンリョウ</t>
    </rPh>
    <rPh sb="7" eb="8">
      <t>ビ</t>
    </rPh>
    <rPh sb="8" eb="9">
      <t>キン</t>
    </rPh>
    <phoneticPr fontId="5"/>
  </si>
  <si>
    <t>コメント</t>
  </si>
  <si>
    <t>月AM出勤属性</t>
    <rPh sb="0" eb="1">
      <t>ゲツ</t>
    </rPh>
    <rPh sb="3" eb="5">
      <t>シュッキン</t>
    </rPh>
    <rPh sb="5" eb="7">
      <t>ゾクセイ</t>
    </rPh>
    <phoneticPr fontId="7"/>
  </si>
  <si>
    <t>月PM出勤属性</t>
    <rPh sb="0" eb="1">
      <t>ゲツ</t>
    </rPh>
    <rPh sb="3" eb="5">
      <t>シュッキン</t>
    </rPh>
    <rPh sb="5" eb="7">
      <t>ゾクセイ</t>
    </rPh>
    <phoneticPr fontId="7"/>
  </si>
  <si>
    <t>火AM出勤属性</t>
    <rPh sb="0" eb="1">
      <t>カ</t>
    </rPh>
    <rPh sb="3" eb="5">
      <t>シュッキン</t>
    </rPh>
    <rPh sb="5" eb="7">
      <t>ゾクセイ</t>
    </rPh>
    <phoneticPr fontId="7"/>
  </si>
  <si>
    <t>火PM出勤属性</t>
    <rPh sb="0" eb="1">
      <t>カ</t>
    </rPh>
    <rPh sb="3" eb="5">
      <t>シュッキン</t>
    </rPh>
    <rPh sb="5" eb="7">
      <t>ゾクセイ</t>
    </rPh>
    <phoneticPr fontId="7"/>
  </si>
  <si>
    <t>水AM出勤属性</t>
    <rPh sb="0" eb="1">
      <t>スイ</t>
    </rPh>
    <rPh sb="3" eb="5">
      <t>シュッキン</t>
    </rPh>
    <rPh sb="5" eb="7">
      <t>ゾクセイ</t>
    </rPh>
    <phoneticPr fontId="7"/>
  </si>
  <si>
    <t>水PM出勤属性</t>
    <rPh sb="0" eb="1">
      <t>スイ</t>
    </rPh>
    <rPh sb="3" eb="5">
      <t>シュッキン</t>
    </rPh>
    <rPh sb="5" eb="7">
      <t>ゾクセイ</t>
    </rPh>
    <phoneticPr fontId="7"/>
  </si>
  <si>
    <t>木AM出勤属性</t>
    <rPh sb="0" eb="1">
      <t>モク</t>
    </rPh>
    <rPh sb="3" eb="5">
      <t>シュッキン</t>
    </rPh>
    <rPh sb="5" eb="7">
      <t>ゾクセイ</t>
    </rPh>
    <phoneticPr fontId="7"/>
  </si>
  <si>
    <t>木PM出勤属性</t>
    <rPh sb="0" eb="1">
      <t>モク</t>
    </rPh>
    <rPh sb="3" eb="5">
      <t>シュッキン</t>
    </rPh>
    <rPh sb="5" eb="7">
      <t>ゾクセイ</t>
    </rPh>
    <phoneticPr fontId="7"/>
  </si>
  <si>
    <t>金AM出勤属性</t>
    <rPh sb="0" eb="1">
      <t>キン</t>
    </rPh>
    <rPh sb="3" eb="5">
      <t>シュッキン</t>
    </rPh>
    <rPh sb="5" eb="7">
      <t>ゾクセイ</t>
    </rPh>
    <phoneticPr fontId="7"/>
  </si>
  <si>
    <t>N1</t>
  </si>
  <si>
    <t>師長</t>
    <rPh sb="0" eb="2">
      <t>シチョウ</t>
    </rPh>
    <phoneticPr fontId="7"/>
  </si>
  <si>
    <t>ナース</t>
  </si>
  <si>
    <t>N3</t>
  </si>
  <si>
    <t>N5</t>
  </si>
  <si>
    <t>N6</t>
  </si>
  <si>
    <t>N8</t>
  </si>
  <si>
    <t>N9</t>
  </si>
  <si>
    <t>N10</t>
  </si>
  <si>
    <t>N11</t>
  </si>
  <si>
    <t>N12</t>
  </si>
  <si>
    <t>N13</t>
  </si>
  <si>
    <t>N15</t>
  </si>
  <si>
    <t>N16</t>
  </si>
  <si>
    <t>N17</t>
  </si>
  <si>
    <t>N18</t>
  </si>
  <si>
    <t>A1</t>
  </si>
  <si>
    <t>A6</t>
  </si>
  <si>
    <t>A7</t>
  </si>
  <si>
    <t>出勤1月属性</t>
    <rPh sb="0" eb="2">
      <t>シュッキン</t>
    </rPh>
    <rPh sb="4" eb="6">
      <t>ゾクセイ</t>
    </rPh>
    <phoneticPr fontId="7"/>
  </si>
  <si>
    <t>出勤2月属性</t>
    <rPh sb="0" eb="2">
      <t>シュッキン</t>
    </rPh>
    <rPh sb="4" eb="6">
      <t>ゾクセイ</t>
    </rPh>
    <phoneticPr fontId="7"/>
  </si>
  <si>
    <t>出勤3月属性</t>
    <rPh sb="0" eb="2">
      <t>シュッキン</t>
    </rPh>
    <rPh sb="4" eb="6">
      <t>ゾクセイ</t>
    </rPh>
    <phoneticPr fontId="7"/>
  </si>
  <si>
    <t>出勤4月属性</t>
    <rPh sb="0" eb="2">
      <t>シュッキン</t>
    </rPh>
    <rPh sb="4" eb="6">
      <t>ゾクセイ</t>
    </rPh>
    <phoneticPr fontId="7"/>
  </si>
  <si>
    <t>出勤5月属性</t>
    <rPh sb="0" eb="2">
      <t>シュッキン</t>
    </rPh>
    <rPh sb="4" eb="6">
      <t>ゾクセイ</t>
    </rPh>
    <phoneticPr fontId="7"/>
  </si>
  <si>
    <t>出勤6月属性</t>
    <rPh sb="0" eb="2">
      <t>シュッキン</t>
    </rPh>
    <rPh sb="4" eb="6">
      <t>ゾクセイ</t>
    </rPh>
    <phoneticPr fontId="7"/>
  </si>
  <si>
    <t>出勤7月属性</t>
    <rPh sb="0" eb="2">
      <t>シュッキン</t>
    </rPh>
    <rPh sb="4" eb="6">
      <t>ゾクセイ</t>
    </rPh>
    <phoneticPr fontId="7"/>
  </si>
  <si>
    <t>出勤8月属性</t>
    <rPh sb="0" eb="2">
      <t>シュッキン</t>
    </rPh>
    <rPh sb="4" eb="6">
      <t>ゾクセイ</t>
    </rPh>
    <phoneticPr fontId="7"/>
  </si>
  <si>
    <t>出勤9月属性</t>
    <rPh sb="0" eb="2">
      <t>シュッキン</t>
    </rPh>
    <rPh sb="4" eb="6">
      <t>ゾクセイ</t>
    </rPh>
    <phoneticPr fontId="7"/>
  </si>
  <si>
    <t>出勤10月属性</t>
    <rPh sb="0" eb="2">
      <t>シュッキンゾクセイ</t>
    </rPh>
    <phoneticPr fontId="7"/>
  </si>
  <si>
    <t>出勤11月属性</t>
    <rPh sb="0" eb="2">
      <t>シュッキン</t>
    </rPh>
    <rPh sb="5" eb="7">
      <t>ゾクセイ</t>
    </rPh>
    <phoneticPr fontId="7"/>
  </si>
  <si>
    <t>出勤12月属性</t>
    <rPh sb="0" eb="2">
      <t>シュッキン</t>
    </rPh>
    <rPh sb="5" eb="7">
      <t>ゾクセイ</t>
    </rPh>
    <phoneticPr fontId="7"/>
  </si>
  <si>
    <t>注射午前診療日</t>
    <rPh sb="0" eb="2">
      <t>チュウシャ</t>
    </rPh>
    <rPh sb="2" eb="4">
      <t>ゴゼン</t>
    </rPh>
    <rPh sb="3" eb="5">
      <t>シンリョウ</t>
    </rPh>
    <rPh sb="5" eb="6">
      <t>ビ</t>
    </rPh>
    <phoneticPr fontId="5"/>
  </si>
  <si>
    <t>注射午後診療日</t>
    <rPh sb="4" eb="6">
      <t>ゴゴシンリョウビ</t>
    </rPh>
    <phoneticPr fontId="5"/>
  </si>
  <si>
    <t>注射午前診療日日曜</t>
    <rPh sb="4" eb="6">
      <t>ゴゼン</t>
    </rPh>
    <rPh sb="6" eb="8">
      <t>シンリョウ</t>
    </rPh>
    <rPh sb="8" eb="9">
      <t>ビニチヨウ</t>
    </rPh>
    <phoneticPr fontId="5"/>
  </si>
  <si>
    <t>注射午前診療日月曜</t>
    <rPh sb="2" eb="4">
      <t>ゴゼン</t>
    </rPh>
    <rPh sb="4" eb="6">
      <t>シンリョウ</t>
    </rPh>
    <rPh sb="6" eb="7">
      <t>ビ</t>
    </rPh>
    <rPh sb="7" eb="8">
      <t>ゲツ</t>
    </rPh>
    <phoneticPr fontId="5"/>
  </si>
  <si>
    <t>注射午後診療日月曜</t>
    <rPh sb="3" eb="5">
      <t>シンリョウ</t>
    </rPh>
    <rPh sb="5" eb="6">
      <t>ビ</t>
    </rPh>
    <rPh sb="6" eb="7">
      <t>ゲツ</t>
    </rPh>
    <phoneticPr fontId="5"/>
  </si>
  <si>
    <t>注射午前診療日火曜</t>
    <rPh sb="3" eb="5">
      <t>シンリョウ</t>
    </rPh>
    <rPh sb="5" eb="6">
      <t>ビ</t>
    </rPh>
    <rPh sb="6" eb="8">
      <t>カヨウ</t>
    </rPh>
    <phoneticPr fontId="5"/>
  </si>
  <si>
    <t>注射午後診療日火曜</t>
    <rPh sb="3" eb="5">
      <t>シンリョウ</t>
    </rPh>
    <rPh sb="5" eb="6">
      <t>ビ</t>
    </rPh>
    <rPh sb="6" eb="7">
      <t>ヒ</t>
    </rPh>
    <phoneticPr fontId="5"/>
  </si>
  <si>
    <t>注射午前診療日水曜</t>
    <rPh sb="3" eb="5">
      <t>シンリョウ</t>
    </rPh>
    <rPh sb="5" eb="6">
      <t>ビ</t>
    </rPh>
    <rPh sb="6" eb="7">
      <t>スイ</t>
    </rPh>
    <phoneticPr fontId="5"/>
  </si>
  <si>
    <t>注射午後診療日水曜</t>
    <rPh sb="2" eb="4">
      <t>ゴゴ</t>
    </rPh>
    <rPh sb="4" eb="6">
      <t>シンリョウ</t>
    </rPh>
    <rPh sb="6" eb="7">
      <t>ビ</t>
    </rPh>
    <rPh sb="7" eb="8">
      <t>スイ</t>
    </rPh>
    <phoneticPr fontId="5"/>
  </si>
  <si>
    <t>注射午前診療日木曜</t>
    <rPh sb="3" eb="5">
      <t>シンリョウ</t>
    </rPh>
    <rPh sb="5" eb="6">
      <t>ビ</t>
    </rPh>
    <rPh sb="6" eb="7">
      <t>モク</t>
    </rPh>
    <phoneticPr fontId="5"/>
  </si>
  <si>
    <t>注射午後診療日木曜</t>
    <rPh sb="3" eb="5">
      <t>シンリョウ</t>
    </rPh>
    <rPh sb="5" eb="6">
      <t>ビ</t>
    </rPh>
    <rPh sb="6" eb="7">
      <t>モク</t>
    </rPh>
    <phoneticPr fontId="5"/>
  </si>
  <si>
    <t>注射午前診療日金曜</t>
    <rPh sb="2" eb="4">
      <t>ゴゼン</t>
    </rPh>
    <rPh sb="4" eb="6">
      <t>シンリョウ</t>
    </rPh>
    <rPh sb="6" eb="7">
      <t>ビ</t>
    </rPh>
    <rPh sb="7" eb="8">
      <t>キン</t>
    </rPh>
    <phoneticPr fontId="5"/>
  </si>
  <si>
    <t>注射午前休診日</t>
    <rPh sb="0" eb="2">
      <t>チュウシャ</t>
    </rPh>
    <rPh sb="2" eb="4">
      <t>ゴゼン</t>
    </rPh>
    <rPh sb="4" eb="6">
      <t>キュウシン</t>
    </rPh>
    <rPh sb="6" eb="7">
      <t>ビ</t>
    </rPh>
    <phoneticPr fontId="5"/>
  </si>
  <si>
    <t>注射午後休診日</t>
    <rPh sb="0" eb="2">
      <t>チュウシャ</t>
    </rPh>
    <rPh sb="2" eb="4">
      <t>ゴゴ</t>
    </rPh>
    <rPh sb="4" eb="6">
      <t>キュウシン</t>
    </rPh>
    <rPh sb="6" eb="7">
      <t>ヒ</t>
    </rPh>
    <phoneticPr fontId="5"/>
  </si>
  <si>
    <t>師長会</t>
    <rPh sb="0" eb="3">
      <t>シチョウカイ</t>
    </rPh>
    <phoneticPr fontId="5"/>
  </si>
  <si>
    <t>○</t>
  </si>
  <si>
    <t>注射</t>
    <rPh sb="0" eb="2">
      <t>チュウシャ</t>
    </rPh>
    <phoneticPr fontId="5"/>
  </si>
  <si>
    <t>師</t>
    <rPh sb="0" eb="1">
      <t>シ</t>
    </rPh>
    <phoneticPr fontId="5"/>
  </si>
  <si>
    <t>師長会出席日AM</t>
    <rPh sb="0" eb="3">
      <t>シチョウカイ</t>
    </rPh>
    <rPh sb="3" eb="5">
      <t>シュッセキ</t>
    </rPh>
    <rPh sb="5" eb="6">
      <t>ビ</t>
    </rPh>
    <phoneticPr fontId="7"/>
  </si>
  <si>
    <t>師長会出席日PM</t>
    <rPh sb="0" eb="3">
      <t>シチョウカイ</t>
    </rPh>
    <rPh sb="3" eb="5">
      <t>シュッセキ</t>
    </rPh>
    <rPh sb="5" eb="6">
      <t>ビ</t>
    </rPh>
    <phoneticPr fontId="7"/>
  </si>
  <si>
    <t>管理</t>
    <rPh sb="0" eb="2">
      <t>カンリ</t>
    </rPh>
    <phoneticPr fontId="5"/>
  </si>
  <si>
    <t>委員会</t>
    <rPh sb="0" eb="3">
      <t>イインカイ</t>
    </rPh>
    <phoneticPr fontId="5"/>
  </si>
  <si>
    <t>委</t>
    <rPh sb="0" eb="1">
      <t>イ</t>
    </rPh>
    <phoneticPr fontId="5"/>
  </si>
  <si>
    <t>non-auto</t>
    <phoneticPr fontId="5"/>
  </si>
  <si>
    <t>○</t>
    <phoneticPr fontId="5"/>
  </si>
  <si>
    <t>診療</t>
    <rPh sb="0" eb="2">
      <t>シンリョウ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</si>
</sst>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1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6" fillId="0" borderId="0"/>
    <xf numFmtId="0" fontId="4" fillId="0" borderId="0"/>
    <xf numFmtId="0" fontId="6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2" xfId="0" applyBorder="1" applyAlignment="1"/>
    <xf numFmtId="14" fontId="0" fillId="0" borderId="0" xfId="0" applyNumberFormat="1" applyAlignment="1"/>
    <xf numFmtId="176" fontId="0" fillId="0" borderId="0" xfId="0" applyNumberFormat="1">
      <alignment vertical="center"/>
    </xf>
    <xf numFmtId="14" fontId="0" fillId="0" borderId="13" xfId="0" applyNumberForma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0" borderId="17" xfId="0" applyFont="1" applyBorder="1" applyAlignment="1"/>
    <xf numFmtId="0" fontId="8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1" xfId="0" applyFont="1" applyBorder="1" applyAlignment="1"/>
    <xf numFmtId="0" fontId="0" fillId="9" borderId="0" xfId="0" applyFill="1">
      <alignment vertical="center"/>
    </xf>
    <xf numFmtId="0" fontId="9" fillId="0" borderId="19" xfId="5" applyFont="1" applyBorder="1">
      <alignment vertical="center"/>
    </xf>
    <xf numFmtId="0" fontId="0" fillId="0" borderId="0" xfId="0" applyBorder="1" applyAlignment="1"/>
    <xf numFmtId="0" fontId="8" fillId="0" borderId="23" xfId="0" applyFont="1" applyBorder="1" applyAlignment="1"/>
    <xf numFmtId="0" fontId="8" fillId="0" borderId="25" xfId="0" applyFont="1" applyBorder="1" applyAlignment="1"/>
    <xf numFmtId="0" fontId="8" fillId="0" borderId="24" xfId="0" applyFont="1" applyBorder="1" applyAlignment="1"/>
    <xf numFmtId="0" fontId="8" fillId="0" borderId="11" xfId="0" applyFont="1" applyBorder="1" applyAlignment="1"/>
    <xf numFmtId="0" fontId="2" fillId="0" borderId="0" xfId="6">
      <alignment vertical="center"/>
    </xf>
    <xf numFmtId="0" fontId="8" fillId="0" borderId="0" xfId="6" applyFont="1">
      <alignment vertical="center"/>
    </xf>
    <xf numFmtId="0" fontId="8" fillId="0" borderId="11" xfId="6" applyFont="1" applyBorder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3" xfId="0" applyBorder="1" applyAlignment="1"/>
    <xf numFmtId="0" fontId="8" fillId="0" borderId="26" xfId="0" applyFont="1" applyBorder="1" applyAlignment="1"/>
    <xf numFmtId="0" fontId="8" fillId="0" borderId="27" xfId="0" applyFont="1" applyBorder="1" applyAlignment="1"/>
    <xf numFmtId="0" fontId="8" fillId="0" borderId="3" xfId="0" applyFont="1" applyBorder="1" applyAlignment="1"/>
    <xf numFmtId="0" fontId="8" fillId="0" borderId="4" xfId="0" applyFont="1" applyBorder="1" applyAlignment="1"/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/>
    <xf numFmtId="0" fontId="0" fillId="0" borderId="6" xfId="0" applyBorder="1" applyAlignment="1"/>
    <xf numFmtId="0" fontId="0" fillId="6" borderId="0" xfId="0" applyFill="1">
      <alignment vertical="center"/>
    </xf>
    <xf numFmtId="0" fontId="0" fillId="8" borderId="12" xfId="0" applyFill="1" applyBorder="1" applyAlignment="1">
      <alignment horizontal="center" vertical="center"/>
    </xf>
    <xf numFmtId="0" fontId="8" fillId="0" borderId="28" xfId="0" applyFont="1" applyBorder="1" applyAlignment="1"/>
    <xf numFmtId="0" fontId="10" fillId="0" borderId="19" xfId="0" applyFont="1" applyBorder="1" applyAlignment="1"/>
    <xf numFmtId="0" fontId="10" fillId="0" borderId="30" xfId="0" applyFont="1" applyBorder="1" applyAlignment="1"/>
    <xf numFmtId="0" fontId="10" fillId="0" borderId="0" xfId="0" applyFont="1" applyBorder="1" applyAlignment="1"/>
    <xf numFmtId="0" fontId="10" fillId="0" borderId="22" xfId="0" applyFont="1" applyBorder="1" applyAlignment="1"/>
    <xf numFmtId="0" fontId="10" fillId="0" borderId="1" xfId="0" applyFont="1" applyBorder="1" applyAlignment="1"/>
    <xf numFmtId="0" fontId="10" fillId="0" borderId="21" xfId="0" applyFont="1" applyBorder="1" applyAlignment="1"/>
    <xf numFmtId="0" fontId="10" fillId="0" borderId="17" xfId="0" applyFont="1" applyBorder="1" applyAlignment="1"/>
    <xf numFmtId="0" fontId="10" fillId="0" borderId="18" xfId="0" applyFont="1" applyBorder="1" applyAlignment="1"/>
    <xf numFmtId="0" fontId="8" fillId="9" borderId="3" xfId="0" applyFont="1" applyFill="1" applyBorder="1" applyAlignment="1"/>
    <xf numFmtId="0" fontId="8" fillId="9" borderId="1" xfId="0" applyFont="1" applyFill="1" applyBorder="1" applyAlignment="1"/>
    <xf numFmtId="0" fontId="8" fillId="9" borderId="17" xfId="0" applyFont="1" applyFill="1" applyBorder="1" applyAlignment="1"/>
    <xf numFmtId="0" fontId="10" fillId="9" borderId="0" xfId="0" applyFont="1" applyFill="1" applyBorder="1" applyAlignment="1"/>
    <xf numFmtId="0" fontId="10" fillId="9" borderId="1" xfId="0" applyFont="1" applyFill="1" applyBorder="1" applyAlignment="1"/>
    <xf numFmtId="0" fontId="10" fillId="9" borderId="17" xfId="0" applyFont="1" applyFill="1" applyBorder="1" applyAlignment="1"/>
    <xf numFmtId="0" fontId="8" fillId="9" borderId="26" xfId="0" applyFont="1" applyFill="1" applyBorder="1" applyAlignment="1"/>
    <xf numFmtId="0" fontId="8" fillId="9" borderId="20" xfId="0" applyFont="1" applyFill="1" applyBorder="1" applyAlignment="1"/>
    <xf numFmtId="0" fontId="8" fillId="9" borderId="16" xfId="0" applyFont="1" applyFill="1" applyBorder="1" applyAlignment="1"/>
    <xf numFmtId="0" fontId="10" fillId="9" borderId="19" xfId="0" applyFont="1" applyFill="1" applyBorder="1" applyAlignment="1"/>
    <xf numFmtId="0" fontId="10" fillId="9" borderId="20" xfId="0" applyFont="1" applyFill="1" applyBorder="1" applyAlignment="1"/>
    <xf numFmtId="0" fontId="10" fillId="9" borderId="16" xfId="0" applyFont="1" applyFill="1" applyBorder="1" applyAlignment="1"/>
    <xf numFmtId="0" fontId="8" fillId="6" borderId="3" xfId="0" applyFont="1" applyFill="1" applyBorder="1" applyAlignment="1"/>
    <xf numFmtId="0" fontId="8" fillId="6" borderId="1" xfId="0" applyFont="1" applyFill="1" applyBorder="1" applyAlignment="1"/>
    <xf numFmtId="0" fontId="8" fillId="6" borderId="17" xfId="0" applyFont="1" applyFill="1" applyBorder="1" applyAlignment="1"/>
    <xf numFmtId="0" fontId="10" fillId="6" borderId="0" xfId="0" applyFont="1" applyFill="1" applyBorder="1" applyAlignment="1"/>
    <xf numFmtId="0" fontId="10" fillId="6" borderId="1" xfId="0" applyFont="1" applyFill="1" applyBorder="1" applyAlignment="1"/>
    <xf numFmtId="0" fontId="10" fillId="6" borderId="17" xfId="0" applyFont="1" applyFill="1" applyBorder="1" applyAlignment="1"/>
    <xf numFmtId="0" fontId="8" fillId="0" borderId="0" xfId="0" applyFont="1" applyBorder="1" applyAlignment="1"/>
    <xf numFmtId="0" fontId="8" fillId="6" borderId="0" xfId="0" applyFont="1" applyFill="1" applyBorder="1" applyAlignment="1"/>
    <xf numFmtId="0" fontId="8" fillId="9" borderId="0" xfId="0" applyFont="1" applyFill="1" applyBorder="1" applyAlignment="1"/>
    <xf numFmtId="0" fontId="8" fillId="9" borderId="19" xfId="0" applyFont="1" applyFill="1" applyBorder="1" applyAlignment="1"/>
    <xf numFmtId="0" fontId="8" fillId="0" borderId="5" xfId="0" applyFont="1" applyBorder="1" applyAlignment="1"/>
    <xf numFmtId="0" fontId="8" fillId="9" borderId="17" xfId="7" applyFont="1" applyFill="1" applyBorder="1" applyAlignment="1"/>
    <xf numFmtId="0" fontId="8" fillId="0" borderId="17" xfId="7" applyFont="1" applyBorder="1" applyAlignment="1"/>
    <xf numFmtId="0" fontId="8" fillId="6" borderId="17" xfId="7" applyFont="1" applyFill="1" applyBorder="1" applyAlignment="1"/>
    <xf numFmtId="0" fontId="8" fillId="0" borderId="18" xfId="0" applyFont="1" applyBorder="1" applyAlignment="1"/>
    <xf numFmtId="0" fontId="8" fillId="9" borderId="1" xfId="7" applyFont="1" applyFill="1" applyBorder="1" applyAlignment="1"/>
    <xf numFmtId="0" fontId="8" fillId="0" borderId="1" xfId="7" applyFont="1" applyBorder="1" applyAlignment="1"/>
    <xf numFmtId="0" fontId="8" fillId="6" borderId="1" xfId="7" applyFont="1" applyFill="1" applyBorder="1" applyAlignment="1"/>
    <xf numFmtId="0" fontId="8" fillId="0" borderId="21" xfId="0" applyFont="1" applyBorder="1" applyAlignment="1"/>
    <xf numFmtId="0" fontId="8" fillId="3" borderId="23" xfId="7" applyFont="1" applyFill="1" applyBorder="1" applyAlignment="1"/>
    <xf numFmtId="0" fontId="8" fillId="3" borderId="24" xfId="7" applyFont="1" applyFill="1" applyBorder="1" applyAlignment="1"/>
    <xf numFmtId="0" fontId="0" fillId="0" borderId="3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9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8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 4" xfId="4" xr:uid="{00000000-0005-0000-0000-000004000000}"/>
    <cellStyle name="標準 5" xfId="5" xr:uid="{00000000-0005-0000-0000-000005000000}"/>
    <cellStyle name="標準 6" xfId="6" xr:uid="{00000000-0005-0000-0000-000006000000}"/>
    <cellStyle name="標準 7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2"/>
  <sheetViews>
    <sheetView tabSelected="1" workbookViewId="0"/>
  </sheetViews>
  <sheetFormatPr defaultRowHeight="13.5" x14ac:dyDescent="0.15"/>
  <cols>
    <col min="1" max="1" width="10.75" customWidth="1"/>
    <col min="3" max="3" width="16.375" customWidth="1"/>
    <col min="4" max="4" width="17.125" customWidth="1"/>
    <col min="5" max="5" width="14.5" customWidth="1"/>
    <col min="6" max="6" width="14.125" customWidth="1"/>
    <col min="7" max="7" width="18.875" customWidth="1"/>
    <col min="8" max="28" width="11.625" customWidth="1"/>
  </cols>
  <sheetData>
    <row r="1" spans="1:28" ht="14.25" x14ac:dyDescent="0.15">
      <c r="A1" s="31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3" spans="1:28" ht="14.25" x14ac:dyDescent="0.15">
      <c r="A3" s="33"/>
      <c r="B3" s="32" t="s">
        <v>0</v>
      </c>
      <c r="C3" s="32" t="s">
        <v>57</v>
      </c>
      <c r="D3" s="32" t="s">
        <v>1</v>
      </c>
      <c r="E3" s="34" t="s">
        <v>2</v>
      </c>
      <c r="F3" s="34" t="s">
        <v>15</v>
      </c>
      <c r="G3" s="32" t="s">
        <v>12</v>
      </c>
      <c r="H3" s="32" t="s">
        <v>58</v>
      </c>
      <c r="I3" s="32" t="s">
        <v>59</v>
      </c>
      <c r="J3" s="32" t="s">
        <v>60</v>
      </c>
      <c r="K3" s="32" t="s">
        <v>61</v>
      </c>
      <c r="L3" s="32" t="s">
        <v>62</v>
      </c>
      <c r="M3" s="32" t="s">
        <v>63</v>
      </c>
      <c r="N3" s="32" t="s">
        <v>64</v>
      </c>
      <c r="O3" s="32" t="s">
        <v>65</v>
      </c>
      <c r="P3" s="32" t="s">
        <v>66</v>
      </c>
      <c r="Q3" s="32" t="s">
        <v>86</v>
      </c>
      <c r="R3" s="32" t="s">
        <v>87</v>
      </c>
      <c r="S3" s="32" t="s">
        <v>88</v>
      </c>
      <c r="T3" s="32" t="s">
        <v>89</v>
      </c>
      <c r="U3" s="32" t="s">
        <v>90</v>
      </c>
      <c r="V3" s="32" t="s">
        <v>91</v>
      </c>
      <c r="W3" s="32" t="s">
        <v>92</v>
      </c>
      <c r="X3" s="32" t="s">
        <v>93</v>
      </c>
      <c r="Y3" s="32" t="s">
        <v>94</v>
      </c>
      <c r="Z3" s="32" t="s">
        <v>95</v>
      </c>
      <c r="AA3" s="32" t="s">
        <v>96</v>
      </c>
      <c r="AB3" s="32" t="s">
        <v>97</v>
      </c>
    </row>
    <row r="4" spans="1:28" ht="14.25" x14ac:dyDescent="0.15">
      <c r="A4" s="30"/>
      <c r="B4" s="32" t="s">
        <v>67</v>
      </c>
      <c r="C4" s="34" t="s">
        <v>68</v>
      </c>
      <c r="D4" s="32" t="s">
        <v>5</v>
      </c>
      <c r="E4" s="34" t="s">
        <v>69</v>
      </c>
      <c r="F4" s="34" t="s">
        <v>14</v>
      </c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spans="1:28" ht="14.25" x14ac:dyDescent="0.15">
      <c r="A5" s="30"/>
      <c r="B5" s="32" t="s">
        <v>70</v>
      </c>
      <c r="C5" s="32"/>
      <c r="D5" s="32" t="s">
        <v>5</v>
      </c>
      <c r="E5" s="34" t="s">
        <v>69</v>
      </c>
      <c r="F5" s="34" t="s">
        <v>14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 spans="1:28" ht="14.25" x14ac:dyDescent="0.15">
      <c r="A6" s="30"/>
      <c r="B6" s="32" t="s">
        <v>71</v>
      </c>
      <c r="C6" s="32"/>
      <c r="D6" s="32" t="s">
        <v>5</v>
      </c>
      <c r="E6" s="34" t="s">
        <v>69</v>
      </c>
      <c r="F6" s="34" t="s">
        <v>14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 spans="1:28" ht="14.25" x14ac:dyDescent="0.15">
      <c r="A7" s="30"/>
      <c r="B7" s="32" t="s">
        <v>72</v>
      </c>
      <c r="C7" s="32"/>
      <c r="D7" s="32" t="s">
        <v>5</v>
      </c>
      <c r="E7" s="34" t="s">
        <v>69</v>
      </c>
      <c r="F7" s="34" t="s">
        <v>14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 spans="1:28" ht="14.25" x14ac:dyDescent="0.15">
      <c r="A8" s="30"/>
      <c r="B8" s="32" t="s">
        <v>73</v>
      </c>
      <c r="C8" s="32"/>
      <c r="D8" s="32" t="s">
        <v>5</v>
      </c>
      <c r="E8" s="34" t="s">
        <v>69</v>
      </c>
      <c r="F8" s="34" t="s">
        <v>14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 spans="1:28" ht="14.25" x14ac:dyDescent="0.15">
      <c r="A9" s="30"/>
      <c r="B9" s="32" t="s">
        <v>74</v>
      </c>
      <c r="C9" s="32"/>
      <c r="D9" s="32" t="s">
        <v>5</v>
      </c>
      <c r="E9" s="34" t="s">
        <v>69</v>
      </c>
      <c r="F9" s="34" t="s">
        <v>14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28" ht="14.25" x14ac:dyDescent="0.15">
      <c r="A10" s="30"/>
      <c r="B10" s="32" t="s">
        <v>75</v>
      </c>
      <c r="C10" s="32"/>
      <c r="D10" s="32" t="s">
        <v>5</v>
      </c>
      <c r="E10" s="34" t="s">
        <v>69</v>
      </c>
      <c r="F10" s="34" t="s">
        <v>14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spans="1:28" ht="14.25" x14ac:dyDescent="0.15">
      <c r="A11" s="30"/>
      <c r="B11" s="32" t="s">
        <v>76</v>
      </c>
      <c r="C11" s="32"/>
      <c r="D11" s="32" t="s">
        <v>5</v>
      </c>
      <c r="E11" s="34" t="s">
        <v>69</v>
      </c>
      <c r="F11" s="34" t="s">
        <v>14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spans="1:28" ht="14.25" x14ac:dyDescent="0.15">
      <c r="A12" s="30"/>
      <c r="B12" s="32" t="s">
        <v>77</v>
      </c>
      <c r="C12" s="32"/>
      <c r="D12" s="32" t="s">
        <v>5</v>
      </c>
      <c r="E12" s="34" t="s">
        <v>69</v>
      </c>
      <c r="F12" s="34" t="s">
        <v>14</v>
      </c>
      <c r="G12" s="32"/>
      <c r="H12" s="32"/>
      <c r="I12" s="32">
        <v>0</v>
      </c>
      <c r="J12" s="32"/>
      <c r="K12" s="32"/>
      <c r="L12" s="32"/>
      <c r="M12" s="32">
        <v>0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spans="1:28" ht="14.25" x14ac:dyDescent="0.15">
      <c r="A13" s="30"/>
      <c r="B13" s="32" t="s">
        <v>78</v>
      </c>
      <c r="C13" s="32"/>
      <c r="D13" s="32" t="s">
        <v>5</v>
      </c>
      <c r="E13" s="34" t="s">
        <v>69</v>
      </c>
      <c r="F13" s="34" t="s">
        <v>14</v>
      </c>
      <c r="G13" s="32"/>
      <c r="H13" s="32">
        <v>0</v>
      </c>
      <c r="I13" s="32">
        <v>0</v>
      </c>
      <c r="J13" s="32"/>
      <c r="K13" s="32">
        <v>0</v>
      </c>
      <c r="L13" s="32"/>
      <c r="M13" s="32">
        <v>0</v>
      </c>
      <c r="N13" s="32">
        <v>0</v>
      </c>
      <c r="O13" s="32">
        <v>0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spans="1:28" ht="14.25" x14ac:dyDescent="0.15">
      <c r="A14" s="1"/>
      <c r="B14" s="32" t="s">
        <v>79</v>
      </c>
      <c r="C14" s="32"/>
      <c r="D14" s="32" t="s">
        <v>5</v>
      </c>
      <c r="E14" s="34" t="s">
        <v>69</v>
      </c>
      <c r="F14" s="34" t="s">
        <v>14</v>
      </c>
      <c r="G14" s="32"/>
      <c r="H14" s="32"/>
      <c r="I14" s="32"/>
      <c r="J14" s="32"/>
      <c r="K14" s="32"/>
      <c r="L14" s="32">
        <v>0</v>
      </c>
      <c r="M14" s="32">
        <v>0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spans="1:28" ht="14.25" x14ac:dyDescent="0.15">
      <c r="A15" s="1"/>
      <c r="B15" s="32" t="s">
        <v>80</v>
      </c>
      <c r="C15" s="32"/>
      <c r="D15" s="32" t="s">
        <v>5</v>
      </c>
      <c r="E15" s="34" t="s">
        <v>69</v>
      </c>
      <c r="F15" s="34" t="s">
        <v>14</v>
      </c>
      <c r="G15" s="32"/>
      <c r="H15" s="32"/>
      <c r="I15" s="32"/>
      <c r="J15" s="32">
        <v>0</v>
      </c>
      <c r="K15" s="32">
        <v>0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spans="1:28" ht="14.25" x14ac:dyDescent="0.15">
      <c r="A16" s="1"/>
      <c r="B16" s="32" t="s">
        <v>81</v>
      </c>
      <c r="C16" s="32"/>
      <c r="D16" s="32" t="s">
        <v>5</v>
      </c>
      <c r="E16" s="34" t="s">
        <v>69</v>
      </c>
      <c r="F16" s="34" t="s">
        <v>14</v>
      </c>
      <c r="G16" s="32"/>
      <c r="H16" s="32"/>
      <c r="I16" s="32"/>
      <c r="J16" s="32"/>
      <c r="K16" s="32"/>
      <c r="L16" s="32">
        <v>0</v>
      </c>
      <c r="M16" s="32">
        <v>0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spans="1:28" ht="14.25" x14ac:dyDescent="0.15">
      <c r="A17" s="1"/>
      <c r="B17" s="32" t="s">
        <v>82</v>
      </c>
      <c r="C17" s="32"/>
      <c r="D17" s="32" t="s">
        <v>5</v>
      </c>
      <c r="E17" s="34" t="s">
        <v>69</v>
      </c>
      <c r="F17" s="34" t="s">
        <v>14</v>
      </c>
      <c r="G17" s="32">
        <v>0</v>
      </c>
      <c r="H17" s="32">
        <v>0</v>
      </c>
      <c r="I17" s="32">
        <v>0</v>
      </c>
      <c r="J17" s="32"/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spans="1:28" ht="14.25" x14ac:dyDescent="0.15">
      <c r="A18" s="1"/>
      <c r="B18" s="32" t="s">
        <v>83</v>
      </c>
      <c r="C18" s="32"/>
      <c r="D18" s="32" t="s">
        <v>5</v>
      </c>
      <c r="E18" s="34" t="s">
        <v>13</v>
      </c>
      <c r="F18" s="34" t="s">
        <v>14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spans="1:28" ht="14.25" x14ac:dyDescent="0.15">
      <c r="A19" s="1"/>
      <c r="B19" s="32" t="s">
        <v>84</v>
      </c>
      <c r="C19" s="32"/>
      <c r="D19" s="32" t="s">
        <v>5</v>
      </c>
      <c r="E19" s="34" t="s">
        <v>13</v>
      </c>
      <c r="F19" s="34" t="s">
        <v>14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spans="1:28" ht="14.25" x14ac:dyDescent="0.15">
      <c r="A20" s="1"/>
      <c r="B20" s="32" t="s">
        <v>85</v>
      </c>
      <c r="C20" s="32"/>
      <c r="D20" s="32" t="s">
        <v>5</v>
      </c>
      <c r="E20" s="34" t="s">
        <v>13</v>
      </c>
      <c r="F20" s="34" t="s">
        <v>14</v>
      </c>
      <c r="G20" s="32">
        <v>0</v>
      </c>
      <c r="H20" s="32"/>
      <c r="I20" s="32"/>
      <c r="J20" s="32"/>
      <c r="K20" s="32"/>
      <c r="L20" s="32"/>
      <c r="M20" s="32">
        <v>0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spans="1:28" x14ac:dyDescent="0.15">
      <c r="A21" t="s">
        <v>4</v>
      </c>
    </row>
    <row r="22" spans="1:28" x14ac:dyDescent="0.15">
      <c r="A22" t="s">
        <v>4</v>
      </c>
    </row>
  </sheetData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0" sqref="I10"/>
    </sheetView>
  </sheetViews>
  <sheetFormatPr defaultRowHeight="13.5" x14ac:dyDescent="0.15"/>
  <cols>
    <col min="4" max="4" width="11.625" customWidth="1"/>
    <col min="6" max="6" width="12" customWidth="1"/>
  </cols>
  <sheetData>
    <row r="1" spans="1:7" ht="14.25" thickBot="1" x14ac:dyDescent="0.2"/>
    <row r="2" spans="1:7" ht="14.25" thickBot="1" x14ac:dyDescent="0.2">
      <c r="A2" t="s">
        <v>121</v>
      </c>
      <c r="B2" s="2"/>
      <c r="C2" s="2"/>
      <c r="D2" s="2"/>
      <c r="E2" s="2"/>
      <c r="F2" s="95" t="s">
        <v>122</v>
      </c>
      <c r="G2" s="2" t="s">
        <v>122</v>
      </c>
    </row>
    <row r="3" spans="1:7" ht="14.25" thickBot="1" x14ac:dyDescent="0.2">
      <c r="A3" t="s">
        <v>35</v>
      </c>
      <c r="B3" s="10" t="s">
        <v>36</v>
      </c>
      <c r="C3" s="11" t="s">
        <v>37</v>
      </c>
      <c r="D3" s="35" t="s">
        <v>115</v>
      </c>
      <c r="E3" s="45" t="s">
        <v>39</v>
      </c>
      <c r="F3" s="91" t="s">
        <v>118</v>
      </c>
      <c r="G3" s="92" t="s">
        <v>120</v>
      </c>
    </row>
    <row r="4" spans="1:7" ht="14.25" thickBot="1" x14ac:dyDescent="0.2">
      <c r="A4" s="97" t="s">
        <v>0</v>
      </c>
      <c r="B4" s="16" t="s">
        <v>33</v>
      </c>
      <c r="C4" s="9" t="s">
        <v>34</v>
      </c>
      <c r="D4" s="98" t="s">
        <v>112</v>
      </c>
      <c r="E4" s="99" t="s">
        <v>38</v>
      </c>
      <c r="F4" s="100" t="s">
        <v>118</v>
      </c>
      <c r="G4" s="99" t="s">
        <v>119</v>
      </c>
    </row>
    <row r="5" spans="1:7" x14ac:dyDescent="0.15">
      <c r="A5" s="101" t="s">
        <v>16</v>
      </c>
      <c r="B5" s="88"/>
      <c r="C5" s="102" t="s">
        <v>40</v>
      </c>
      <c r="D5" s="98" t="s">
        <v>113</v>
      </c>
      <c r="E5" s="88" t="s">
        <v>40</v>
      </c>
      <c r="F5" s="98" t="s">
        <v>113</v>
      </c>
      <c r="G5" s="88" t="s">
        <v>113</v>
      </c>
    </row>
    <row r="6" spans="1:7" x14ac:dyDescent="0.15">
      <c r="A6" s="103" t="s">
        <v>17</v>
      </c>
      <c r="B6" s="16" t="s">
        <v>40</v>
      </c>
      <c r="C6" s="9"/>
      <c r="D6" s="14"/>
      <c r="E6" s="16" t="s">
        <v>40</v>
      </c>
      <c r="F6" s="93"/>
      <c r="G6" s="16" t="s">
        <v>113</v>
      </c>
    </row>
    <row r="7" spans="1:7" x14ac:dyDescent="0.15">
      <c r="A7" s="103" t="s">
        <v>18</v>
      </c>
      <c r="B7" s="16" t="s">
        <v>40</v>
      </c>
      <c r="C7" s="9" t="s">
        <v>40</v>
      </c>
      <c r="D7" s="14"/>
      <c r="E7" s="16" t="s">
        <v>40</v>
      </c>
      <c r="F7" s="93"/>
      <c r="G7" s="16" t="s">
        <v>113</v>
      </c>
    </row>
    <row r="8" spans="1:7" x14ac:dyDescent="0.15">
      <c r="A8" s="103" t="s">
        <v>19</v>
      </c>
      <c r="B8" s="16" t="s">
        <v>40</v>
      </c>
      <c r="C8" s="9"/>
      <c r="D8" s="14"/>
      <c r="E8" s="16" t="s">
        <v>40</v>
      </c>
      <c r="F8" s="93"/>
      <c r="G8" s="16" t="s">
        <v>113</v>
      </c>
    </row>
    <row r="9" spans="1:7" x14ac:dyDescent="0.15">
      <c r="A9" s="103" t="s">
        <v>20</v>
      </c>
      <c r="B9" s="16"/>
      <c r="C9" s="9" t="s">
        <v>40</v>
      </c>
      <c r="D9" s="14"/>
      <c r="E9" s="16" t="s">
        <v>40</v>
      </c>
      <c r="F9" s="93"/>
      <c r="G9" s="16" t="s">
        <v>113</v>
      </c>
    </row>
    <row r="10" spans="1:7" x14ac:dyDescent="0.15">
      <c r="A10" s="103" t="s">
        <v>21</v>
      </c>
      <c r="B10" s="16" t="s">
        <v>40</v>
      </c>
      <c r="C10" s="9" t="s">
        <v>40</v>
      </c>
      <c r="D10" s="14"/>
      <c r="E10" s="16" t="s">
        <v>40</v>
      </c>
      <c r="F10" s="93"/>
      <c r="G10" s="16" t="s">
        <v>113</v>
      </c>
    </row>
    <row r="11" spans="1:7" x14ac:dyDescent="0.15">
      <c r="A11" s="103" t="s">
        <v>22</v>
      </c>
      <c r="B11" s="16"/>
      <c r="C11" s="9" t="s">
        <v>40</v>
      </c>
      <c r="D11" s="14"/>
      <c r="E11" s="16" t="s">
        <v>40</v>
      </c>
      <c r="F11" s="93"/>
      <c r="G11" s="16" t="s">
        <v>113</v>
      </c>
    </row>
    <row r="12" spans="1:7" x14ac:dyDescent="0.15">
      <c r="A12" s="103" t="s">
        <v>23</v>
      </c>
      <c r="B12" s="16"/>
      <c r="C12" s="9"/>
      <c r="D12" s="14"/>
      <c r="E12" s="16" t="s">
        <v>40</v>
      </c>
      <c r="F12" s="93"/>
      <c r="G12" s="16" t="s">
        <v>113</v>
      </c>
    </row>
    <row r="13" spans="1:7" x14ac:dyDescent="0.15">
      <c r="A13" s="103" t="s">
        <v>24</v>
      </c>
      <c r="B13" s="16" t="s">
        <v>40</v>
      </c>
      <c r="C13" s="9" t="s">
        <v>40</v>
      </c>
      <c r="D13" s="14"/>
      <c r="E13" s="16" t="s">
        <v>40</v>
      </c>
      <c r="F13" s="93"/>
      <c r="G13" s="16" t="s">
        <v>113</v>
      </c>
    </row>
    <row r="14" spans="1:7" x14ac:dyDescent="0.15">
      <c r="A14" s="103" t="s">
        <v>25</v>
      </c>
      <c r="B14" s="16"/>
      <c r="C14" s="9" t="s">
        <v>40</v>
      </c>
      <c r="D14" s="14"/>
      <c r="E14" s="16" t="s">
        <v>40</v>
      </c>
      <c r="F14" s="93"/>
      <c r="G14" s="16" t="s">
        <v>113</v>
      </c>
    </row>
    <row r="15" spans="1:7" x14ac:dyDescent="0.15">
      <c r="A15" s="103" t="s">
        <v>26</v>
      </c>
      <c r="B15" s="16"/>
      <c r="C15" s="9" t="s">
        <v>40</v>
      </c>
      <c r="D15" s="14"/>
      <c r="E15" s="16" t="s">
        <v>40</v>
      </c>
      <c r="F15" s="93"/>
      <c r="G15" s="16" t="s">
        <v>113</v>
      </c>
    </row>
    <row r="16" spans="1:7" x14ac:dyDescent="0.15">
      <c r="A16" s="103" t="s">
        <v>27</v>
      </c>
      <c r="B16" s="16"/>
      <c r="C16" s="9" t="s">
        <v>40</v>
      </c>
      <c r="D16" s="14"/>
      <c r="E16" s="16" t="s">
        <v>40</v>
      </c>
      <c r="F16" s="93"/>
      <c r="G16" s="16" t="s">
        <v>113</v>
      </c>
    </row>
    <row r="17" spans="1:7" x14ac:dyDescent="0.15">
      <c r="A17" s="103" t="s">
        <v>28</v>
      </c>
      <c r="B17" s="16" t="s">
        <v>40</v>
      </c>
      <c r="C17" s="9"/>
      <c r="D17" s="14"/>
      <c r="E17" s="16" t="s">
        <v>40</v>
      </c>
      <c r="F17" s="93"/>
      <c r="G17" s="16" t="s">
        <v>113</v>
      </c>
    </row>
    <row r="18" spans="1:7" x14ac:dyDescent="0.15">
      <c r="A18" s="103" t="s">
        <v>29</v>
      </c>
      <c r="B18" s="16"/>
      <c r="C18" s="9" t="s">
        <v>40</v>
      </c>
      <c r="D18" s="14"/>
      <c r="E18" s="16" t="s">
        <v>40</v>
      </c>
      <c r="F18" s="93"/>
      <c r="G18" s="16" t="s">
        <v>113</v>
      </c>
    </row>
    <row r="19" spans="1:7" x14ac:dyDescent="0.15">
      <c r="A19" s="103" t="s">
        <v>3</v>
      </c>
      <c r="B19" s="16" t="s">
        <v>40</v>
      </c>
      <c r="C19" s="9"/>
      <c r="D19" s="14"/>
      <c r="E19" s="16" t="s">
        <v>40</v>
      </c>
      <c r="F19" s="93"/>
      <c r="G19" s="89"/>
    </row>
    <row r="20" spans="1:7" x14ac:dyDescent="0.15">
      <c r="A20" s="103" t="s">
        <v>6</v>
      </c>
      <c r="B20" s="16" t="s">
        <v>40</v>
      </c>
      <c r="C20" s="9"/>
      <c r="D20" s="14"/>
      <c r="E20" s="16" t="s">
        <v>40</v>
      </c>
      <c r="F20" s="93"/>
      <c r="G20" s="89"/>
    </row>
    <row r="21" spans="1:7" ht="14.25" thickBot="1" x14ac:dyDescent="0.2">
      <c r="A21" s="104" t="s">
        <v>7</v>
      </c>
      <c r="B21" s="12" t="s">
        <v>40</v>
      </c>
      <c r="C21" s="13"/>
      <c r="D21" s="15"/>
      <c r="E21" s="12" t="s">
        <v>40</v>
      </c>
      <c r="F21" s="94"/>
      <c r="G21" s="90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B39"/>
  <sheetViews>
    <sheetView workbookViewId="0">
      <pane ySplit="6" topLeftCell="A7" activePane="bottomLeft" state="frozen"/>
      <selection pane="bottomLeft" activeCell="G6" sqref="G6"/>
    </sheetView>
  </sheetViews>
  <sheetFormatPr defaultColWidth="9" defaultRowHeight="13.5" x14ac:dyDescent="0.15"/>
  <cols>
    <col min="1" max="1" width="9" style="4"/>
    <col min="2" max="2" width="6.25" style="4" customWidth="1"/>
    <col min="3" max="3" width="1" style="4" hidden="1" customWidth="1"/>
    <col min="4" max="4" width="21.5" style="4" customWidth="1"/>
    <col min="5" max="5" width="26.75" style="4" customWidth="1"/>
    <col min="6" max="54" width="2.625" style="4" customWidth="1"/>
    <col min="55" max="16384" width="9" style="4"/>
  </cols>
  <sheetData>
    <row r="1" spans="2:54" ht="14.25" thickBot="1" x14ac:dyDescent="0.2"/>
    <row r="2" spans="2:54" ht="14.25" thickBot="1" x14ac:dyDescent="0.2">
      <c r="D2" s="5" t="s">
        <v>8</v>
      </c>
      <c r="E2" s="8">
        <v>43800</v>
      </c>
    </row>
    <row r="3" spans="2:54" x14ac:dyDescent="0.15">
      <c r="D3" s="4" t="s">
        <v>9</v>
      </c>
      <c r="E3" s="6">
        <f>EOMONTH(E2,0)</f>
        <v>43830</v>
      </c>
    </row>
    <row r="4" spans="2:54" x14ac:dyDescent="0.15">
      <c r="D4" s="4" t="s">
        <v>10</v>
      </c>
      <c r="E4" s="6">
        <f>E2-0</f>
        <v>43800</v>
      </c>
    </row>
    <row r="5" spans="2:54" ht="14.25" thickBot="1" x14ac:dyDescent="0.2">
      <c r="F5" s="7">
        <f>E4</f>
        <v>43800</v>
      </c>
      <c r="G5" s="7">
        <f>IF(F5&lt;&gt;"",IF($F$5+COLUMN()-COLUMN($F$5)&lt;=$E$3,$F$5+COLUMN()-COLUMN($F$5),""),"")</f>
        <v>43801</v>
      </c>
      <c r="H5" s="7">
        <f t="shared" ref="H5:AW5" si="0">IF(G5&lt;&gt;"",IF($F$5+COLUMN()-COLUMN($F$5)&lt;=$E$3,$F$5+COLUMN()-COLUMN($F$5),""),"")</f>
        <v>43802</v>
      </c>
      <c r="I5" s="7">
        <f t="shared" si="0"/>
        <v>43803</v>
      </c>
      <c r="J5" s="7">
        <f t="shared" si="0"/>
        <v>43804</v>
      </c>
      <c r="K5" s="7">
        <f t="shared" si="0"/>
        <v>43805</v>
      </c>
      <c r="L5" s="7">
        <f t="shared" si="0"/>
        <v>43806</v>
      </c>
      <c r="M5" s="7">
        <f t="shared" si="0"/>
        <v>43807</v>
      </c>
      <c r="N5" s="7">
        <f t="shared" si="0"/>
        <v>43808</v>
      </c>
      <c r="O5" s="7">
        <f t="shared" si="0"/>
        <v>43809</v>
      </c>
      <c r="P5" s="7">
        <f t="shared" si="0"/>
        <v>43810</v>
      </c>
      <c r="Q5" s="7">
        <f t="shared" si="0"/>
        <v>43811</v>
      </c>
      <c r="R5" s="7">
        <f t="shared" si="0"/>
        <v>43812</v>
      </c>
      <c r="S5" s="7">
        <f t="shared" si="0"/>
        <v>43813</v>
      </c>
      <c r="T5" s="7">
        <f t="shared" si="0"/>
        <v>43814</v>
      </c>
      <c r="U5" s="7">
        <f t="shared" si="0"/>
        <v>43815</v>
      </c>
      <c r="V5" s="7">
        <f t="shared" si="0"/>
        <v>43816</v>
      </c>
      <c r="W5" s="7">
        <f t="shared" si="0"/>
        <v>43817</v>
      </c>
      <c r="X5" s="7">
        <f t="shared" si="0"/>
        <v>43818</v>
      </c>
      <c r="Y5" s="7">
        <f t="shared" si="0"/>
        <v>43819</v>
      </c>
      <c r="Z5" s="7">
        <f t="shared" si="0"/>
        <v>43820</v>
      </c>
      <c r="AA5" s="7">
        <f t="shared" si="0"/>
        <v>43821</v>
      </c>
      <c r="AB5" s="7">
        <f t="shared" si="0"/>
        <v>43822</v>
      </c>
      <c r="AC5" s="7">
        <f t="shared" si="0"/>
        <v>43823</v>
      </c>
      <c r="AD5" s="7">
        <f t="shared" si="0"/>
        <v>43824</v>
      </c>
      <c r="AE5" s="7">
        <f t="shared" si="0"/>
        <v>43825</v>
      </c>
      <c r="AF5" s="7">
        <f t="shared" si="0"/>
        <v>43826</v>
      </c>
      <c r="AG5" s="7">
        <f t="shared" si="0"/>
        <v>43827</v>
      </c>
      <c r="AH5" s="7">
        <f t="shared" si="0"/>
        <v>43828</v>
      </c>
      <c r="AI5" s="7">
        <f t="shared" si="0"/>
        <v>43829</v>
      </c>
      <c r="AJ5" s="7">
        <f t="shared" si="0"/>
        <v>43830</v>
      </c>
      <c r="AK5" s="7" t="str">
        <f t="shared" si="0"/>
        <v/>
      </c>
      <c r="AL5" s="7" t="str">
        <f t="shared" si="0"/>
        <v/>
      </c>
      <c r="AM5" s="7" t="str">
        <f t="shared" si="0"/>
        <v/>
      </c>
      <c r="AN5" s="7" t="str">
        <f t="shared" si="0"/>
        <v/>
      </c>
      <c r="AO5" s="7" t="str">
        <f t="shared" si="0"/>
        <v/>
      </c>
      <c r="AP5" s="7" t="str">
        <f t="shared" si="0"/>
        <v/>
      </c>
      <c r="AQ5" s="7" t="str">
        <f t="shared" si="0"/>
        <v/>
      </c>
      <c r="AR5" s="7" t="str">
        <f t="shared" si="0"/>
        <v/>
      </c>
      <c r="AS5" s="7" t="str">
        <f t="shared" si="0"/>
        <v/>
      </c>
      <c r="AT5" s="7" t="str">
        <f t="shared" si="0"/>
        <v/>
      </c>
      <c r="AU5" s="7" t="str">
        <f t="shared" si="0"/>
        <v/>
      </c>
      <c r="AV5" s="7" t="str">
        <f t="shared" si="0"/>
        <v/>
      </c>
      <c r="AW5" s="7" t="str">
        <f t="shared" si="0"/>
        <v/>
      </c>
      <c r="AX5" s="7"/>
      <c r="AY5" s="7"/>
      <c r="AZ5" s="7"/>
      <c r="BA5" s="7"/>
      <c r="BB5" s="7"/>
    </row>
    <row r="6" spans="2:54" ht="14.25" thickBot="1" x14ac:dyDescent="0.2">
      <c r="E6" s="5" t="s">
        <v>11</v>
      </c>
      <c r="F6" s="23" t="str">
        <f>IF(WEEKDAY(F5,1)=1,"日",IF(WEEKDAY(F5,1)=2,"月",IF(WEEKDAY(F5,1)=3,"火",IF(WEEKDAY(F5,1)=4,"水",IF(WEEKDAY(F5,1)=5,"木",IF(WEEKDAY(F5,1)=6,"金","土"))))))</f>
        <v>日</v>
      </c>
      <c r="G6" s="96" t="str">
        <f t="shared" ref="G6:AJ6" si="1">IF(WEEKDAY(G5,1)=1,"日",IF(WEEKDAY(G5,1)=2,"月",IF(WEEKDAY(G5,1)=3,"火",IF(WEEKDAY(G5,1)=4,"水",IF(WEEKDAY(G5,1)=5,"木",IF(WEEKDAY(G5,1)=6,"金","土"))))))</f>
        <v>月</v>
      </c>
      <c r="H6" s="96" t="str">
        <f t="shared" si="1"/>
        <v>火</v>
      </c>
      <c r="I6" s="96" t="str">
        <f t="shared" si="1"/>
        <v>水</v>
      </c>
      <c r="J6" s="96" t="str">
        <f t="shared" si="1"/>
        <v>木</v>
      </c>
      <c r="K6" s="96" t="str">
        <f t="shared" si="1"/>
        <v>金</v>
      </c>
      <c r="L6" s="44" t="str">
        <f t="shared" si="1"/>
        <v>土</v>
      </c>
      <c r="M6" s="23" t="str">
        <f t="shared" si="1"/>
        <v>日</v>
      </c>
      <c r="N6" s="96" t="str">
        <f t="shared" si="1"/>
        <v>月</v>
      </c>
      <c r="O6" s="96" t="str">
        <f t="shared" si="1"/>
        <v>火</v>
      </c>
      <c r="P6" s="96" t="str">
        <f t="shared" si="1"/>
        <v>水</v>
      </c>
      <c r="Q6" s="96" t="str">
        <f t="shared" si="1"/>
        <v>木</v>
      </c>
      <c r="R6" s="96" t="str">
        <f t="shared" si="1"/>
        <v>金</v>
      </c>
      <c r="S6" s="44" t="str">
        <f t="shared" si="1"/>
        <v>土</v>
      </c>
      <c r="T6" s="23" t="str">
        <f t="shared" si="1"/>
        <v>日</v>
      </c>
      <c r="U6" s="96" t="str">
        <f t="shared" si="1"/>
        <v>月</v>
      </c>
      <c r="V6" s="96" t="str">
        <f t="shared" si="1"/>
        <v>火</v>
      </c>
      <c r="W6" s="96" t="str">
        <f t="shared" si="1"/>
        <v>水</v>
      </c>
      <c r="X6" s="96" t="str">
        <f t="shared" si="1"/>
        <v>木</v>
      </c>
      <c r="Y6" s="96" t="str">
        <f t="shared" si="1"/>
        <v>金</v>
      </c>
      <c r="Z6" s="44" t="str">
        <f t="shared" si="1"/>
        <v>土</v>
      </c>
      <c r="AA6" s="23" t="str">
        <f t="shared" si="1"/>
        <v>日</v>
      </c>
      <c r="AB6" s="96" t="str">
        <f t="shared" si="1"/>
        <v>月</v>
      </c>
      <c r="AC6" s="96" t="str">
        <f t="shared" si="1"/>
        <v>火</v>
      </c>
      <c r="AD6" s="96" t="str">
        <f t="shared" si="1"/>
        <v>水</v>
      </c>
      <c r="AE6" s="96" t="str">
        <f t="shared" si="1"/>
        <v>木</v>
      </c>
      <c r="AF6" s="96" t="str">
        <f t="shared" si="1"/>
        <v>金</v>
      </c>
      <c r="AG6" s="44" t="str">
        <f t="shared" si="1"/>
        <v>土</v>
      </c>
      <c r="AH6" s="23" t="str">
        <f t="shared" si="1"/>
        <v>日</v>
      </c>
      <c r="AI6" s="96" t="str">
        <f t="shared" si="1"/>
        <v>月</v>
      </c>
      <c r="AJ6" s="96" t="str">
        <f t="shared" si="1"/>
        <v>火</v>
      </c>
      <c r="AK6" t="str">
        <f t="shared" ref="AK6:AM6" si="2">TEXT(AK5,"aaa")</f>
        <v/>
      </c>
      <c r="AL6" t="str">
        <f t="shared" si="2"/>
        <v/>
      </c>
      <c r="AM6" t="str">
        <f t="shared" si="2"/>
        <v/>
      </c>
      <c r="AN6" t="str">
        <f t="shared" ref="AN6:AW6" si="3">TEXT(AN5,"aaa")</f>
        <v/>
      </c>
      <c r="AO6" t="str">
        <f t="shared" si="3"/>
        <v/>
      </c>
      <c r="AP6" t="str">
        <f t="shared" si="3"/>
        <v/>
      </c>
      <c r="AQ6" t="str">
        <f t="shared" si="3"/>
        <v/>
      </c>
      <c r="AR6" t="str">
        <f t="shared" si="3"/>
        <v/>
      </c>
      <c r="AS6" t="str">
        <f t="shared" si="3"/>
        <v/>
      </c>
      <c r="AT6" t="str">
        <f t="shared" si="3"/>
        <v/>
      </c>
      <c r="AU6" t="str">
        <f t="shared" si="3"/>
        <v/>
      </c>
      <c r="AV6" t="str">
        <f t="shared" si="3"/>
        <v/>
      </c>
      <c r="AW6" t="str">
        <f t="shared" si="3"/>
        <v/>
      </c>
      <c r="AX6"/>
      <c r="AY6"/>
      <c r="AZ6"/>
      <c r="BA6"/>
      <c r="BB6"/>
    </row>
    <row r="7" spans="2:54" ht="15.75" thickBot="1" x14ac:dyDescent="0.3"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9"/>
      <c r="AK7" s="3"/>
      <c r="AL7" s="3"/>
      <c r="AM7" s="3"/>
    </row>
    <row r="8" spans="2:54" ht="15" x14ac:dyDescent="0.25">
      <c r="B8" s="25"/>
      <c r="C8" s="36"/>
      <c r="D8" s="37" t="s">
        <v>44</v>
      </c>
      <c r="E8" s="38" t="s">
        <v>32</v>
      </c>
      <c r="F8" s="61"/>
      <c r="G8" s="39"/>
      <c r="H8" s="39"/>
      <c r="I8" s="39"/>
      <c r="J8" s="39"/>
      <c r="K8" s="39"/>
      <c r="L8" s="67" t="s">
        <v>30</v>
      </c>
      <c r="M8" s="55"/>
      <c r="N8" s="39"/>
      <c r="O8" s="39"/>
      <c r="P8" s="39"/>
      <c r="Q8" s="39"/>
      <c r="R8" s="39"/>
      <c r="S8" s="67" t="s">
        <v>30</v>
      </c>
      <c r="T8" s="55"/>
      <c r="U8" s="39"/>
      <c r="V8" s="39"/>
      <c r="W8" s="39"/>
      <c r="X8" s="39"/>
      <c r="Y8" s="39"/>
      <c r="Z8" s="67" t="s">
        <v>30</v>
      </c>
      <c r="AA8" s="55"/>
      <c r="AB8" s="39"/>
      <c r="AC8" s="39"/>
      <c r="AD8" s="39"/>
      <c r="AE8" s="39"/>
      <c r="AF8" s="39"/>
      <c r="AG8" s="67" t="s">
        <v>30</v>
      </c>
      <c r="AH8" s="55"/>
      <c r="AI8" s="39"/>
      <c r="AJ8" s="40" t="s">
        <v>30</v>
      </c>
      <c r="AK8" s="3"/>
      <c r="AL8" s="3"/>
      <c r="AM8" s="3"/>
    </row>
    <row r="9" spans="2:54" ht="15" x14ac:dyDescent="0.25">
      <c r="B9" s="25"/>
      <c r="C9" s="25"/>
      <c r="D9" s="21"/>
      <c r="E9" s="28" t="s">
        <v>31</v>
      </c>
      <c r="F9" s="62" t="s">
        <v>30</v>
      </c>
      <c r="G9" s="22"/>
      <c r="H9" s="22"/>
      <c r="I9" s="22"/>
      <c r="J9" s="22"/>
      <c r="K9" s="22" t="s">
        <v>30</v>
      </c>
      <c r="L9" s="68"/>
      <c r="M9" s="56" t="s">
        <v>30</v>
      </c>
      <c r="N9" s="22"/>
      <c r="O9" s="22"/>
      <c r="P9" s="22"/>
      <c r="Q9" s="22"/>
      <c r="R9" s="22" t="s">
        <v>30</v>
      </c>
      <c r="S9" s="68"/>
      <c r="T9" s="56" t="s">
        <v>30</v>
      </c>
      <c r="U9" s="22"/>
      <c r="V9" s="22"/>
      <c r="W9" s="22"/>
      <c r="X9" s="22"/>
      <c r="Y9" s="22" t="s">
        <v>30</v>
      </c>
      <c r="Z9" s="68"/>
      <c r="AA9" s="56" t="s">
        <v>30</v>
      </c>
      <c r="AB9" s="22"/>
      <c r="AC9" s="22"/>
      <c r="AD9" s="22"/>
      <c r="AE9" s="22"/>
      <c r="AF9" s="22" t="s">
        <v>30</v>
      </c>
      <c r="AG9" s="68"/>
      <c r="AH9" s="56" t="s">
        <v>30</v>
      </c>
      <c r="AI9" s="22"/>
      <c r="AJ9" s="41"/>
      <c r="AK9" s="3"/>
      <c r="AL9" s="3"/>
      <c r="AM9" s="3"/>
    </row>
    <row r="10" spans="2:54" ht="15" x14ac:dyDescent="0.25">
      <c r="B10" s="25"/>
      <c r="C10" s="25"/>
      <c r="D10" s="20" t="s">
        <v>123</v>
      </c>
      <c r="E10" s="26" t="s">
        <v>42</v>
      </c>
      <c r="F10" s="63"/>
      <c r="G10" s="17"/>
      <c r="H10" s="17"/>
      <c r="I10" s="17"/>
      <c r="J10" s="17"/>
      <c r="K10" s="17"/>
      <c r="L10" s="69" t="str">
        <f t="shared" ref="L10:L13" si="4">IF(L$8="●","●","")</f>
        <v>●</v>
      </c>
      <c r="M10" s="57"/>
      <c r="N10" s="17"/>
      <c r="O10" s="17"/>
      <c r="P10" s="17"/>
      <c r="Q10" s="17"/>
      <c r="R10" s="17"/>
      <c r="S10" s="69" t="str">
        <f t="shared" ref="S10:S13" si="5">IF(S$8="●","●","")</f>
        <v>●</v>
      </c>
      <c r="T10" s="57" t="s">
        <v>41</v>
      </c>
      <c r="U10" s="17"/>
      <c r="V10" s="17"/>
      <c r="W10" s="17"/>
      <c r="X10" s="17"/>
      <c r="Y10" s="17"/>
      <c r="Z10" s="69" t="str">
        <f t="shared" ref="Z10:Z13" si="6">IF(Z$8="●","●","")</f>
        <v>●</v>
      </c>
      <c r="AA10" s="57"/>
      <c r="AB10" s="17"/>
      <c r="AC10" s="17"/>
      <c r="AD10" s="17"/>
      <c r="AE10" s="17"/>
      <c r="AF10" s="17"/>
      <c r="AG10" s="69" t="str">
        <f t="shared" ref="AG10:AG13" si="7">IF(AG$8="●","●","")</f>
        <v>●</v>
      </c>
      <c r="AH10" s="57"/>
      <c r="AI10" s="17"/>
      <c r="AJ10" s="42" t="str">
        <f t="shared" ref="AJ10:AJ13" si="8">IF(AJ$8="●","●","")</f>
        <v>●</v>
      </c>
    </row>
    <row r="11" spans="2:54" ht="15" x14ac:dyDescent="0.25">
      <c r="B11" s="25"/>
      <c r="C11" s="25"/>
      <c r="D11" s="20"/>
      <c r="E11" s="28" t="s">
        <v>43</v>
      </c>
      <c r="F11" s="62" t="str">
        <f>IF(F$9="●","●","")</f>
        <v>●</v>
      </c>
      <c r="G11" s="22"/>
      <c r="H11" s="22"/>
      <c r="I11" s="22"/>
      <c r="J11" s="22"/>
      <c r="K11" s="22" t="str">
        <f>IF(K$9="●","●","")</f>
        <v>●</v>
      </c>
      <c r="L11" s="68" t="str">
        <f t="shared" si="4"/>
        <v>●</v>
      </c>
      <c r="M11" s="56" t="str">
        <f>IF(M$9="●","●","")</f>
        <v>●</v>
      </c>
      <c r="N11" s="22"/>
      <c r="O11" s="22"/>
      <c r="P11" s="22"/>
      <c r="Q11" s="22"/>
      <c r="R11" s="22" t="str">
        <f>IF(R$9="●","●","")</f>
        <v>●</v>
      </c>
      <c r="S11" s="68" t="str">
        <f t="shared" si="5"/>
        <v>●</v>
      </c>
      <c r="T11" s="56" t="str">
        <f>IF(T$9="●","●","")</f>
        <v>●</v>
      </c>
      <c r="U11" s="22"/>
      <c r="V11" s="22"/>
      <c r="W11" s="22"/>
      <c r="X11" s="22"/>
      <c r="Y11" s="22" t="str">
        <f>IF(Y$9="●","●","")</f>
        <v>●</v>
      </c>
      <c r="Z11" s="68" t="str">
        <f t="shared" si="6"/>
        <v>●</v>
      </c>
      <c r="AA11" s="56" t="str">
        <f>IF(AA$9="●","●","")</f>
        <v>●</v>
      </c>
      <c r="AB11" s="22"/>
      <c r="AC11" s="22"/>
      <c r="AD11" s="22"/>
      <c r="AE11" s="22"/>
      <c r="AF11" s="22" t="str">
        <f>IF(AF$9="●","●","")</f>
        <v>●</v>
      </c>
      <c r="AG11" s="68" t="str">
        <f t="shared" si="7"/>
        <v>●</v>
      </c>
      <c r="AH11" s="56" t="str">
        <f>IF(AH$9="●","●","")</f>
        <v>●</v>
      </c>
      <c r="AI11" s="22"/>
      <c r="AJ11" s="46" t="str">
        <f t="shared" si="8"/>
        <v>●</v>
      </c>
    </row>
    <row r="12" spans="2:54" ht="15" x14ac:dyDescent="0.25">
      <c r="B12" s="25"/>
      <c r="C12" s="25"/>
      <c r="D12" s="47" t="s">
        <v>114</v>
      </c>
      <c r="E12" s="24" t="s">
        <v>110</v>
      </c>
      <c r="F12" s="63" t="s">
        <v>41</v>
      </c>
      <c r="G12" s="17"/>
      <c r="H12" s="17"/>
      <c r="I12" s="17"/>
      <c r="J12" s="17"/>
      <c r="K12" s="17"/>
      <c r="L12" s="69" t="str">
        <f t="shared" si="4"/>
        <v>●</v>
      </c>
      <c r="M12" s="57" t="s">
        <v>41</v>
      </c>
      <c r="N12" s="17"/>
      <c r="O12" s="17"/>
      <c r="P12" s="17"/>
      <c r="Q12" s="17"/>
      <c r="R12" s="17"/>
      <c r="S12" s="69" t="str">
        <f t="shared" si="5"/>
        <v>●</v>
      </c>
      <c r="T12" s="57" t="s">
        <v>41</v>
      </c>
      <c r="U12" s="17"/>
      <c r="V12" s="17"/>
      <c r="W12" s="17"/>
      <c r="X12" s="17"/>
      <c r="Y12" s="17"/>
      <c r="Z12" s="69" t="str">
        <f t="shared" si="6"/>
        <v>●</v>
      </c>
      <c r="AA12" s="57" t="s">
        <v>41</v>
      </c>
      <c r="AB12" s="17"/>
      <c r="AC12" s="17"/>
      <c r="AD12" s="17"/>
      <c r="AE12" s="17"/>
      <c r="AF12" s="17"/>
      <c r="AG12" s="69" t="str">
        <f t="shared" si="7"/>
        <v>●</v>
      </c>
      <c r="AH12" s="57" t="s">
        <v>41</v>
      </c>
      <c r="AI12" s="17"/>
      <c r="AJ12" s="42" t="str">
        <f t="shared" si="8"/>
        <v>●</v>
      </c>
    </row>
    <row r="13" spans="2:54" ht="15.75" thickBot="1" x14ac:dyDescent="0.3">
      <c r="B13" s="25"/>
      <c r="C13" s="43"/>
      <c r="D13" s="48"/>
      <c r="E13" s="24" t="s">
        <v>111</v>
      </c>
      <c r="F13" s="76" t="str">
        <f>IF(F$9="●","●","")</f>
        <v>●</v>
      </c>
      <c r="G13" s="73"/>
      <c r="H13" s="73"/>
      <c r="I13" s="73"/>
      <c r="J13" s="73"/>
      <c r="K13" s="73" t="str">
        <f>IF(K$9="●","●","")</f>
        <v>●</v>
      </c>
      <c r="L13" s="74" t="str">
        <f t="shared" si="4"/>
        <v>●</v>
      </c>
      <c r="M13" s="75" t="str">
        <f>IF(M$9="●","●","")</f>
        <v>●</v>
      </c>
      <c r="N13" s="73"/>
      <c r="O13" s="73"/>
      <c r="P13" s="73"/>
      <c r="Q13" s="73"/>
      <c r="R13" s="73" t="str">
        <f>IF(R$9="●","●","")</f>
        <v>●</v>
      </c>
      <c r="S13" s="74" t="str">
        <f t="shared" si="5"/>
        <v>●</v>
      </c>
      <c r="T13" s="75" t="str">
        <f>IF(T$9="●","●","")</f>
        <v>●</v>
      </c>
      <c r="U13" s="73"/>
      <c r="V13" s="73"/>
      <c r="W13" s="73"/>
      <c r="X13" s="73"/>
      <c r="Y13" s="73" t="str">
        <f>IF(Y$9="●","●","")</f>
        <v>●</v>
      </c>
      <c r="Z13" s="74" t="str">
        <f t="shared" si="6"/>
        <v>●</v>
      </c>
      <c r="AA13" s="75" t="str">
        <f>IF(AA$9="●","●","")</f>
        <v>●</v>
      </c>
      <c r="AB13" s="73"/>
      <c r="AC13" s="73"/>
      <c r="AD13" s="73"/>
      <c r="AE13" s="73"/>
      <c r="AF13" s="73" t="str">
        <f>IF(AF$9="●","●","")</f>
        <v>●</v>
      </c>
      <c r="AG13" s="74" t="str">
        <f t="shared" si="7"/>
        <v>●</v>
      </c>
      <c r="AH13" s="75" t="str">
        <f>IF(AH$9="●","●","")</f>
        <v>●</v>
      </c>
      <c r="AI13" s="73"/>
      <c r="AJ13" s="77" t="str">
        <f t="shared" si="8"/>
        <v>●</v>
      </c>
    </row>
    <row r="14" spans="2:54" ht="15" x14ac:dyDescent="0.25">
      <c r="B14" s="25"/>
      <c r="C14" s="25"/>
      <c r="D14" s="49"/>
      <c r="E14" s="86" t="s">
        <v>116</v>
      </c>
      <c r="F14" s="78"/>
      <c r="G14" s="79"/>
      <c r="H14" s="79"/>
      <c r="I14" s="79" t="s">
        <v>41</v>
      </c>
      <c r="J14" s="79"/>
      <c r="K14" s="79"/>
      <c r="L14" s="80"/>
      <c r="M14" s="78"/>
      <c r="N14" s="79"/>
      <c r="O14" s="79"/>
      <c r="P14" s="79"/>
      <c r="Q14" s="79"/>
      <c r="R14" s="79"/>
      <c r="S14" s="80"/>
      <c r="T14" s="78"/>
      <c r="U14" s="79"/>
      <c r="V14" s="79"/>
      <c r="W14" s="79" t="s">
        <v>41</v>
      </c>
      <c r="X14" s="17"/>
      <c r="Y14" s="17"/>
      <c r="Z14" s="69"/>
      <c r="AA14" s="57"/>
      <c r="AB14" s="17"/>
      <c r="AC14" s="17"/>
      <c r="AD14" s="17"/>
      <c r="AE14" s="17"/>
      <c r="AF14" s="17"/>
      <c r="AG14" s="69"/>
      <c r="AH14" s="57"/>
      <c r="AI14" s="17"/>
      <c r="AJ14" s="81"/>
    </row>
    <row r="15" spans="2:54" ht="15" x14ac:dyDescent="0.25">
      <c r="B15" s="25"/>
      <c r="C15" s="25"/>
      <c r="D15" s="49"/>
      <c r="E15" s="87" t="s">
        <v>117</v>
      </c>
      <c r="F15" s="82"/>
      <c r="G15" s="83"/>
      <c r="H15" s="83"/>
      <c r="I15" s="83"/>
      <c r="J15" s="83"/>
      <c r="K15" s="83"/>
      <c r="L15" s="84"/>
      <c r="M15" s="82"/>
      <c r="N15" s="83"/>
      <c r="O15" s="83"/>
      <c r="P15" s="83"/>
      <c r="Q15" s="83"/>
      <c r="R15" s="83"/>
      <c r="S15" s="84"/>
      <c r="T15" s="82"/>
      <c r="U15" s="83"/>
      <c r="V15" s="83"/>
      <c r="W15" s="83"/>
      <c r="X15" s="22"/>
      <c r="Y15" s="22"/>
      <c r="Z15" s="68"/>
      <c r="AA15" s="56"/>
      <c r="AB15" s="22"/>
      <c r="AC15" s="22"/>
      <c r="AD15" s="22"/>
      <c r="AE15" s="22"/>
      <c r="AF15" s="22"/>
      <c r="AG15" s="68"/>
      <c r="AH15" s="56"/>
      <c r="AI15" s="22"/>
      <c r="AJ15" s="85"/>
    </row>
    <row r="16" spans="2:54" ht="15" x14ac:dyDescent="0.25">
      <c r="E16" s="27" t="s">
        <v>45</v>
      </c>
      <c r="F16" s="66" t="str">
        <f t="shared" ref="F16:AJ16" si="9">IF(F10="●","","●")</f>
        <v>●</v>
      </c>
      <c r="G16" s="53" t="str">
        <f t="shared" si="9"/>
        <v>●</v>
      </c>
      <c r="H16" s="53" t="str">
        <f t="shared" si="9"/>
        <v>●</v>
      </c>
      <c r="I16" s="53" t="str">
        <f t="shared" si="9"/>
        <v>●</v>
      </c>
      <c r="J16" s="53" t="str">
        <f t="shared" si="9"/>
        <v>●</v>
      </c>
      <c r="K16" s="53" t="str">
        <f t="shared" si="9"/>
        <v>●</v>
      </c>
      <c r="L16" s="72" t="str">
        <f t="shared" si="9"/>
        <v/>
      </c>
      <c r="M16" s="60" t="str">
        <f t="shared" si="9"/>
        <v>●</v>
      </c>
      <c r="N16" s="53" t="str">
        <f t="shared" si="9"/>
        <v>●</v>
      </c>
      <c r="O16" s="53" t="str">
        <f t="shared" si="9"/>
        <v>●</v>
      </c>
      <c r="P16" s="53" t="str">
        <f t="shared" si="9"/>
        <v>●</v>
      </c>
      <c r="Q16" s="53" t="str">
        <f t="shared" si="9"/>
        <v>●</v>
      </c>
      <c r="R16" s="53" t="str">
        <f t="shared" si="9"/>
        <v>●</v>
      </c>
      <c r="S16" s="72" t="str">
        <f t="shared" si="9"/>
        <v/>
      </c>
      <c r="T16" s="60" t="str">
        <f t="shared" si="9"/>
        <v/>
      </c>
      <c r="U16" s="53" t="str">
        <f t="shared" si="9"/>
        <v>●</v>
      </c>
      <c r="V16" s="53" t="str">
        <f t="shared" si="9"/>
        <v>●</v>
      </c>
      <c r="W16" s="53" t="str">
        <f t="shared" si="9"/>
        <v>●</v>
      </c>
      <c r="X16" s="53" t="str">
        <f t="shared" si="9"/>
        <v>●</v>
      </c>
      <c r="Y16" s="53" t="str">
        <f t="shared" si="9"/>
        <v>●</v>
      </c>
      <c r="Z16" s="72" t="str">
        <f t="shared" si="9"/>
        <v/>
      </c>
      <c r="AA16" s="60" t="str">
        <f t="shared" si="9"/>
        <v>●</v>
      </c>
      <c r="AB16" s="53" t="str">
        <f t="shared" si="9"/>
        <v>●</v>
      </c>
      <c r="AC16" s="53" t="str">
        <f t="shared" si="9"/>
        <v>●</v>
      </c>
      <c r="AD16" s="53" t="str">
        <f t="shared" si="9"/>
        <v>●</v>
      </c>
      <c r="AE16" s="53" t="str">
        <f t="shared" si="9"/>
        <v>●</v>
      </c>
      <c r="AF16" s="53" t="str">
        <f t="shared" si="9"/>
        <v>●</v>
      </c>
      <c r="AG16" s="72" t="str">
        <f t="shared" si="9"/>
        <v/>
      </c>
      <c r="AH16" s="60" t="str">
        <f t="shared" si="9"/>
        <v>●</v>
      </c>
      <c r="AI16" s="53" t="str">
        <f t="shared" si="9"/>
        <v>●</v>
      </c>
      <c r="AJ16" s="54" t="str">
        <f t="shared" si="9"/>
        <v/>
      </c>
    </row>
    <row r="17" spans="5:36" ht="15" x14ac:dyDescent="0.25">
      <c r="E17" s="28" t="s">
        <v>46</v>
      </c>
      <c r="F17" s="64" t="str">
        <f t="shared" ref="F17:AJ17" si="10">IF(F11="●","","●")</f>
        <v/>
      </c>
      <c r="G17" s="49" t="str">
        <f t="shared" si="10"/>
        <v>●</v>
      </c>
      <c r="H17" s="49" t="str">
        <f t="shared" si="10"/>
        <v>●</v>
      </c>
      <c r="I17" s="49" t="str">
        <f t="shared" si="10"/>
        <v>●</v>
      </c>
      <c r="J17" s="49" t="str">
        <f t="shared" si="10"/>
        <v>●</v>
      </c>
      <c r="K17" s="49" t="str">
        <f t="shared" si="10"/>
        <v/>
      </c>
      <c r="L17" s="70" t="str">
        <f t="shared" si="10"/>
        <v/>
      </c>
      <c r="M17" s="58" t="str">
        <f t="shared" si="10"/>
        <v/>
      </c>
      <c r="N17" s="49" t="str">
        <f t="shared" si="10"/>
        <v>●</v>
      </c>
      <c r="O17" s="49" t="str">
        <f t="shared" si="10"/>
        <v>●</v>
      </c>
      <c r="P17" s="49" t="str">
        <f t="shared" si="10"/>
        <v>●</v>
      </c>
      <c r="Q17" s="49" t="str">
        <f t="shared" si="10"/>
        <v>●</v>
      </c>
      <c r="R17" s="49" t="str">
        <f t="shared" si="10"/>
        <v/>
      </c>
      <c r="S17" s="70" t="str">
        <f t="shared" si="10"/>
        <v/>
      </c>
      <c r="T17" s="58" t="str">
        <f t="shared" si="10"/>
        <v/>
      </c>
      <c r="U17" s="49" t="str">
        <f t="shared" si="10"/>
        <v>●</v>
      </c>
      <c r="V17" s="49" t="str">
        <f t="shared" si="10"/>
        <v>●</v>
      </c>
      <c r="W17" s="49" t="str">
        <f t="shared" si="10"/>
        <v>●</v>
      </c>
      <c r="X17" s="49" t="str">
        <f t="shared" si="10"/>
        <v>●</v>
      </c>
      <c r="Y17" s="49" t="str">
        <f t="shared" si="10"/>
        <v/>
      </c>
      <c r="Z17" s="70" t="str">
        <f t="shared" si="10"/>
        <v/>
      </c>
      <c r="AA17" s="58" t="str">
        <f t="shared" si="10"/>
        <v/>
      </c>
      <c r="AB17" s="49" t="str">
        <f t="shared" si="10"/>
        <v>●</v>
      </c>
      <c r="AC17" s="49" t="str">
        <f t="shared" si="10"/>
        <v>●</v>
      </c>
      <c r="AD17" s="49" t="str">
        <f t="shared" si="10"/>
        <v>●</v>
      </c>
      <c r="AE17" s="49" t="str">
        <f t="shared" si="10"/>
        <v>●</v>
      </c>
      <c r="AF17" s="49" t="str">
        <f t="shared" si="10"/>
        <v/>
      </c>
      <c r="AG17" s="70" t="str">
        <f t="shared" si="10"/>
        <v/>
      </c>
      <c r="AH17" s="58" t="str">
        <f t="shared" si="10"/>
        <v/>
      </c>
      <c r="AI17" s="49" t="str">
        <f t="shared" si="10"/>
        <v>●</v>
      </c>
      <c r="AJ17" s="50" t="str">
        <f t="shared" si="10"/>
        <v/>
      </c>
    </row>
    <row r="18" spans="5:36" ht="15" x14ac:dyDescent="0.25">
      <c r="E18" s="26" t="s">
        <v>47</v>
      </c>
      <c r="F18" s="64" t="str">
        <f t="shared" ref="F18:AJ18" si="11">IF(AND(WEEKDAY(F$5,1)=1,F$16="●"),"●","")</f>
        <v>●</v>
      </c>
      <c r="G18" s="49" t="str">
        <f t="shared" si="11"/>
        <v/>
      </c>
      <c r="H18" s="49" t="str">
        <f t="shared" si="11"/>
        <v/>
      </c>
      <c r="I18" s="49" t="str">
        <f t="shared" si="11"/>
        <v/>
      </c>
      <c r="J18" s="49" t="str">
        <f t="shared" si="11"/>
        <v/>
      </c>
      <c r="K18" s="49" t="str">
        <f t="shared" si="11"/>
        <v/>
      </c>
      <c r="L18" s="70" t="str">
        <f t="shared" si="11"/>
        <v/>
      </c>
      <c r="M18" s="58" t="str">
        <f t="shared" si="11"/>
        <v>●</v>
      </c>
      <c r="N18" s="49" t="str">
        <f t="shared" si="11"/>
        <v/>
      </c>
      <c r="O18" s="49" t="str">
        <f t="shared" si="11"/>
        <v/>
      </c>
      <c r="P18" s="49" t="str">
        <f t="shared" si="11"/>
        <v/>
      </c>
      <c r="Q18" s="49" t="str">
        <f t="shared" si="11"/>
        <v/>
      </c>
      <c r="R18" s="49" t="str">
        <f t="shared" si="11"/>
        <v/>
      </c>
      <c r="S18" s="70" t="str">
        <f t="shared" si="11"/>
        <v/>
      </c>
      <c r="T18" s="58" t="str">
        <f t="shared" si="11"/>
        <v/>
      </c>
      <c r="U18" s="49" t="str">
        <f t="shared" si="11"/>
        <v/>
      </c>
      <c r="V18" s="49" t="str">
        <f t="shared" si="11"/>
        <v/>
      </c>
      <c r="W18" s="49" t="str">
        <f t="shared" si="11"/>
        <v/>
      </c>
      <c r="X18" s="49" t="str">
        <f t="shared" si="11"/>
        <v/>
      </c>
      <c r="Y18" s="49" t="str">
        <f t="shared" si="11"/>
        <v/>
      </c>
      <c r="Z18" s="70" t="str">
        <f t="shared" si="11"/>
        <v/>
      </c>
      <c r="AA18" s="58" t="str">
        <f t="shared" si="11"/>
        <v>●</v>
      </c>
      <c r="AB18" s="49" t="str">
        <f t="shared" si="11"/>
        <v/>
      </c>
      <c r="AC18" s="49" t="str">
        <f t="shared" si="11"/>
        <v/>
      </c>
      <c r="AD18" s="49" t="str">
        <f t="shared" si="11"/>
        <v/>
      </c>
      <c r="AE18" s="49" t="str">
        <f t="shared" si="11"/>
        <v/>
      </c>
      <c r="AF18" s="49" t="str">
        <f t="shared" si="11"/>
        <v/>
      </c>
      <c r="AG18" s="70" t="str">
        <f t="shared" si="11"/>
        <v/>
      </c>
      <c r="AH18" s="58" t="str">
        <f t="shared" si="11"/>
        <v>●</v>
      </c>
      <c r="AI18" s="49" t="str">
        <f t="shared" si="11"/>
        <v/>
      </c>
      <c r="AJ18" s="50" t="str">
        <f t="shared" si="11"/>
        <v/>
      </c>
    </row>
    <row r="19" spans="5:36" ht="15" x14ac:dyDescent="0.25">
      <c r="E19" s="26" t="s">
        <v>48</v>
      </c>
      <c r="F19" s="64" t="str">
        <f t="shared" ref="F19:AJ19" si="12">IF(AND(WEEKDAY(F$5,1)=2,F$16="●"),"●","")</f>
        <v/>
      </c>
      <c r="G19" s="49" t="str">
        <f t="shared" si="12"/>
        <v>●</v>
      </c>
      <c r="H19" s="49" t="str">
        <f t="shared" si="12"/>
        <v/>
      </c>
      <c r="I19" s="49" t="str">
        <f t="shared" si="12"/>
        <v/>
      </c>
      <c r="J19" s="49" t="str">
        <f t="shared" si="12"/>
        <v/>
      </c>
      <c r="K19" s="49" t="str">
        <f t="shared" si="12"/>
        <v/>
      </c>
      <c r="L19" s="70" t="str">
        <f t="shared" si="12"/>
        <v/>
      </c>
      <c r="M19" s="58" t="str">
        <f t="shared" si="12"/>
        <v/>
      </c>
      <c r="N19" s="49" t="str">
        <f t="shared" si="12"/>
        <v>●</v>
      </c>
      <c r="O19" s="49" t="str">
        <f t="shared" si="12"/>
        <v/>
      </c>
      <c r="P19" s="49" t="str">
        <f t="shared" si="12"/>
        <v/>
      </c>
      <c r="Q19" s="49" t="str">
        <f t="shared" si="12"/>
        <v/>
      </c>
      <c r="R19" s="49" t="str">
        <f t="shared" si="12"/>
        <v/>
      </c>
      <c r="S19" s="70" t="str">
        <f t="shared" si="12"/>
        <v/>
      </c>
      <c r="T19" s="58" t="str">
        <f t="shared" si="12"/>
        <v/>
      </c>
      <c r="U19" s="49" t="str">
        <f t="shared" si="12"/>
        <v>●</v>
      </c>
      <c r="V19" s="49" t="str">
        <f t="shared" si="12"/>
        <v/>
      </c>
      <c r="W19" s="49" t="str">
        <f t="shared" si="12"/>
        <v/>
      </c>
      <c r="X19" s="49" t="str">
        <f t="shared" si="12"/>
        <v/>
      </c>
      <c r="Y19" s="49" t="str">
        <f t="shared" si="12"/>
        <v/>
      </c>
      <c r="Z19" s="70" t="str">
        <f t="shared" si="12"/>
        <v/>
      </c>
      <c r="AA19" s="58" t="str">
        <f t="shared" si="12"/>
        <v/>
      </c>
      <c r="AB19" s="49" t="str">
        <f t="shared" si="12"/>
        <v>●</v>
      </c>
      <c r="AC19" s="49" t="str">
        <f t="shared" si="12"/>
        <v/>
      </c>
      <c r="AD19" s="49" t="str">
        <f t="shared" si="12"/>
        <v/>
      </c>
      <c r="AE19" s="49" t="str">
        <f t="shared" si="12"/>
        <v/>
      </c>
      <c r="AF19" s="49" t="str">
        <f t="shared" si="12"/>
        <v/>
      </c>
      <c r="AG19" s="70" t="str">
        <f t="shared" si="12"/>
        <v/>
      </c>
      <c r="AH19" s="58" t="str">
        <f t="shared" si="12"/>
        <v/>
      </c>
      <c r="AI19" s="49" t="str">
        <f t="shared" si="12"/>
        <v>●</v>
      </c>
      <c r="AJ19" s="50" t="str">
        <f t="shared" si="12"/>
        <v/>
      </c>
    </row>
    <row r="20" spans="5:36" ht="15" x14ac:dyDescent="0.25">
      <c r="E20" s="28" t="s">
        <v>49</v>
      </c>
      <c r="F20" s="64" t="str">
        <f t="shared" ref="F20:AJ20" si="13">IF(AND(WEEKDAY(F$5,1)=2,F$17="●"),"●","")</f>
        <v/>
      </c>
      <c r="G20" s="49" t="str">
        <f t="shared" si="13"/>
        <v>●</v>
      </c>
      <c r="H20" s="49" t="str">
        <f t="shared" si="13"/>
        <v/>
      </c>
      <c r="I20" s="49" t="str">
        <f t="shared" si="13"/>
        <v/>
      </c>
      <c r="J20" s="49" t="str">
        <f t="shared" si="13"/>
        <v/>
      </c>
      <c r="K20" s="49" t="str">
        <f t="shared" si="13"/>
        <v/>
      </c>
      <c r="L20" s="70" t="str">
        <f t="shared" si="13"/>
        <v/>
      </c>
      <c r="M20" s="58" t="str">
        <f t="shared" si="13"/>
        <v/>
      </c>
      <c r="N20" s="49" t="str">
        <f t="shared" si="13"/>
        <v>●</v>
      </c>
      <c r="O20" s="49" t="str">
        <f t="shared" si="13"/>
        <v/>
      </c>
      <c r="P20" s="49" t="str">
        <f t="shared" si="13"/>
        <v/>
      </c>
      <c r="Q20" s="49" t="str">
        <f t="shared" si="13"/>
        <v/>
      </c>
      <c r="R20" s="49" t="str">
        <f t="shared" si="13"/>
        <v/>
      </c>
      <c r="S20" s="70" t="str">
        <f t="shared" si="13"/>
        <v/>
      </c>
      <c r="T20" s="58" t="str">
        <f t="shared" si="13"/>
        <v/>
      </c>
      <c r="U20" s="49" t="str">
        <f t="shared" si="13"/>
        <v>●</v>
      </c>
      <c r="V20" s="49" t="str">
        <f t="shared" si="13"/>
        <v/>
      </c>
      <c r="W20" s="49" t="str">
        <f t="shared" si="13"/>
        <v/>
      </c>
      <c r="X20" s="49" t="str">
        <f t="shared" si="13"/>
        <v/>
      </c>
      <c r="Y20" s="49" t="str">
        <f t="shared" si="13"/>
        <v/>
      </c>
      <c r="Z20" s="70" t="str">
        <f t="shared" si="13"/>
        <v/>
      </c>
      <c r="AA20" s="58" t="str">
        <f t="shared" si="13"/>
        <v/>
      </c>
      <c r="AB20" s="49" t="str">
        <f t="shared" si="13"/>
        <v>●</v>
      </c>
      <c r="AC20" s="49" t="str">
        <f t="shared" si="13"/>
        <v/>
      </c>
      <c r="AD20" s="49" t="str">
        <f t="shared" si="13"/>
        <v/>
      </c>
      <c r="AE20" s="49" t="str">
        <f t="shared" si="13"/>
        <v/>
      </c>
      <c r="AF20" s="49" t="str">
        <f t="shared" si="13"/>
        <v/>
      </c>
      <c r="AG20" s="70" t="str">
        <f t="shared" si="13"/>
        <v/>
      </c>
      <c r="AH20" s="58" t="str">
        <f t="shared" si="13"/>
        <v/>
      </c>
      <c r="AI20" s="49" t="str">
        <f t="shared" si="13"/>
        <v>●</v>
      </c>
      <c r="AJ20" s="50" t="str">
        <f t="shared" si="13"/>
        <v/>
      </c>
    </row>
    <row r="21" spans="5:36" ht="15" x14ac:dyDescent="0.25">
      <c r="E21" s="26" t="s">
        <v>50</v>
      </c>
      <c r="F21" s="64" t="str">
        <f t="shared" ref="F21:AJ21" si="14">IF(AND(WEEKDAY(F$5,1)=3,F$16="●"),"●","")</f>
        <v/>
      </c>
      <c r="G21" s="49" t="str">
        <f t="shared" si="14"/>
        <v/>
      </c>
      <c r="H21" s="49" t="str">
        <f t="shared" si="14"/>
        <v>●</v>
      </c>
      <c r="I21" s="49" t="str">
        <f t="shared" si="14"/>
        <v/>
      </c>
      <c r="J21" s="49" t="str">
        <f t="shared" si="14"/>
        <v/>
      </c>
      <c r="K21" s="49" t="str">
        <f t="shared" si="14"/>
        <v/>
      </c>
      <c r="L21" s="70" t="str">
        <f t="shared" si="14"/>
        <v/>
      </c>
      <c r="M21" s="58" t="str">
        <f t="shared" si="14"/>
        <v/>
      </c>
      <c r="N21" s="49" t="str">
        <f t="shared" si="14"/>
        <v/>
      </c>
      <c r="O21" s="49" t="str">
        <f t="shared" si="14"/>
        <v>●</v>
      </c>
      <c r="P21" s="49" t="str">
        <f t="shared" si="14"/>
        <v/>
      </c>
      <c r="Q21" s="49" t="str">
        <f t="shared" si="14"/>
        <v/>
      </c>
      <c r="R21" s="49" t="str">
        <f t="shared" si="14"/>
        <v/>
      </c>
      <c r="S21" s="70" t="str">
        <f t="shared" si="14"/>
        <v/>
      </c>
      <c r="T21" s="58" t="str">
        <f t="shared" si="14"/>
        <v/>
      </c>
      <c r="U21" s="49" t="str">
        <f t="shared" si="14"/>
        <v/>
      </c>
      <c r="V21" s="49" t="str">
        <f t="shared" si="14"/>
        <v>●</v>
      </c>
      <c r="W21" s="49" t="str">
        <f t="shared" si="14"/>
        <v/>
      </c>
      <c r="X21" s="49" t="str">
        <f t="shared" si="14"/>
        <v/>
      </c>
      <c r="Y21" s="49" t="str">
        <f t="shared" si="14"/>
        <v/>
      </c>
      <c r="Z21" s="70" t="str">
        <f t="shared" si="14"/>
        <v/>
      </c>
      <c r="AA21" s="58" t="str">
        <f t="shared" si="14"/>
        <v/>
      </c>
      <c r="AB21" s="49" t="str">
        <f t="shared" si="14"/>
        <v/>
      </c>
      <c r="AC21" s="49" t="str">
        <f t="shared" si="14"/>
        <v>●</v>
      </c>
      <c r="AD21" s="49" t="str">
        <f t="shared" si="14"/>
        <v/>
      </c>
      <c r="AE21" s="49" t="str">
        <f t="shared" si="14"/>
        <v/>
      </c>
      <c r="AF21" s="49" t="str">
        <f t="shared" si="14"/>
        <v/>
      </c>
      <c r="AG21" s="70" t="str">
        <f t="shared" si="14"/>
        <v/>
      </c>
      <c r="AH21" s="58" t="str">
        <f t="shared" si="14"/>
        <v/>
      </c>
      <c r="AI21" s="49" t="str">
        <f t="shared" si="14"/>
        <v/>
      </c>
      <c r="AJ21" s="50" t="str">
        <f t="shared" si="14"/>
        <v/>
      </c>
    </row>
    <row r="22" spans="5:36" ht="15" x14ac:dyDescent="0.25">
      <c r="E22" s="28" t="s">
        <v>51</v>
      </c>
      <c r="F22" s="64" t="str">
        <f t="shared" ref="F22:AJ22" si="15">IF(AND(WEEKDAY(F$5,1)=3,F$17="●"),"●","")</f>
        <v/>
      </c>
      <c r="G22" s="49" t="str">
        <f t="shared" si="15"/>
        <v/>
      </c>
      <c r="H22" s="49" t="str">
        <f t="shared" si="15"/>
        <v>●</v>
      </c>
      <c r="I22" s="49" t="str">
        <f t="shared" si="15"/>
        <v/>
      </c>
      <c r="J22" s="49" t="str">
        <f t="shared" si="15"/>
        <v/>
      </c>
      <c r="K22" s="49" t="str">
        <f t="shared" si="15"/>
        <v/>
      </c>
      <c r="L22" s="70" t="str">
        <f t="shared" si="15"/>
        <v/>
      </c>
      <c r="M22" s="58" t="str">
        <f t="shared" si="15"/>
        <v/>
      </c>
      <c r="N22" s="49" t="str">
        <f t="shared" si="15"/>
        <v/>
      </c>
      <c r="O22" s="49" t="str">
        <f t="shared" si="15"/>
        <v>●</v>
      </c>
      <c r="P22" s="49" t="str">
        <f t="shared" si="15"/>
        <v/>
      </c>
      <c r="Q22" s="49" t="str">
        <f t="shared" si="15"/>
        <v/>
      </c>
      <c r="R22" s="49" t="str">
        <f t="shared" si="15"/>
        <v/>
      </c>
      <c r="S22" s="70" t="str">
        <f t="shared" si="15"/>
        <v/>
      </c>
      <c r="T22" s="58" t="str">
        <f t="shared" si="15"/>
        <v/>
      </c>
      <c r="U22" s="49" t="str">
        <f t="shared" si="15"/>
        <v/>
      </c>
      <c r="V22" s="49" t="str">
        <f t="shared" si="15"/>
        <v>●</v>
      </c>
      <c r="W22" s="49" t="str">
        <f t="shared" si="15"/>
        <v/>
      </c>
      <c r="X22" s="49" t="str">
        <f t="shared" si="15"/>
        <v/>
      </c>
      <c r="Y22" s="49" t="str">
        <f t="shared" si="15"/>
        <v/>
      </c>
      <c r="Z22" s="70" t="str">
        <f t="shared" si="15"/>
        <v/>
      </c>
      <c r="AA22" s="58" t="str">
        <f t="shared" si="15"/>
        <v/>
      </c>
      <c r="AB22" s="49" t="str">
        <f t="shared" si="15"/>
        <v/>
      </c>
      <c r="AC22" s="49" t="str">
        <f t="shared" si="15"/>
        <v>●</v>
      </c>
      <c r="AD22" s="49" t="str">
        <f t="shared" si="15"/>
        <v/>
      </c>
      <c r="AE22" s="49" t="str">
        <f t="shared" si="15"/>
        <v/>
      </c>
      <c r="AF22" s="49" t="str">
        <f t="shared" si="15"/>
        <v/>
      </c>
      <c r="AG22" s="70" t="str">
        <f t="shared" si="15"/>
        <v/>
      </c>
      <c r="AH22" s="58" t="str">
        <f t="shared" si="15"/>
        <v/>
      </c>
      <c r="AI22" s="49" t="str">
        <f t="shared" si="15"/>
        <v/>
      </c>
      <c r="AJ22" s="50" t="str">
        <f t="shared" si="15"/>
        <v/>
      </c>
    </row>
    <row r="23" spans="5:36" ht="15" x14ac:dyDescent="0.25">
      <c r="E23" s="26" t="s">
        <v>52</v>
      </c>
      <c r="F23" s="64" t="str">
        <f t="shared" ref="F23:AJ23" si="16">IF(AND(WEEKDAY(F$5,1)=4,F$16="●"),"●","")</f>
        <v/>
      </c>
      <c r="G23" s="49" t="str">
        <f t="shared" si="16"/>
        <v/>
      </c>
      <c r="H23" s="49" t="str">
        <f t="shared" si="16"/>
        <v/>
      </c>
      <c r="I23" s="49" t="str">
        <f t="shared" si="16"/>
        <v>●</v>
      </c>
      <c r="J23" s="49" t="str">
        <f t="shared" si="16"/>
        <v/>
      </c>
      <c r="K23" s="49" t="str">
        <f t="shared" si="16"/>
        <v/>
      </c>
      <c r="L23" s="70" t="str">
        <f t="shared" si="16"/>
        <v/>
      </c>
      <c r="M23" s="58" t="str">
        <f t="shared" si="16"/>
        <v/>
      </c>
      <c r="N23" s="49" t="str">
        <f t="shared" si="16"/>
        <v/>
      </c>
      <c r="O23" s="49" t="str">
        <f t="shared" si="16"/>
        <v/>
      </c>
      <c r="P23" s="49" t="str">
        <f t="shared" si="16"/>
        <v>●</v>
      </c>
      <c r="Q23" s="49" t="str">
        <f t="shared" si="16"/>
        <v/>
      </c>
      <c r="R23" s="49" t="str">
        <f t="shared" si="16"/>
        <v/>
      </c>
      <c r="S23" s="70" t="str">
        <f t="shared" si="16"/>
        <v/>
      </c>
      <c r="T23" s="58" t="str">
        <f t="shared" si="16"/>
        <v/>
      </c>
      <c r="U23" s="49" t="str">
        <f t="shared" si="16"/>
        <v/>
      </c>
      <c r="V23" s="49" t="str">
        <f t="shared" si="16"/>
        <v/>
      </c>
      <c r="W23" s="49" t="str">
        <f t="shared" si="16"/>
        <v>●</v>
      </c>
      <c r="X23" s="49" t="str">
        <f t="shared" si="16"/>
        <v/>
      </c>
      <c r="Y23" s="49" t="str">
        <f t="shared" si="16"/>
        <v/>
      </c>
      <c r="Z23" s="70" t="str">
        <f t="shared" si="16"/>
        <v/>
      </c>
      <c r="AA23" s="58" t="str">
        <f t="shared" si="16"/>
        <v/>
      </c>
      <c r="AB23" s="49" t="str">
        <f t="shared" si="16"/>
        <v/>
      </c>
      <c r="AC23" s="49" t="str">
        <f t="shared" si="16"/>
        <v/>
      </c>
      <c r="AD23" s="49" t="str">
        <f t="shared" si="16"/>
        <v>●</v>
      </c>
      <c r="AE23" s="49" t="str">
        <f t="shared" si="16"/>
        <v/>
      </c>
      <c r="AF23" s="49" t="str">
        <f t="shared" si="16"/>
        <v/>
      </c>
      <c r="AG23" s="70" t="str">
        <f t="shared" si="16"/>
        <v/>
      </c>
      <c r="AH23" s="58" t="str">
        <f t="shared" si="16"/>
        <v/>
      </c>
      <c r="AI23" s="49" t="str">
        <f t="shared" si="16"/>
        <v/>
      </c>
      <c r="AJ23" s="50" t="str">
        <f t="shared" si="16"/>
        <v/>
      </c>
    </row>
    <row r="24" spans="5:36" ht="15" x14ac:dyDescent="0.25">
      <c r="E24" s="28" t="s">
        <v>53</v>
      </c>
      <c r="F24" s="64" t="str">
        <f t="shared" ref="F24:AJ24" si="17">IF(AND(WEEKDAY(F$5,1)=4,F$17="●"),"●","")</f>
        <v/>
      </c>
      <c r="G24" s="49" t="str">
        <f t="shared" si="17"/>
        <v/>
      </c>
      <c r="H24" s="49" t="str">
        <f t="shared" si="17"/>
        <v/>
      </c>
      <c r="I24" s="49" t="str">
        <f t="shared" si="17"/>
        <v>●</v>
      </c>
      <c r="J24" s="49" t="str">
        <f t="shared" si="17"/>
        <v/>
      </c>
      <c r="K24" s="49" t="str">
        <f t="shared" si="17"/>
        <v/>
      </c>
      <c r="L24" s="70" t="str">
        <f t="shared" si="17"/>
        <v/>
      </c>
      <c r="M24" s="58" t="str">
        <f t="shared" si="17"/>
        <v/>
      </c>
      <c r="N24" s="49" t="str">
        <f t="shared" si="17"/>
        <v/>
      </c>
      <c r="O24" s="49" t="str">
        <f t="shared" si="17"/>
        <v/>
      </c>
      <c r="P24" s="49" t="str">
        <f t="shared" si="17"/>
        <v>●</v>
      </c>
      <c r="Q24" s="49" t="str">
        <f t="shared" si="17"/>
        <v/>
      </c>
      <c r="R24" s="49" t="str">
        <f t="shared" si="17"/>
        <v/>
      </c>
      <c r="S24" s="70" t="str">
        <f t="shared" si="17"/>
        <v/>
      </c>
      <c r="T24" s="58" t="str">
        <f t="shared" si="17"/>
        <v/>
      </c>
      <c r="U24" s="49" t="str">
        <f t="shared" si="17"/>
        <v/>
      </c>
      <c r="V24" s="49" t="str">
        <f t="shared" si="17"/>
        <v/>
      </c>
      <c r="W24" s="49" t="str">
        <f t="shared" si="17"/>
        <v>●</v>
      </c>
      <c r="X24" s="49" t="str">
        <f t="shared" si="17"/>
        <v/>
      </c>
      <c r="Y24" s="49" t="str">
        <f t="shared" si="17"/>
        <v/>
      </c>
      <c r="Z24" s="70" t="str">
        <f t="shared" si="17"/>
        <v/>
      </c>
      <c r="AA24" s="58" t="str">
        <f t="shared" si="17"/>
        <v/>
      </c>
      <c r="AB24" s="49" t="str">
        <f t="shared" si="17"/>
        <v/>
      </c>
      <c r="AC24" s="49" t="str">
        <f t="shared" si="17"/>
        <v/>
      </c>
      <c r="AD24" s="49" t="str">
        <f t="shared" si="17"/>
        <v>●</v>
      </c>
      <c r="AE24" s="49" t="str">
        <f t="shared" si="17"/>
        <v/>
      </c>
      <c r="AF24" s="49" t="str">
        <f t="shared" si="17"/>
        <v/>
      </c>
      <c r="AG24" s="70" t="str">
        <f t="shared" si="17"/>
        <v/>
      </c>
      <c r="AH24" s="58" t="str">
        <f t="shared" si="17"/>
        <v/>
      </c>
      <c r="AI24" s="49" t="str">
        <f t="shared" si="17"/>
        <v/>
      </c>
      <c r="AJ24" s="50" t="str">
        <f t="shared" si="17"/>
        <v/>
      </c>
    </row>
    <row r="25" spans="5:36" ht="15" x14ac:dyDescent="0.25">
      <c r="E25" s="26" t="s">
        <v>54</v>
      </c>
      <c r="F25" s="64" t="str">
        <f t="shared" ref="F25:AJ25" si="18">IF(AND(WEEKDAY(F$5,1)=5,F$16="●"),"●","")</f>
        <v/>
      </c>
      <c r="G25" s="49" t="str">
        <f t="shared" si="18"/>
        <v/>
      </c>
      <c r="H25" s="49" t="str">
        <f t="shared" si="18"/>
        <v/>
      </c>
      <c r="I25" s="49" t="str">
        <f t="shared" si="18"/>
        <v/>
      </c>
      <c r="J25" s="49" t="str">
        <f t="shared" si="18"/>
        <v>●</v>
      </c>
      <c r="K25" s="49" t="str">
        <f t="shared" si="18"/>
        <v/>
      </c>
      <c r="L25" s="70" t="str">
        <f t="shared" si="18"/>
        <v/>
      </c>
      <c r="M25" s="58" t="str">
        <f t="shared" si="18"/>
        <v/>
      </c>
      <c r="N25" s="49" t="str">
        <f t="shared" si="18"/>
        <v/>
      </c>
      <c r="O25" s="49" t="str">
        <f t="shared" si="18"/>
        <v/>
      </c>
      <c r="P25" s="49" t="str">
        <f t="shared" si="18"/>
        <v/>
      </c>
      <c r="Q25" s="49" t="str">
        <f t="shared" si="18"/>
        <v>●</v>
      </c>
      <c r="R25" s="49" t="str">
        <f t="shared" si="18"/>
        <v/>
      </c>
      <c r="S25" s="70" t="str">
        <f t="shared" si="18"/>
        <v/>
      </c>
      <c r="T25" s="58" t="str">
        <f t="shared" si="18"/>
        <v/>
      </c>
      <c r="U25" s="49" t="str">
        <f t="shared" si="18"/>
        <v/>
      </c>
      <c r="V25" s="49" t="str">
        <f t="shared" si="18"/>
        <v/>
      </c>
      <c r="W25" s="49" t="str">
        <f t="shared" si="18"/>
        <v/>
      </c>
      <c r="X25" s="49" t="str">
        <f t="shared" si="18"/>
        <v>●</v>
      </c>
      <c r="Y25" s="49" t="str">
        <f t="shared" si="18"/>
        <v/>
      </c>
      <c r="Z25" s="70" t="str">
        <f t="shared" si="18"/>
        <v/>
      </c>
      <c r="AA25" s="58" t="str">
        <f t="shared" si="18"/>
        <v/>
      </c>
      <c r="AB25" s="49" t="str">
        <f t="shared" si="18"/>
        <v/>
      </c>
      <c r="AC25" s="49" t="str">
        <f t="shared" si="18"/>
        <v/>
      </c>
      <c r="AD25" s="49" t="str">
        <f t="shared" si="18"/>
        <v/>
      </c>
      <c r="AE25" s="49" t="str">
        <f t="shared" si="18"/>
        <v>●</v>
      </c>
      <c r="AF25" s="49" t="str">
        <f t="shared" si="18"/>
        <v/>
      </c>
      <c r="AG25" s="70" t="str">
        <f t="shared" si="18"/>
        <v/>
      </c>
      <c r="AH25" s="58" t="str">
        <f t="shared" si="18"/>
        <v/>
      </c>
      <c r="AI25" s="49" t="str">
        <f t="shared" si="18"/>
        <v/>
      </c>
      <c r="AJ25" s="50" t="str">
        <f t="shared" si="18"/>
        <v/>
      </c>
    </row>
    <row r="26" spans="5:36" ht="15" x14ac:dyDescent="0.25">
      <c r="E26" s="28" t="s">
        <v>55</v>
      </c>
      <c r="F26" s="64" t="str">
        <f t="shared" ref="F26:AJ26" si="19">IF(AND(WEEKDAY(F$5,1)=5,F$17="●"),"●","")</f>
        <v/>
      </c>
      <c r="G26" s="49" t="str">
        <f t="shared" si="19"/>
        <v/>
      </c>
      <c r="H26" s="49" t="str">
        <f t="shared" si="19"/>
        <v/>
      </c>
      <c r="I26" s="49" t="str">
        <f t="shared" si="19"/>
        <v/>
      </c>
      <c r="J26" s="49" t="str">
        <f t="shared" si="19"/>
        <v>●</v>
      </c>
      <c r="K26" s="49" t="str">
        <f t="shared" si="19"/>
        <v/>
      </c>
      <c r="L26" s="70" t="str">
        <f t="shared" si="19"/>
        <v/>
      </c>
      <c r="M26" s="58" t="str">
        <f t="shared" si="19"/>
        <v/>
      </c>
      <c r="N26" s="49" t="str">
        <f t="shared" si="19"/>
        <v/>
      </c>
      <c r="O26" s="49" t="str">
        <f t="shared" si="19"/>
        <v/>
      </c>
      <c r="P26" s="49" t="str">
        <f t="shared" si="19"/>
        <v/>
      </c>
      <c r="Q26" s="49" t="str">
        <f t="shared" si="19"/>
        <v>●</v>
      </c>
      <c r="R26" s="49" t="str">
        <f t="shared" si="19"/>
        <v/>
      </c>
      <c r="S26" s="70" t="str">
        <f t="shared" si="19"/>
        <v/>
      </c>
      <c r="T26" s="58" t="str">
        <f t="shared" si="19"/>
        <v/>
      </c>
      <c r="U26" s="49" t="str">
        <f t="shared" si="19"/>
        <v/>
      </c>
      <c r="V26" s="49" t="str">
        <f t="shared" si="19"/>
        <v/>
      </c>
      <c r="W26" s="49" t="str">
        <f t="shared" si="19"/>
        <v/>
      </c>
      <c r="X26" s="49" t="str">
        <f t="shared" si="19"/>
        <v>●</v>
      </c>
      <c r="Y26" s="49" t="str">
        <f t="shared" si="19"/>
        <v/>
      </c>
      <c r="Z26" s="70" t="str">
        <f t="shared" si="19"/>
        <v/>
      </c>
      <c r="AA26" s="58" t="str">
        <f t="shared" si="19"/>
        <v/>
      </c>
      <c r="AB26" s="49" t="str">
        <f t="shared" si="19"/>
        <v/>
      </c>
      <c r="AC26" s="49" t="str">
        <f t="shared" si="19"/>
        <v/>
      </c>
      <c r="AD26" s="49" t="str">
        <f t="shared" si="19"/>
        <v/>
      </c>
      <c r="AE26" s="49" t="str">
        <f t="shared" si="19"/>
        <v>●</v>
      </c>
      <c r="AF26" s="49" t="str">
        <f t="shared" si="19"/>
        <v/>
      </c>
      <c r="AG26" s="70" t="str">
        <f t="shared" si="19"/>
        <v/>
      </c>
      <c r="AH26" s="58" t="str">
        <f t="shared" si="19"/>
        <v/>
      </c>
      <c r="AI26" s="49" t="str">
        <f t="shared" si="19"/>
        <v/>
      </c>
      <c r="AJ26" s="50" t="str">
        <f t="shared" si="19"/>
        <v/>
      </c>
    </row>
    <row r="27" spans="5:36" ht="15" x14ac:dyDescent="0.25">
      <c r="E27" s="29" t="s">
        <v>56</v>
      </c>
      <c r="F27" s="65" t="str">
        <f t="shared" ref="F27:AJ27" si="20">IF(AND(WEEKDAY(F$5,1)=6,F$16="●"),"●","")</f>
        <v/>
      </c>
      <c r="G27" s="51" t="str">
        <f t="shared" si="20"/>
        <v/>
      </c>
      <c r="H27" s="51" t="str">
        <f t="shared" si="20"/>
        <v/>
      </c>
      <c r="I27" s="51" t="str">
        <f t="shared" si="20"/>
        <v/>
      </c>
      <c r="J27" s="51" t="str">
        <f t="shared" si="20"/>
        <v/>
      </c>
      <c r="K27" s="51" t="str">
        <f t="shared" si="20"/>
        <v>●</v>
      </c>
      <c r="L27" s="71" t="str">
        <f t="shared" si="20"/>
        <v/>
      </c>
      <c r="M27" s="59" t="str">
        <f t="shared" si="20"/>
        <v/>
      </c>
      <c r="N27" s="51" t="str">
        <f t="shared" si="20"/>
        <v/>
      </c>
      <c r="O27" s="51" t="str">
        <f t="shared" si="20"/>
        <v/>
      </c>
      <c r="P27" s="51" t="str">
        <f t="shared" si="20"/>
        <v/>
      </c>
      <c r="Q27" s="51" t="str">
        <f t="shared" si="20"/>
        <v/>
      </c>
      <c r="R27" s="51" t="str">
        <f t="shared" si="20"/>
        <v>●</v>
      </c>
      <c r="S27" s="71" t="str">
        <f t="shared" si="20"/>
        <v/>
      </c>
      <c r="T27" s="59" t="str">
        <f t="shared" si="20"/>
        <v/>
      </c>
      <c r="U27" s="51" t="str">
        <f t="shared" si="20"/>
        <v/>
      </c>
      <c r="V27" s="51" t="str">
        <f t="shared" si="20"/>
        <v/>
      </c>
      <c r="W27" s="51" t="str">
        <f t="shared" si="20"/>
        <v/>
      </c>
      <c r="X27" s="51" t="str">
        <f t="shared" si="20"/>
        <v/>
      </c>
      <c r="Y27" s="51" t="str">
        <f t="shared" si="20"/>
        <v>●</v>
      </c>
      <c r="Z27" s="71" t="str">
        <f t="shared" si="20"/>
        <v/>
      </c>
      <c r="AA27" s="59" t="str">
        <f t="shared" si="20"/>
        <v/>
      </c>
      <c r="AB27" s="51" t="str">
        <f t="shared" si="20"/>
        <v/>
      </c>
      <c r="AC27" s="51" t="str">
        <f t="shared" si="20"/>
        <v/>
      </c>
      <c r="AD27" s="51" t="str">
        <f t="shared" si="20"/>
        <v/>
      </c>
      <c r="AE27" s="51" t="str">
        <f t="shared" si="20"/>
        <v/>
      </c>
      <c r="AF27" s="51" t="str">
        <f t="shared" si="20"/>
        <v>●</v>
      </c>
      <c r="AG27" s="71" t="str">
        <f t="shared" si="20"/>
        <v/>
      </c>
      <c r="AH27" s="59" t="str">
        <f t="shared" si="20"/>
        <v/>
      </c>
      <c r="AI27" s="51" t="str">
        <f t="shared" si="20"/>
        <v/>
      </c>
      <c r="AJ27" s="52" t="str">
        <f t="shared" si="20"/>
        <v/>
      </c>
    </row>
    <row r="28" spans="5:36" ht="15" x14ac:dyDescent="0.25">
      <c r="E28" s="27" t="s">
        <v>98</v>
      </c>
      <c r="F28" s="66"/>
      <c r="G28" s="53" t="str">
        <f t="shared" ref="G28:AJ28" si="21">IF(G12="●","","●")</f>
        <v>●</v>
      </c>
      <c r="H28" s="53" t="str">
        <f t="shared" si="21"/>
        <v>●</v>
      </c>
      <c r="I28" s="53" t="str">
        <f t="shared" si="21"/>
        <v>●</v>
      </c>
      <c r="J28" s="53" t="str">
        <f t="shared" si="21"/>
        <v>●</v>
      </c>
      <c r="K28" s="53" t="str">
        <f t="shared" si="21"/>
        <v>●</v>
      </c>
      <c r="L28" s="72" t="str">
        <f t="shared" si="21"/>
        <v/>
      </c>
      <c r="M28" s="60"/>
      <c r="N28" s="53" t="str">
        <f t="shared" si="21"/>
        <v>●</v>
      </c>
      <c r="O28" s="53" t="str">
        <f t="shared" si="21"/>
        <v>●</v>
      </c>
      <c r="P28" s="53" t="str">
        <f t="shared" si="21"/>
        <v>●</v>
      </c>
      <c r="Q28" s="53" t="str">
        <f t="shared" si="21"/>
        <v>●</v>
      </c>
      <c r="R28" s="53" t="str">
        <f t="shared" si="21"/>
        <v>●</v>
      </c>
      <c r="S28" s="72" t="str">
        <f t="shared" si="21"/>
        <v/>
      </c>
      <c r="T28" s="60"/>
      <c r="U28" s="53" t="str">
        <f t="shared" si="21"/>
        <v>●</v>
      </c>
      <c r="V28" s="53" t="str">
        <f t="shared" si="21"/>
        <v>●</v>
      </c>
      <c r="W28" s="53" t="str">
        <f t="shared" si="21"/>
        <v>●</v>
      </c>
      <c r="X28" s="53" t="str">
        <f t="shared" si="21"/>
        <v>●</v>
      </c>
      <c r="Y28" s="53" t="str">
        <f t="shared" si="21"/>
        <v>●</v>
      </c>
      <c r="Z28" s="72" t="str">
        <f t="shared" si="21"/>
        <v/>
      </c>
      <c r="AA28" s="60"/>
      <c r="AB28" s="53" t="str">
        <f t="shared" si="21"/>
        <v>●</v>
      </c>
      <c r="AC28" s="53" t="str">
        <f t="shared" si="21"/>
        <v>●</v>
      </c>
      <c r="AD28" s="53" t="str">
        <f t="shared" si="21"/>
        <v>●</v>
      </c>
      <c r="AE28" s="53" t="str">
        <f t="shared" si="21"/>
        <v>●</v>
      </c>
      <c r="AF28" s="53" t="str">
        <f t="shared" si="21"/>
        <v>●</v>
      </c>
      <c r="AG28" s="72" t="str">
        <f t="shared" si="21"/>
        <v/>
      </c>
      <c r="AH28" s="60"/>
      <c r="AI28" s="53" t="str">
        <f t="shared" si="21"/>
        <v>●</v>
      </c>
      <c r="AJ28" s="54" t="str">
        <f t="shared" si="21"/>
        <v/>
      </c>
    </row>
    <row r="29" spans="5:36" ht="15" x14ac:dyDescent="0.25">
      <c r="E29" s="28" t="s">
        <v>99</v>
      </c>
      <c r="F29" s="64" t="str">
        <f>IF(F13="●","","●")</f>
        <v/>
      </c>
      <c r="G29" s="49" t="str">
        <f t="shared" ref="G29:AJ29" si="22">IF(G13="●","","●")</f>
        <v>●</v>
      </c>
      <c r="H29" s="49" t="str">
        <f t="shared" si="22"/>
        <v>●</v>
      </c>
      <c r="I29" s="49" t="str">
        <f t="shared" si="22"/>
        <v>●</v>
      </c>
      <c r="J29" s="49" t="str">
        <f t="shared" si="22"/>
        <v>●</v>
      </c>
      <c r="K29" s="49" t="str">
        <f t="shared" si="22"/>
        <v/>
      </c>
      <c r="L29" s="70" t="str">
        <f t="shared" si="22"/>
        <v/>
      </c>
      <c r="M29" s="58" t="str">
        <f t="shared" si="22"/>
        <v/>
      </c>
      <c r="N29" s="49" t="str">
        <f t="shared" si="22"/>
        <v>●</v>
      </c>
      <c r="O29" s="49" t="str">
        <f t="shared" si="22"/>
        <v>●</v>
      </c>
      <c r="P29" s="49" t="str">
        <f t="shared" si="22"/>
        <v>●</v>
      </c>
      <c r="Q29" s="49" t="str">
        <f t="shared" si="22"/>
        <v>●</v>
      </c>
      <c r="R29" s="49" t="str">
        <f t="shared" si="22"/>
        <v/>
      </c>
      <c r="S29" s="70" t="str">
        <f t="shared" si="22"/>
        <v/>
      </c>
      <c r="T29" s="58" t="str">
        <f t="shared" si="22"/>
        <v/>
      </c>
      <c r="U29" s="49" t="str">
        <f t="shared" si="22"/>
        <v>●</v>
      </c>
      <c r="V29" s="49" t="str">
        <f t="shared" si="22"/>
        <v>●</v>
      </c>
      <c r="W29" s="49" t="str">
        <f t="shared" si="22"/>
        <v>●</v>
      </c>
      <c r="X29" s="49" t="str">
        <f t="shared" si="22"/>
        <v>●</v>
      </c>
      <c r="Y29" s="49" t="str">
        <f t="shared" si="22"/>
        <v/>
      </c>
      <c r="Z29" s="70" t="str">
        <f t="shared" si="22"/>
        <v/>
      </c>
      <c r="AA29" s="58" t="str">
        <f t="shared" si="22"/>
        <v/>
      </c>
      <c r="AB29" s="49" t="str">
        <f t="shared" si="22"/>
        <v>●</v>
      </c>
      <c r="AC29" s="49" t="str">
        <f t="shared" si="22"/>
        <v>●</v>
      </c>
      <c r="AD29" s="49" t="str">
        <f t="shared" si="22"/>
        <v>●</v>
      </c>
      <c r="AE29" s="49" t="str">
        <f t="shared" si="22"/>
        <v>●</v>
      </c>
      <c r="AF29" s="49" t="str">
        <f t="shared" si="22"/>
        <v/>
      </c>
      <c r="AG29" s="70" t="str">
        <f t="shared" si="22"/>
        <v/>
      </c>
      <c r="AH29" s="58" t="str">
        <f t="shared" si="22"/>
        <v/>
      </c>
      <c r="AI29" s="49" t="str">
        <f t="shared" si="22"/>
        <v>●</v>
      </c>
      <c r="AJ29" s="50" t="str">
        <f t="shared" si="22"/>
        <v/>
      </c>
    </row>
    <row r="30" spans="5:36" ht="15" x14ac:dyDescent="0.25">
      <c r="E30" s="26" t="s">
        <v>100</v>
      </c>
      <c r="F30" s="64" t="str">
        <f t="shared" ref="F30:AJ30" si="23">IF(AND(WEEKDAY(F$5,1)=1,F$28="●"),"●","")</f>
        <v/>
      </c>
      <c r="G30" s="49" t="str">
        <f t="shared" si="23"/>
        <v/>
      </c>
      <c r="H30" s="49" t="str">
        <f t="shared" si="23"/>
        <v/>
      </c>
      <c r="I30" s="49" t="str">
        <f t="shared" si="23"/>
        <v/>
      </c>
      <c r="J30" s="49" t="str">
        <f t="shared" si="23"/>
        <v/>
      </c>
      <c r="K30" s="49" t="str">
        <f t="shared" si="23"/>
        <v/>
      </c>
      <c r="L30" s="70" t="str">
        <f t="shared" si="23"/>
        <v/>
      </c>
      <c r="M30" s="58" t="str">
        <f t="shared" si="23"/>
        <v/>
      </c>
      <c r="N30" s="49" t="str">
        <f t="shared" si="23"/>
        <v/>
      </c>
      <c r="O30" s="49" t="str">
        <f t="shared" si="23"/>
        <v/>
      </c>
      <c r="P30" s="49" t="str">
        <f t="shared" si="23"/>
        <v/>
      </c>
      <c r="Q30" s="49" t="str">
        <f t="shared" si="23"/>
        <v/>
      </c>
      <c r="R30" s="49" t="str">
        <f t="shared" si="23"/>
        <v/>
      </c>
      <c r="S30" s="70" t="str">
        <f t="shared" si="23"/>
        <v/>
      </c>
      <c r="T30" s="58" t="str">
        <f t="shared" si="23"/>
        <v/>
      </c>
      <c r="U30" s="49" t="str">
        <f t="shared" si="23"/>
        <v/>
      </c>
      <c r="V30" s="49" t="str">
        <f t="shared" si="23"/>
        <v/>
      </c>
      <c r="W30" s="49" t="str">
        <f t="shared" si="23"/>
        <v/>
      </c>
      <c r="X30" s="49" t="str">
        <f t="shared" si="23"/>
        <v/>
      </c>
      <c r="Y30" s="49" t="str">
        <f t="shared" si="23"/>
        <v/>
      </c>
      <c r="Z30" s="70" t="str">
        <f t="shared" si="23"/>
        <v/>
      </c>
      <c r="AA30" s="58" t="str">
        <f t="shared" si="23"/>
        <v/>
      </c>
      <c r="AB30" s="49" t="str">
        <f t="shared" si="23"/>
        <v/>
      </c>
      <c r="AC30" s="49" t="str">
        <f t="shared" si="23"/>
        <v/>
      </c>
      <c r="AD30" s="49" t="str">
        <f t="shared" si="23"/>
        <v/>
      </c>
      <c r="AE30" s="49" t="str">
        <f t="shared" si="23"/>
        <v/>
      </c>
      <c r="AF30" s="49" t="str">
        <f t="shared" si="23"/>
        <v/>
      </c>
      <c r="AG30" s="70" t="str">
        <f t="shared" si="23"/>
        <v/>
      </c>
      <c r="AH30" s="58" t="str">
        <f t="shared" si="23"/>
        <v/>
      </c>
      <c r="AI30" s="49" t="str">
        <f t="shared" si="23"/>
        <v/>
      </c>
      <c r="AJ30" s="50" t="str">
        <f t="shared" si="23"/>
        <v/>
      </c>
    </row>
    <row r="31" spans="5:36" ht="15" x14ac:dyDescent="0.25">
      <c r="E31" s="26" t="s">
        <v>101</v>
      </c>
      <c r="F31" s="64" t="str">
        <f t="shared" ref="F31:AJ31" si="24">IF(AND(WEEKDAY(F$5,1)=2,F$28="●"),"●","")</f>
        <v/>
      </c>
      <c r="G31" s="49" t="str">
        <f t="shared" si="24"/>
        <v>●</v>
      </c>
      <c r="H31" s="49" t="str">
        <f t="shared" si="24"/>
        <v/>
      </c>
      <c r="I31" s="49" t="str">
        <f t="shared" si="24"/>
        <v/>
      </c>
      <c r="J31" s="49" t="str">
        <f t="shared" si="24"/>
        <v/>
      </c>
      <c r="K31" s="49" t="str">
        <f t="shared" si="24"/>
        <v/>
      </c>
      <c r="L31" s="70" t="str">
        <f t="shared" si="24"/>
        <v/>
      </c>
      <c r="M31" s="58" t="str">
        <f t="shared" si="24"/>
        <v/>
      </c>
      <c r="N31" s="49" t="str">
        <f t="shared" si="24"/>
        <v>●</v>
      </c>
      <c r="O31" s="49" t="str">
        <f t="shared" si="24"/>
        <v/>
      </c>
      <c r="P31" s="49" t="str">
        <f t="shared" si="24"/>
        <v/>
      </c>
      <c r="Q31" s="49" t="str">
        <f t="shared" si="24"/>
        <v/>
      </c>
      <c r="R31" s="49" t="str">
        <f t="shared" si="24"/>
        <v/>
      </c>
      <c r="S31" s="70" t="str">
        <f t="shared" si="24"/>
        <v/>
      </c>
      <c r="T31" s="58" t="str">
        <f t="shared" si="24"/>
        <v/>
      </c>
      <c r="U31" s="49" t="str">
        <f t="shared" si="24"/>
        <v>●</v>
      </c>
      <c r="V31" s="49" t="str">
        <f t="shared" si="24"/>
        <v/>
      </c>
      <c r="W31" s="49" t="str">
        <f t="shared" si="24"/>
        <v/>
      </c>
      <c r="X31" s="49" t="str">
        <f t="shared" si="24"/>
        <v/>
      </c>
      <c r="Y31" s="49" t="str">
        <f t="shared" si="24"/>
        <v/>
      </c>
      <c r="Z31" s="70" t="str">
        <f t="shared" si="24"/>
        <v/>
      </c>
      <c r="AA31" s="58" t="str">
        <f t="shared" si="24"/>
        <v/>
      </c>
      <c r="AB31" s="49" t="str">
        <f t="shared" si="24"/>
        <v>●</v>
      </c>
      <c r="AC31" s="49" t="str">
        <f t="shared" si="24"/>
        <v/>
      </c>
      <c r="AD31" s="49" t="str">
        <f t="shared" si="24"/>
        <v/>
      </c>
      <c r="AE31" s="49" t="str">
        <f t="shared" si="24"/>
        <v/>
      </c>
      <c r="AF31" s="49" t="str">
        <f t="shared" si="24"/>
        <v/>
      </c>
      <c r="AG31" s="70" t="str">
        <f t="shared" si="24"/>
        <v/>
      </c>
      <c r="AH31" s="58" t="str">
        <f t="shared" si="24"/>
        <v/>
      </c>
      <c r="AI31" s="49" t="str">
        <f t="shared" si="24"/>
        <v>●</v>
      </c>
      <c r="AJ31" s="50" t="str">
        <f t="shared" si="24"/>
        <v/>
      </c>
    </row>
    <row r="32" spans="5:36" ht="15" x14ac:dyDescent="0.25">
      <c r="E32" s="28" t="s">
        <v>102</v>
      </c>
      <c r="F32" s="64" t="str">
        <f t="shared" ref="F32:AJ32" si="25">IF(AND(WEEKDAY(F$5,1)=2,F$29="●"),"●","")</f>
        <v/>
      </c>
      <c r="G32" s="49" t="str">
        <f t="shared" si="25"/>
        <v>●</v>
      </c>
      <c r="H32" s="49" t="str">
        <f t="shared" si="25"/>
        <v/>
      </c>
      <c r="I32" s="49" t="str">
        <f t="shared" si="25"/>
        <v/>
      </c>
      <c r="J32" s="49" t="str">
        <f t="shared" si="25"/>
        <v/>
      </c>
      <c r="K32" s="49" t="str">
        <f t="shared" si="25"/>
        <v/>
      </c>
      <c r="L32" s="70" t="str">
        <f t="shared" si="25"/>
        <v/>
      </c>
      <c r="M32" s="58" t="str">
        <f t="shared" si="25"/>
        <v/>
      </c>
      <c r="N32" s="49" t="str">
        <f t="shared" si="25"/>
        <v>●</v>
      </c>
      <c r="O32" s="49" t="str">
        <f t="shared" si="25"/>
        <v/>
      </c>
      <c r="P32" s="49" t="str">
        <f t="shared" si="25"/>
        <v/>
      </c>
      <c r="Q32" s="49" t="str">
        <f t="shared" si="25"/>
        <v/>
      </c>
      <c r="R32" s="49" t="str">
        <f t="shared" si="25"/>
        <v/>
      </c>
      <c r="S32" s="70" t="str">
        <f t="shared" si="25"/>
        <v/>
      </c>
      <c r="T32" s="58" t="str">
        <f t="shared" si="25"/>
        <v/>
      </c>
      <c r="U32" s="49" t="str">
        <f t="shared" si="25"/>
        <v>●</v>
      </c>
      <c r="V32" s="49" t="str">
        <f t="shared" si="25"/>
        <v/>
      </c>
      <c r="W32" s="49" t="str">
        <f t="shared" si="25"/>
        <v/>
      </c>
      <c r="X32" s="49" t="str">
        <f t="shared" si="25"/>
        <v/>
      </c>
      <c r="Y32" s="49" t="str">
        <f t="shared" si="25"/>
        <v/>
      </c>
      <c r="Z32" s="70" t="str">
        <f t="shared" si="25"/>
        <v/>
      </c>
      <c r="AA32" s="58" t="str">
        <f t="shared" si="25"/>
        <v/>
      </c>
      <c r="AB32" s="49" t="str">
        <f t="shared" si="25"/>
        <v>●</v>
      </c>
      <c r="AC32" s="49" t="str">
        <f t="shared" si="25"/>
        <v/>
      </c>
      <c r="AD32" s="49" t="str">
        <f t="shared" si="25"/>
        <v/>
      </c>
      <c r="AE32" s="49" t="str">
        <f t="shared" si="25"/>
        <v/>
      </c>
      <c r="AF32" s="49" t="str">
        <f t="shared" si="25"/>
        <v/>
      </c>
      <c r="AG32" s="70" t="str">
        <f t="shared" si="25"/>
        <v/>
      </c>
      <c r="AH32" s="58" t="str">
        <f t="shared" si="25"/>
        <v/>
      </c>
      <c r="AI32" s="49" t="str">
        <f t="shared" si="25"/>
        <v>●</v>
      </c>
      <c r="AJ32" s="50" t="str">
        <f t="shared" si="25"/>
        <v/>
      </c>
    </row>
    <row r="33" spans="5:36" ht="15" x14ac:dyDescent="0.25">
      <c r="E33" s="26" t="s">
        <v>103</v>
      </c>
      <c r="F33" s="64" t="str">
        <f t="shared" ref="F33:AJ33" si="26">IF(AND(WEEKDAY(F$5,1)=3,F$28="●"),"●","")</f>
        <v/>
      </c>
      <c r="G33" s="49" t="str">
        <f t="shared" si="26"/>
        <v/>
      </c>
      <c r="H33" s="49" t="str">
        <f t="shared" si="26"/>
        <v>●</v>
      </c>
      <c r="I33" s="49" t="str">
        <f t="shared" si="26"/>
        <v/>
      </c>
      <c r="J33" s="49" t="str">
        <f t="shared" si="26"/>
        <v/>
      </c>
      <c r="K33" s="49" t="str">
        <f t="shared" si="26"/>
        <v/>
      </c>
      <c r="L33" s="70" t="str">
        <f t="shared" si="26"/>
        <v/>
      </c>
      <c r="M33" s="58" t="str">
        <f t="shared" si="26"/>
        <v/>
      </c>
      <c r="N33" s="49" t="str">
        <f t="shared" si="26"/>
        <v/>
      </c>
      <c r="O33" s="49" t="str">
        <f t="shared" si="26"/>
        <v>●</v>
      </c>
      <c r="P33" s="49" t="str">
        <f t="shared" si="26"/>
        <v/>
      </c>
      <c r="Q33" s="49" t="str">
        <f t="shared" si="26"/>
        <v/>
      </c>
      <c r="R33" s="49" t="str">
        <f t="shared" si="26"/>
        <v/>
      </c>
      <c r="S33" s="70" t="str">
        <f t="shared" si="26"/>
        <v/>
      </c>
      <c r="T33" s="58" t="str">
        <f t="shared" si="26"/>
        <v/>
      </c>
      <c r="U33" s="49" t="str">
        <f t="shared" si="26"/>
        <v/>
      </c>
      <c r="V33" s="49" t="str">
        <f t="shared" si="26"/>
        <v>●</v>
      </c>
      <c r="W33" s="49" t="str">
        <f t="shared" si="26"/>
        <v/>
      </c>
      <c r="X33" s="49" t="str">
        <f t="shared" si="26"/>
        <v/>
      </c>
      <c r="Y33" s="49" t="str">
        <f t="shared" si="26"/>
        <v/>
      </c>
      <c r="Z33" s="70" t="str">
        <f t="shared" si="26"/>
        <v/>
      </c>
      <c r="AA33" s="58" t="str">
        <f t="shared" si="26"/>
        <v/>
      </c>
      <c r="AB33" s="49" t="str">
        <f t="shared" si="26"/>
        <v/>
      </c>
      <c r="AC33" s="49" t="str">
        <f t="shared" si="26"/>
        <v>●</v>
      </c>
      <c r="AD33" s="49" t="str">
        <f t="shared" si="26"/>
        <v/>
      </c>
      <c r="AE33" s="49" t="str">
        <f t="shared" si="26"/>
        <v/>
      </c>
      <c r="AF33" s="49" t="str">
        <f t="shared" si="26"/>
        <v/>
      </c>
      <c r="AG33" s="70" t="str">
        <f t="shared" si="26"/>
        <v/>
      </c>
      <c r="AH33" s="58" t="str">
        <f t="shared" si="26"/>
        <v/>
      </c>
      <c r="AI33" s="49" t="str">
        <f t="shared" si="26"/>
        <v/>
      </c>
      <c r="AJ33" s="50" t="str">
        <f t="shared" si="26"/>
        <v/>
      </c>
    </row>
    <row r="34" spans="5:36" ht="15" x14ac:dyDescent="0.25">
      <c r="E34" s="28" t="s">
        <v>104</v>
      </c>
      <c r="F34" s="64" t="str">
        <f t="shared" ref="F34:AJ34" si="27">IF(AND(WEEKDAY(F$5,1)=3,F$29="●"),"●","")</f>
        <v/>
      </c>
      <c r="G34" s="49" t="str">
        <f t="shared" si="27"/>
        <v/>
      </c>
      <c r="H34" s="49" t="str">
        <f t="shared" si="27"/>
        <v>●</v>
      </c>
      <c r="I34" s="49" t="str">
        <f t="shared" si="27"/>
        <v/>
      </c>
      <c r="J34" s="49" t="str">
        <f t="shared" si="27"/>
        <v/>
      </c>
      <c r="K34" s="49" t="str">
        <f t="shared" si="27"/>
        <v/>
      </c>
      <c r="L34" s="70" t="str">
        <f t="shared" si="27"/>
        <v/>
      </c>
      <c r="M34" s="58" t="str">
        <f t="shared" si="27"/>
        <v/>
      </c>
      <c r="N34" s="49" t="str">
        <f t="shared" si="27"/>
        <v/>
      </c>
      <c r="O34" s="49" t="str">
        <f t="shared" si="27"/>
        <v>●</v>
      </c>
      <c r="P34" s="49" t="str">
        <f t="shared" si="27"/>
        <v/>
      </c>
      <c r="Q34" s="49" t="str">
        <f t="shared" si="27"/>
        <v/>
      </c>
      <c r="R34" s="49" t="str">
        <f t="shared" si="27"/>
        <v/>
      </c>
      <c r="S34" s="70" t="str">
        <f t="shared" si="27"/>
        <v/>
      </c>
      <c r="T34" s="58" t="str">
        <f t="shared" si="27"/>
        <v/>
      </c>
      <c r="U34" s="49" t="str">
        <f t="shared" si="27"/>
        <v/>
      </c>
      <c r="V34" s="49" t="str">
        <f t="shared" si="27"/>
        <v>●</v>
      </c>
      <c r="W34" s="49" t="str">
        <f t="shared" si="27"/>
        <v/>
      </c>
      <c r="X34" s="49" t="str">
        <f t="shared" si="27"/>
        <v/>
      </c>
      <c r="Y34" s="49" t="str">
        <f t="shared" si="27"/>
        <v/>
      </c>
      <c r="Z34" s="70" t="str">
        <f t="shared" si="27"/>
        <v/>
      </c>
      <c r="AA34" s="58" t="str">
        <f t="shared" si="27"/>
        <v/>
      </c>
      <c r="AB34" s="49" t="str">
        <f t="shared" si="27"/>
        <v/>
      </c>
      <c r="AC34" s="49" t="str">
        <f t="shared" si="27"/>
        <v>●</v>
      </c>
      <c r="AD34" s="49" t="str">
        <f t="shared" si="27"/>
        <v/>
      </c>
      <c r="AE34" s="49" t="str">
        <f t="shared" si="27"/>
        <v/>
      </c>
      <c r="AF34" s="49" t="str">
        <f t="shared" si="27"/>
        <v/>
      </c>
      <c r="AG34" s="70" t="str">
        <f t="shared" si="27"/>
        <v/>
      </c>
      <c r="AH34" s="58" t="str">
        <f t="shared" si="27"/>
        <v/>
      </c>
      <c r="AI34" s="49" t="str">
        <f t="shared" si="27"/>
        <v/>
      </c>
      <c r="AJ34" s="50" t="str">
        <f t="shared" si="27"/>
        <v/>
      </c>
    </row>
    <row r="35" spans="5:36" ht="15" x14ac:dyDescent="0.25">
      <c r="E35" s="26" t="s">
        <v>105</v>
      </c>
      <c r="F35" s="64" t="str">
        <f t="shared" ref="F35:AJ35" si="28">IF(AND(WEEKDAY(F$5,1)=4,F$28="●"),"●","")</f>
        <v/>
      </c>
      <c r="G35" s="49" t="str">
        <f t="shared" si="28"/>
        <v/>
      </c>
      <c r="H35" s="49" t="str">
        <f t="shared" si="28"/>
        <v/>
      </c>
      <c r="I35" s="49" t="str">
        <f t="shared" si="28"/>
        <v>●</v>
      </c>
      <c r="J35" s="49" t="str">
        <f t="shared" si="28"/>
        <v/>
      </c>
      <c r="K35" s="49" t="str">
        <f t="shared" si="28"/>
        <v/>
      </c>
      <c r="L35" s="70" t="str">
        <f t="shared" si="28"/>
        <v/>
      </c>
      <c r="M35" s="58" t="str">
        <f t="shared" si="28"/>
        <v/>
      </c>
      <c r="N35" s="49" t="str">
        <f t="shared" si="28"/>
        <v/>
      </c>
      <c r="O35" s="49" t="str">
        <f t="shared" si="28"/>
        <v/>
      </c>
      <c r="P35" s="49" t="str">
        <f t="shared" si="28"/>
        <v>●</v>
      </c>
      <c r="Q35" s="49" t="str">
        <f t="shared" si="28"/>
        <v/>
      </c>
      <c r="R35" s="49" t="str">
        <f t="shared" si="28"/>
        <v/>
      </c>
      <c r="S35" s="70" t="str">
        <f t="shared" si="28"/>
        <v/>
      </c>
      <c r="T35" s="58" t="str">
        <f t="shared" si="28"/>
        <v/>
      </c>
      <c r="U35" s="49" t="str">
        <f t="shared" si="28"/>
        <v/>
      </c>
      <c r="V35" s="49" t="str">
        <f t="shared" si="28"/>
        <v/>
      </c>
      <c r="W35" s="49" t="str">
        <f t="shared" si="28"/>
        <v>●</v>
      </c>
      <c r="X35" s="49" t="str">
        <f t="shared" si="28"/>
        <v/>
      </c>
      <c r="Y35" s="49" t="str">
        <f t="shared" si="28"/>
        <v/>
      </c>
      <c r="Z35" s="70" t="str">
        <f t="shared" si="28"/>
        <v/>
      </c>
      <c r="AA35" s="58" t="str">
        <f t="shared" si="28"/>
        <v/>
      </c>
      <c r="AB35" s="49" t="str">
        <f t="shared" si="28"/>
        <v/>
      </c>
      <c r="AC35" s="49" t="str">
        <f t="shared" si="28"/>
        <v/>
      </c>
      <c r="AD35" s="49" t="str">
        <f t="shared" si="28"/>
        <v>●</v>
      </c>
      <c r="AE35" s="49" t="str">
        <f t="shared" si="28"/>
        <v/>
      </c>
      <c r="AF35" s="49" t="str">
        <f t="shared" si="28"/>
        <v/>
      </c>
      <c r="AG35" s="70" t="str">
        <f t="shared" si="28"/>
        <v/>
      </c>
      <c r="AH35" s="58" t="str">
        <f t="shared" si="28"/>
        <v/>
      </c>
      <c r="AI35" s="49" t="str">
        <f t="shared" si="28"/>
        <v/>
      </c>
      <c r="AJ35" s="50" t="str">
        <f t="shared" si="28"/>
        <v/>
      </c>
    </row>
    <row r="36" spans="5:36" ht="15" x14ac:dyDescent="0.25">
      <c r="E36" s="28" t="s">
        <v>106</v>
      </c>
      <c r="F36" s="64" t="str">
        <f t="shared" ref="F36:AJ36" si="29">IF(AND(WEEKDAY(F$5,1)=4,F$29="●"),"●","")</f>
        <v/>
      </c>
      <c r="G36" s="49" t="str">
        <f t="shared" si="29"/>
        <v/>
      </c>
      <c r="H36" s="49" t="str">
        <f t="shared" si="29"/>
        <v/>
      </c>
      <c r="I36" s="49" t="str">
        <f t="shared" si="29"/>
        <v>●</v>
      </c>
      <c r="J36" s="49" t="str">
        <f t="shared" si="29"/>
        <v/>
      </c>
      <c r="K36" s="49" t="str">
        <f t="shared" si="29"/>
        <v/>
      </c>
      <c r="L36" s="70" t="str">
        <f t="shared" si="29"/>
        <v/>
      </c>
      <c r="M36" s="58" t="str">
        <f t="shared" si="29"/>
        <v/>
      </c>
      <c r="N36" s="49" t="str">
        <f t="shared" si="29"/>
        <v/>
      </c>
      <c r="O36" s="49" t="str">
        <f t="shared" si="29"/>
        <v/>
      </c>
      <c r="P36" s="49" t="str">
        <f t="shared" si="29"/>
        <v>●</v>
      </c>
      <c r="Q36" s="49" t="str">
        <f t="shared" si="29"/>
        <v/>
      </c>
      <c r="R36" s="49" t="str">
        <f t="shared" si="29"/>
        <v/>
      </c>
      <c r="S36" s="70" t="str">
        <f t="shared" si="29"/>
        <v/>
      </c>
      <c r="T36" s="58" t="str">
        <f t="shared" si="29"/>
        <v/>
      </c>
      <c r="U36" s="49" t="str">
        <f t="shared" si="29"/>
        <v/>
      </c>
      <c r="V36" s="49" t="str">
        <f t="shared" si="29"/>
        <v/>
      </c>
      <c r="W36" s="49" t="str">
        <f t="shared" si="29"/>
        <v>●</v>
      </c>
      <c r="X36" s="49" t="str">
        <f t="shared" si="29"/>
        <v/>
      </c>
      <c r="Y36" s="49" t="str">
        <f t="shared" si="29"/>
        <v/>
      </c>
      <c r="Z36" s="70" t="str">
        <f t="shared" si="29"/>
        <v/>
      </c>
      <c r="AA36" s="58" t="str">
        <f t="shared" si="29"/>
        <v/>
      </c>
      <c r="AB36" s="49" t="str">
        <f t="shared" si="29"/>
        <v/>
      </c>
      <c r="AC36" s="49" t="str">
        <f t="shared" si="29"/>
        <v/>
      </c>
      <c r="AD36" s="49" t="str">
        <f t="shared" si="29"/>
        <v>●</v>
      </c>
      <c r="AE36" s="49" t="str">
        <f t="shared" si="29"/>
        <v/>
      </c>
      <c r="AF36" s="49" t="str">
        <f t="shared" si="29"/>
        <v/>
      </c>
      <c r="AG36" s="70" t="str">
        <f t="shared" si="29"/>
        <v/>
      </c>
      <c r="AH36" s="58" t="str">
        <f t="shared" si="29"/>
        <v/>
      </c>
      <c r="AI36" s="49" t="str">
        <f t="shared" si="29"/>
        <v/>
      </c>
      <c r="AJ36" s="50" t="str">
        <f t="shared" si="29"/>
        <v/>
      </c>
    </row>
    <row r="37" spans="5:36" ht="15" x14ac:dyDescent="0.25">
      <c r="E37" s="26" t="s">
        <v>107</v>
      </c>
      <c r="F37" s="64" t="str">
        <f t="shared" ref="F37:AJ37" si="30">IF(AND(WEEKDAY(F$5,1)=5,F$28="●"),"●","")</f>
        <v/>
      </c>
      <c r="G37" s="49" t="str">
        <f t="shared" si="30"/>
        <v/>
      </c>
      <c r="H37" s="49" t="str">
        <f t="shared" si="30"/>
        <v/>
      </c>
      <c r="I37" s="49" t="str">
        <f t="shared" si="30"/>
        <v/>
      </c>
      <c r="J37" s="49" t="str">
        <f t="shared" si="30"/>
        <v>●</v>
      </c>
      <c r="K37" s="49" t="str">
        <f t="shared" si="30"/>
        <v/>
      </c>
      <c r="L37" s="70" t="str">
        <f t="shared" si="30"/>
        <v/>
      </c>
      <c r="M37" s="58" t="str">
        <f t="shared" si="30"/>
        <v/>
      </c>
      <c r="N37" s="49" t="str">
        <f t="shared" si="30"/>
        <v/>
      </c>
      <c r="O37" s="49" t="str">
        <f t="shared" si="30"/>
        <v/>
      </c>
      <c r="P37" s="49" t="str">
        <f t="shared" si="30"/>
        <v/>
      </c>
      <c r="Q37" s="49" t="str">
        <f t="shared" si="30"/>
        <v>●</v>
      </c>
      <c r="R37" s="49" t="str">
        <f t="shared" si="30"/>
        <v/>
      </c>
      <c r="S37" s="70" t="str">
        <f t="shared" si="30"/>
        <v/>
      </c>
      <c r="T37" s="58" t="str">
        <f t="shared" si="30"/>
        <v/>
      </c>
      <c r="U37" s="49" t="str">
        <f t="shared" si="30"/>
        <v/>
      </c>
      <c r="V37" s="49" t="str">
        <f t="shared" si="30"/>
        <v/>
      </c>
      <c r="W37" s="49" t="str">
        <f t="shared" si="30"/>
        <v/>
      </c>
      <c r="X37" s="49" t="str">
        <f t="shared" si="30"/>
        <v>●</v>
      </c>
      <c r="Y37" s="49" t="str">
        <f t="shared" si="30"/>
        <v/>
      </c>
      <c r="Z37" s="70" t="str">
        <f t="shared" si="30"/>
        <v/>
      </c>
      <c r="AA37" s="58" t="str">
        <f t="shared" si="30"/>
        <v/>
      </c>
      <c r="AB37" s="49" t="str">
        <f t="shared" si="30"/>
        <v/>
      </c>
      <c r="AC37" s="49" t="str">
        <f t="shared" si="30"/>
        <v/>
      </c>
      <c r="AD37" s="49" t="str">
        <f t="shared" si="30"/>
        <v/>
      </c>
      <c r="AE37" s="49" t="str">
        <f t="shared" si="30"/>
        <v>●</v>
      </c>
      <c r="AF37" s="49" t="str">
        <f t="shared" si="30"/>
        <v/>
      </c>
      <c r="AG37" s="70" t="str">
        <f t="shared" si="30"/>
        <v/>
      </c>
      <c r="AH37" s="58" t="str">
        <f t="shared" si="30"/>
        <v/>
      </c>
      <c r="AI37" s="49" t="str">
        <f t="shared" si="30"/>
        <v/>
      </c>
      <c r="AJ37" s="50" t="str">
        <f t="shared" si="30"/>
        <v/>
      </c>
    </row>
    <row r="38" spans="5:36" ht="15" x14ac:dyDescent="0.25">
      <c r="E38" s="28" t="s">
        <v>108</v>
      </c>
      <c r="F38" s="64" t="str">
        <f t="shared" ref="F38:AJ38" si="31">IF(AND(WEEKDAY(F$5,1)=5,F$29="●"),"●","")</f>
        <v/>
      </c>
      <c r="G38" s="49" t="str">
        <f t="shared" si="31"/>
        <v/>
      </c>
      <c r="H38" s="49" t="str">
        <f t="shared" si="31"/>
        <v/>
      </c>
      <c r="I38" s="49" t="str">
        <f t="shared" si="31"/>
        <v/>
      </c>
      <c r="J38" s="49" t="str">
        <f t="shared" si="31"/>
        <v>●</v>
      </c>
      <c r="K38" s="49" t="str">
        <f t="shared" si="31"/>
        <v/>
      </c>
      <c r="L38" s="70" t="str">
        <f t="shared" si="31"/>
        <v/>
      </c>
      <c r="M38" s="58" t="str">
        <f t="shared" si="31"/>
        <v/>
      </c>
      <c r="N38" s="49" t="str">
        <f t="shared" si="31"/>
        <v/>
      </c>
      <c r="O38" s="49" t="str">
        <f t="shared" si="31"/>
        <v/>
      </c>
      <c r="P38" s="49" t="str">
        <f t="shared" si="31"/>
        <v/>
      </c>
      <c r="Q38" s="49" t="str">
        <f t="shared" si="31"/>
        <v>●</v>
      </c>
      <c r="R38" s="49" t="str">
        <f t="shared" si="31"/>
        <v/>
      </c>
      <c r="S38" s="70" t="str">
        <f t="shared" si="31"/>
        <v/>
      </c>
      <c r="T38" s="58" t="str">
        <f t="shared" si="31"/>
        <v/>
      </c>
      <c r="U38" s="49" t="str">
        <f t="shared" si="31"/>
        <v/>
      </c>
      <c r="V38" s="49" t="str">
        <f t="shared" si="31"/>
        <v/>
      </c>
      <c r="W38" s="49" t="str">
        <f t="shared" si="31"/>
        <v/>
      </c>
      <c r="X38" s="49" t="str">
        <f t="shared" si="31"/>
        <v>●</v>
      </c>
      <c r="Y38" s="49" t="str">
        <f t="shared" si="31"/>
        <v/>
      </c>
      <c r="Z38" s="70" t="str">
        <f t="shared" si="31"/>
        <v/>
      </c>
      <c r="AA38" s="58" t="str">
        <f t="shared" si="31"/>
        <v/>
      </c>
      <c r="AB38" s="49" t="str">
        <f t="shared" si="31"/>
        <v/>
      </c>
      <c r="AC38" s="49" t="str">
        <f t="shared" si="31"/>
        <v/>
      </c>
      <c r="AD38" s="49" t="str">
        <f t="shared" si="31"/>
        <v/>
      </c>
      <c r="AE38" s="49" t="str">
        <f t="shared" si="31"/>
        <v>●</v>
      </c>
      <c r="AF38" s="49" t="str">
        <f t="shared" si="31"/>
        <v/>
      </c>
      <c r="AG38" s="70" t="str">
        <f t="shared" si="31"/>
        <v/>
      </c>
      <c r="AH38" s="58" t="str">
        <f t="shared" si="31"/>
        <v/>
      </c>
      <c r="AI38" s="49" t="str">
        <f t="shared" si="31"/>
        <v/>
      </c>
      <c r="AJ38" s="50" t="str">
        <f t="shared" si="31"/>
        <v/>
      </c>
    </row>
    <row r="39" spans="5:36" ht="15" x14ac:dyDescent="0.25">
      <c r="E39" s="29" t="s">
        <v>109</v>
      </c>
      <c r="F39" s="65" t="str">
        <f t="shared" ref="F39:AJ39" si="32">IF(AND(WEEKDAY(F$5,1)=6,F$28="●"),"●","")</f>
        <v/>
      </c>
      <c r="G39" s="51" t="str">
        <f t="shared" si="32"/>
        <v/>
      </c>
      <c r="H39" s="51" t="str">
        <f t="shared" si="32"/>
        <v/>
      </c>
      <c r="I39" s="51" t="str">
        <f t="shared" si="32"/>
        <v/>
      </c>
      <c r="J39" s="51" t="str">
        <f t="shared" si="32"/>
        <v/>
      </c>
      <c r="K39" s="51" t="str">
        <f t="shared" si="32"/>
        <v>●</v>
      </c>
      <c r="L39" s="71" t="str">
        <f t="shared" si="32"/>
        <v/>
      </c>
      <c r="M39" s="59" t="str">
        <f t="shared" si="32"/>
        <v/>
      </c>
      <c r="N39" s="51" t="str">
        <f t="shared" si="32"/>
        <v/>
      </c>
      <c r="O39" s="51" t="str">
        <f t="shared" si="32"/>
        <v/>
      </c>
      <c r="P39" s="51" t="str">
        <f t="shared" si="32"/>
        <v/>
      </c>
      <c r="Q39" s="51" t="str">
        <f t="shared" si="32"/>
        <v/>
      </c>
      <c r="R39" s="51" t="str">
        <f t="shared" si="32"/>
        <v>●</v>
      </c>
      <c r="S39" s="71" t="str">
        <f t="shared" si="32"/>
        <v/>
      </c>
      <c r="T39" s="59" t="str">
        <f t="shared" si="32"/>
        <v/>
      </c>
      <c r="U39" s="51" t="str">
        <f t="shared" si="32"/>
        <v/>
      </c>
      <c r="V39" s="51" t="str">
        <f t="shared" si="32"/>
        <v/>
      </c>
      <c r="W39" s="51" t="str">
        <f t="shared" si="32"/>
        <v/>
      </c>
      <c r="X39" s="51" t="str">
        <f t="shared" si="32"/>
        <v/>
      </c>
      <c r="Y39" s="51" t="str">
        <f t="shared" si="32"/>
        <v>●</v>
      </c>
      <c r="Z39" s="71" t="str">
        <f t="shared" si="32"/>
        <v/>
      </c>
      <c r="AA39" s="59" t="str">
        <f t="shared" si="32"/>
        <v/>
      </c>
      <c r="AB39" s="51" t="str">
        <f t="shared" si="32"/>
        <v/>
      </c>
      <c r="AC39" s="51" t="str">
        <f t="shared" si="32"/>
        <v/>
      </c>
      <c r="AD39" s="51" t="str">
        <f t="shared" si="32"/>
        <v/>
      </c>
      <c r="AE39" s="51" t="str">
        <f t="shared" si="32"/>
        <v/>
      </c>
      <c r="AF39" s="51" t="str">
        <f t="shared" si="32"/>
        <v>●</v>
      </c>
      <c r="AG39" s="71" t="str">
        <f t="shared" si="32"/>
        <v/>
      </c>
      <c r="AH39" s="59" t="str">
        <f t="shared" si="32"/>
        <v/>
      </c>
      <c r="AI39" s="51" t="str">
        <f t="shared" si="32"/>
        <v/>
      </c>
      <c r="AJ39" s="52" t="str">
        <f t="shared" si="32"/>
        <v/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スタッフ属性</vt:lpstr>
      <vt:lpstr>タスクスキル属性</vt:lpstr>
      <vt:lpstr>稼働日設定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2019-08-12T09:52:48Z</dcterms:created>
  <dcterms:modified xsi:type="dcterms:W3CDTF">2019-12-08T08:40:40Z</dcterms:modified>
</cp:coreProperties>
</file>