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026"/>
  <workbookPr codeName="ThisWorkbook" defaultThemeVersion="166925"/>
  <bookViews>
    <workbookView xWindow="1800" yWindow="870" windowWidth="23820" windowHeight="13440"/>
  </bookViews>
  <sheets>
    <sheet name="Sheet1" sheetId="1" r:id="rId1"/>
  </sheets>
  <definedNames/>
  <calcPr fullPrecision="1"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<sst xmlns="http://schemas.openxmlformats.org/spreadsheetml/2006/main" uniqueCount="31" count="49">
  <si>
    <t>スタッフ名</t>
  </si>
  <si>
    <t>全スタッフ属性</t>
  </si>
  <si>
    <t>パート属性</t>
  </si>
  <si>
    <t>週勤務最大属性第４週～</t>
  </si>
  <si>
    <t>週勤務最小属性第４週～</t>
  </si>
  <si>
    <t>曜日タイプ</t>
  </si>
  <si>
    <t>スタッフ名1</t>
  </si>
  <si>
    <t>スタッフ名2</t>
  </si>
  <si>
    <t>スタッフ名3</t>
  </si>
  <si>
    <t>スタッフ名4</t>
  </si>
  <si>
    <t>スタッフ名5</t>
  </si>
  <si>
    <t>スタッフ名6</t>
  </si>
  <si>
    <t>スタッフ名7</t>
  </si>
  <si>
    <t>スタッフ名8</t>
  </si>
  <si>
    <t>スタッフ名9</t>
  </si>
  <si>
    <t>スタッフ名10</t>
  </si>
  <si>
    <t>スタッフ名11</t>
  </si>
  <si>
    <t>スタッフ名12</t>
  </si>
  <si>
    <t>スタッフ名13</t>
  </si>
  <si>
    <t>全スタッフ</t>
  </si>
  <si>
    <t>パート</t>
  </si>
  <si>
    <t>曜日名</t>
  </si>
  <si>
    <t>曜日数</t>
  </si>
  <si>
    <t>第４週第５週</t>
  </si>
  <si>
    <t>第４週第５週曜日数</t>
  </si>
  <si>
    <t>基準</t>
  </si>
  <si>
    <t>A=線形計算</t>
  </si>
  <si>
    <t>round(A)</t>
  </si>
  <si>
    <t xml:space="preserve"> </t>
  </si>
  <si>
    <t>線形ラウンド計算</t>
  </si>
  <si>
    <t>検討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</si>
</sst>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yyyy/mm/dd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3">
    <xf numFmtId="0" fontId="0" fillId="0" borderId="0">
      <alignment vertical="center"/>
    </xf>
  </cellStyleXfs>
  <cellXfs>
    <xf numFmtId="0" fontId="0" fillId="0" borderId="0" xfId="0" applyAlignment="1">
      <alignment vertical="center"/>
    </xf>
    <xf numFmtId="164" fontId="0" fillId="0" borderId="0" xfId="0" applyAlignment="1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Alignment="1" applyBorder="1">
      <alignment horizontal="center" vertical="center"/>
    </xf>
    <xf numFmtId="0" fontId="0" fillId="0" borderId="2" xfId="0" applyAlignment="1" applyBorder="1">
      <alignment horizontal="center" vertical="center"/>
    </xf>
    <xf numFmtId="0" fontId="0" fillId="0" borderId="3" xfId="0" applyAlignment="1" applyBorder="1">
      <alignment horizontal="center" vertical="center"/>
    </xf>
    <xf numFmtId="0" fontId="0" fillId="0" borderId="4" xfId="0" applyAlignment="1" applyBorder="1">
      <alignment horizontal="center" vertical="center"/>
    </xf>
    <xf numFmtId="0" fontId="0" fillId="0" borderId="5" xfId="0" applyAlignment="1" applyBorder="1">
      <alignment horizontal="center" vertical="center"/>
    </xf>
    <xf numFmtId="0" fontId="0" fillId="0" borderId="6" xfId="0" applyAlignment="1" applyBorder="1">
      <alignment horizontal="center" vertical="center"/>
    </xf>
    <xf numFmtId="0" fontId="0" fillId="0" borderId="7" xfId="0" applyAlignment="1" applyBorder="1">
      <alignment horizontal="center" vertical="center"/>
    </xf>
    <xf numFmtId="0" fontId="0" fillId="0" borderId="8" xfId="0" applyAlignment="1" applyBorder="1">
      <alignment horizontal="center" vertical="center"/>
    </xf>
    <xf numFmtId="0" fontId="0" fillId="0" borderId="9" xfId="0" applyAlignment="1" applyBorder="1">
      <alignment horizontal="center" vertical="center"/>
    </xf>
  </cellXfs>
  <cellStyles count="1">
    <cellStyle name="Normal" xfId="0" builtinId="0"/>
  </cellStyles>
  <dxfs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テーブル1" displayName="テーブル1" ref="D10:H23" totalsRowShown="0" dataDxfId="0" headerRowDxfId="1">
  <autoFilter ref="D10:H23"/>
  <tableColumns>
    <tableColumn id="1" name="スタッフ名"/>
    <tableColumn id="2" name="全スタッフ属性"/>
    <tableColumn id="3" name="パート属性"/>
    <tableColumn id="4" name="週勤務最大属性第４週～"/>
    <tableColumn id="5" name="週勤務最小属性第４週～">
      <calculatedColumnFormula>IF(テーブル1[[#This Row],[パート属性]]="パート",$J11,"")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K2:L4" totalsRowShown="0">
  <autoFilter ref="K2:L4"/>
  <tableColumns>
    <tableColumn id="1" name="曜日タイプ"/>
    <tableColumn id="2" name="第４週第５週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table" Target="../tables/table1.xml" /><Relationship Id="rId3" Type="http://schemas.openxmlformats.org/officeDocument/2006/relationships/table" Target="/xl/tables/table1.xml" /><Relationship Id="rId4" Type="http://schemas.openxmlformats.org/officeDocument/2006/relationships/table" Target="/xl/tables/table2.xml" /><Relationship Id="rId5" Type="http://schemas.openxmlformats.org/officeDocument/2006/relationships/table" Target="/xl/tables/table1.xml" /><Relationship Id="rId6" Type="http://schemas.openxmlformats.org/officeDocument/2006/relationships/table" Target="/xl/tables/table2.xml" /><Relationship Id="rId7" Type="http://schemas.openxmlformats.org/officeDocument/2006/relationships/table" Target="/xl/tables/table1.xml" /><Relationship Id="rId8" Type="http://schemas.openxmlformats.org/officeDocument/2006/relationships/table" Target="/xl/tables/table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D1:L23"/>
  <sheetViews>
    <sheetView view="normal" tabSelected="1" workbookViewId="0">
      <selection pane="topLeft" activeCell="J11" sqref="J11"/>
    </sheetView>
  </sheetViews>
  <sheetFormatPr defaultRowHeight="18.75"/>
  <cols>
    <col min="4" max="4" width="12.125" customWidth="1"/>
    <col min="5" max="5" width="18.75390625" customWidth="1"/>
    <col min="6" max="6" width="14.75390625" customWidth="1"/>
    <col min="7" max="7" width="29.00390625" customWidth="1"/>
    <col min="8" max="8" width="27.125" customWidth="1"/>
    <col min="9" max="9" width="15.00390625" customWidth="1"/>
    <col min="10" max="10" width="16.375" customWidth="1"/>
    <col min="12" max="12" width="14.00390625" customWidth="1"/>
  </cols>
  <sheetData>
    <row r="1" ht="19.5" thickBot="1"/>
    <row r="2" spans="5:12" ht="19.5" thickBot="1">
      <c r="E2" s="8" t="s">
        <v>30</v>
      </c>
      <c r="K2" t="s">
        <v>5</v>
      </c>
      <c r="L2" t="s">
        <v>23</v>
      </c>
    </row>
    <row r="3" spans="5:12">
      <c r="E3" s="9" t="s">
        <v>25</v>
      </c>
      <c r="F3" s="10">
        <v>4</v>
      </c>
      <c r="G3" s="11">
        <v>7</v>
      </c>
      <c r="K3" t="s">
        <v>21</v>
      </c>
      <c r="L3" s="1">
        <v>45007</v>
      </c>
    </row>
    <row r="4" spans="5:12" ht="19.5" thickBot="1">
      <c r="E4" s="3" t="s">
        <v>24</v>
      </c>
      <c r="F4" s="4" t="s">
        <v>26</v>
      </c>
      <c r="G4" s="5" t="s">
        <v>27</v>
      </c>
      <c r="K4" t="s">
        <v>22</v>
      </c>
      <c r="L4">
        <f ca="1">10</f>
        <v>0</v>
      </c>
    </row>
    <row r="5" spans="5:7">
      <c r="E5" s="6">
        <v>7</v>
      </c>
      <c r="F5" s="2">
        <f ca="1">E5*$F$3/$G$3</f>
        <v>4</v>
      </c>
      <c r="G5" s="7">
        <f ca="1">ROUND(F5,0)</f>
        <v>4</v>
      </c>
    </row>
    <row r="6" spans="5:7">
      <c r="E6" s="6">
        <v>8</v>
      </c>
      <c r="F6" s="2">
        <f ca="1">E6*$F$3/$G$3</f>
        <v>4.5714285714285712</v>
      </c>
      <c r="G6" s="7">
        <f ca="1">ROUND(F6,0)</f>
        <v>5</v>
      </c>
    </row>
    <row r="7" spans="5:7">
      <c r="E7" s="6">
        <v>9</v>
      </c>
      <c r="F7" s="2">
        <f ca="1">E7*$F$3/$G$3</f>
        <v>5.1428571428571432</v>
      </c>
      <c r="G7" s="7">
        <f ca="1">ROUND(F7,0)</f>
        <v>5</v>
      </c>
    </row>
    <row r="8" spans="5:7" ht="19.5" thickBot="1">
      <c r="E8" s="3">
        <v>10</v>
      </c>
      <c r="F8" s="4">
        <f ca="1">E8*$F$3/$G$3</f>
        <v>5.7142857142857144</v>
      </c>
      <c r="G8" s="5">
        <f ca="1">ROUND(F8,0)</f>
        <v>6</v>
      </c>
    </row>
    <row r="9" ht="19.5" thickBot="1"/>
    <row r="10" spans="4:10" ht="19.5" thickBot="1"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  <c r="J10" s="8" t="s">
        <v>29</v>
      </c>
    </row>
    <row r="11" spans="4:11">
      <c r="D11" s="2" t="s">
        <v>6</v>
      </c>
      <c r="E11" s="2" t="s">
        <v>19</v>
      </c>
      <c r="F11" s="2"/>
      <c r="G11" s="2" t="str">
        <f ca="1">IF(テーブル1[[#This Row],[パート属性]]="パート",$J11,"")</f>
        <v/>
      </c>
      <c r="H11" s="2" t="str">
        <f ca="1">IF(テーブル1[[#This Row],[パート属性]]="パート",$J11,"")</f>
        <v/>
      </c>
      <c r="I11" t="s">
        <v>28</v>
      </c>
      <c r="J11" s="6">
        <f ca="1">ROUND($L$4*$F$3/$G$3,0)</f>
        <v>5</v>
      </c>
      <c r="K11" t="s">
        <v>28</v>
      </c>
    </row>
    <row r="12" spans="4:10">
      <c r="D12" s="2" t="s">
        <v>7</v>
      </c>
      <c r="E12" s="2" t="s">
        <v>19</v>
      </c>
      <c r="F12" s="2"/>
      <c r="G12" s="2" t="str">
        <f ca="1">IF(テーブル1[[#This Row],[パート属性]]="パート",$J12,"")</f>
        <v/>
      </c>
      <c r="H12" s="2" t="str">
        <f ca="1">IF(テーブル1[[#This Row],[パート属性]]="パート",$J12,"")</f>
        <v/>
      </c>
      <c r="J12" s="6">
        <f ca="1">ROUND($L$4*$F$3/$G$3,0)</f>
        <v>5</v>
      </c>
    </row>
    <row r="13" spans="4:10">
      <c r="D13" s="2" t="s">
        <v>8</v>
      </c>
      <c r="E13" s="2" t="s">
        <v>19</v>
      </c>
      <c r="F13" s="2"/>
      <c r="G13" s="2" t="str">
        <f ca="1">IF(テーブル1[[#This Row],[パート属性]]="パート",$J13,"")</f>
        <v/>
      </c>
      <c r="H13" s="2" t="str">
        <f ca="1">IF(テーブル1[[#This Row],[パート属性]]="パート",$J13,"")</f>
        <v/>
      </c>
      <c r="J13" s="6">
        <f ca="1">ROUND($L$4*$F$3/$G$3,0)</f>
        <v>5</v>
      </c>
    </row>
    <row r="14" spans="4:10">
      <c r="D14" s="2" t="s">
        <v>9</v>
      </c>
      <c r="E14" s="2" t="s">
        <v>19</v>
      </c>
      <c r="F14" s="2"/>
      <c r="G14" s="2" t="str">
        <f ca="1">IF(テーブル1[[#This Row],[パート属性]]="パート",$J14,"")</f>
        <v/>
      </c>
      <c r="H14" s="2" t="str">
        <f ca="1">IF(テーブル1[[#This Row],[パート属性]]="パート",$J14,"")</f>
        <v/>
      </c>
      <c r="J14" s="6">
        <f ca="1">ROUND($L$4*$F$3/$G$3,0)</f>
        <v>5</v>
      </c>
    </row>
    <row r="15" spans="4:10">
      <c r="D15" s="2" t="s">
        <v>10</v>
      </c>
      <c r="E15" s="2" t="s">
        <v>19</v>
      </c>
      <c r="F15" s="2"/>
      <c r="G15" s="2" t="str">
        <f ca="1">IF(テーブル1[[#This Row],[パート属性]]="パート",$J15,"")</f>
        <v/>
      </c>
      <c r="H15" s="2" t="str">
        <f ca="1">IF(テーブル1[[#This Row],[パート属性]]="パート",$J15,"")</f>
        <v/>
      </c>
      <c r="J15" s="6">
        <f ca="1">ROUND($L$4*$F$3/$G$3,0)</f>
        <v>5</v>
      </c>
    </row>
    <row r="16" spans="4:10">
      <c r="D16" s="2" t="s">
        <v>11</v>
      </c>
      <c r="E16" s="2" t="s">
        <v>19</v>
      </c>
      <c r="F16" s="2" t="s">
        <v>20</v>
      </c>
      <c r="G16" s="2">
        <f ca="1">IF(テーブル1[[#This Row],[パート属性]]="パート",$J16,"")</f>
        <v>5</v>
      </c>
      <c r="H16" s="2">
        <f ca="1">IF(テーブル1[[#This Row],[パート属性]]="パート",$J16,"")</f>
        <v>5</v>
      </c>
      <c r="J16" s="6">
        <f ca="1">ROUND($L$4*$F$3/$G$3,0)</f>
        <v>5</v>
      </c>
    </row>
    <row r="17" spans="4:10">
      <c r="D17" s="2" t="s">
        <v>12</v>
      </c>
      <c r="E17" s="2" t="s">
        <v>19</v>
      </c>
      <c r="F17" s="2" t="s">
        <v>20</v>
      </c>
      <c r="G17" s="2">
        <f ca="1">IF(テーブル1[[#This Row],[パート属性]]="パート",$J17,"")</f>
        <v>5</v>
      </c>
      <c r="H17" s="2">
        <f ca="1">IF(テーブル1[[#This Row],[パート属性]]="パート",$J17,"")</f>
        <v>5</v>
      </c>
      <c r="J17" s="6">
        <f ca="1">ROUND($L$4*$F$3/$G$3,0)</f>
        <v>5</v>
      </c>
    </row>
    <row r="18" spans="4:10">
      <c r="D18" s="2" t="s">
        <v>13</v>
      </c>
      <c r="E18" s="2" t="s">
        <v>19</v>
      </c>
      <c r="F18" s="2" t="s">
        <v>20</v>
      </c>
      <c r="G18" s="2">
        <f ca="1">IF(テーブル1[[#This Row],[パート属性]]="パート",$J18,"")</f>
        <v>5</v>
      </c>
      <c r="H18" s="2">
        <f ca="1">IF(テーブル1[[#This Row],[パート属性]]="パート",$J18,"")</f>
        <v>5</v>
      </c>
      <c r="J18" s="6">
        <f ca="1">ROUND($L$4*$F$3/$G$3,0)</f>
        <v>5</v>
      </c>
    </row>
    <row r="19" spans="4:10">
      <c r="D19" s="2" t="s">
        <v>14</v>
      </c>
      <c r="E19" s="2" t="s">
        <v>19</v>
      </c>
      <c r="F19" s="2" t="s">
        <v>20</v>
      </c>
      <c r="G19" s="2">
        <f ca="1">IF(テーブル1[[#This Row],[パート属性]]="パート",$J19,"")</f>
        <v>5</v>
      </c>
      <c r="H19" s="2">
        <f ca="1">IF(テーブル1[[#This Row],[パート属性]]="パート",$J19,"")</f>
        <v>5</v>
      </c>
      <c r="J19" s="6">
        <f ca="1">ROUND($L$4*$F$3/$G$3,0)</f>
        <v>5</v>
      </c>
    </row>
    <row r="20" spans="4:10">
      <c r="D20" s="2" t="s">
        <v>15</v>
      </c>
      <c r="E20" s="2" t="s">
        <v>19</v>
      </c>
      <c r="F20" s="2" t="s">
        <v>20</v>
      </c>
      <c r="G20" s="2">
        <f ca="1">IF(テーブル1[[#This Row],[パート属性]]="パート",$J20,"")</f>
        <v>5</v>
      </c>
      <c r="H20" s="2">
        <f ca="1">IF(テーブル1[[#This Row],[パート属性]]="パート",$J20,"")</f>
        <v>5</v>
      </c>
      <c r="J20" s="6">
        <f ca="1">ROUND($L$4*$F$3/$G$3,0)</f>
        <v>5</v>
      </c>
    </row>
    <row r="21" spans="4:10">
      <c r="D21" s="2" t="s">
        <v>16</v>
      </c>
      <c r="E21" s="2" t="s">
        <v>19</v>
      </c>
      <c r="F21" s="2" t="s">
        <v>20</v>
      </c>
      <c r="G21" s="2">
        <f ca="1">IF(テーブル1[[#This Row],[パート属性]]="パート",$J21,"")</f>
        <v>5</v>
      </c>
      <c r="H21" s="2">
        <f ca="1">IF(テーブル1[[#This Row],[パート属性]]="パート",$J21,"")</f>
        <v>5</v>
      </c>
      <c r="J21" s="6">
        <f ca="1">ROUND($L$4*$F$3/$G$3,0)</f>
        <v>5</v>
      </c>
    </row>
    <row r="22" spans="4:10">
      <c r="D22" s="2" t="s">
        <v>17</v>
      </c>
      <c r="E22" s="2" t="s">
        <v>19</v>
      </c>
      <c r="F22" s="2"/>
      <c r="G22" s="2" t="str">
        <f ca="1">IF(テーブル1[[#This Row],[パート属性]]="パート",$J22,"")</f>
        <v/>
      </c>
      <c r="H22" s="2" t="str">
        <f ca="1">IF(テーブル1[[#This Row],[パート属性]]="パート",$J22,"")</f>
        <v/>
      </c>
      <c r="J22" s="6">
        <f ca="1">ROUND($L$4*$F$3/$G$3,0)</f>
        <v>5</v>
      </c>
    </row>
    <row r="23" spans="4:10" ht="19.5" thickBot="1">
      <c r="D23" s="2" t="s">
        <v>18</v>
      </c>
      <c r="E23" s="2" t="s">
        <v>19</v>
      </c>
      <c r="F23" s="2"/>
      <c r="G23" s="2" t="str">
        <f ca="1">IF(テーブル1[[#This Row],[パート属性]]="パート",$J23,"")</f>
        <v/>
      </c>
      <c r="H23" s="2" t="str">
        <f ca="1">IF(テーブル1[[#This Row],[パート属性]]="パート",$J23,"")</f>
        <v/>
      </c>
      <c r="J23" s="3">
        <f ca="1">ROUND($L$4*$F$3/$G$3,0)</f>
        <v>5</v>
      </c>
    </row>
  </sheetData>
  <pageMargins left="0.7" right="0.7" top="0.75" bottom="0.75" header="0.3" footer="0.3"/>
  <headerFooter scaleWithDoc="1" alignWithMargins="0" differentFirst="0" differentOddEven="0"/>
  <tableParts count="2">
    <tablePart r:id="rId7"/>
    <tablePart r:id="rId8"/>
  </tableParts>
  <extLst/>
</worksheet>
</file>

<file path=docProps/app.xml><?xml version="1.0" encoding="utf-8"?>
<Properties xmlns="http://schemas.openxmlformats.org/officeDocument/2006/extended-properties">
  <Application>Microsoft Excel</Application>
  <Company/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takayuki sugawara</dc:creator>
  <cp:lastModifiedBy>takayuki sugawara</cp:lastModifiedBy>
  <dcterms:created xsi:type="dcterms:W3CDTF">2023-02-13T20:09:28Z</dcterms:created>
  <dcterms:modified xsi:type="dcterms:W3CDTF">2023-02-14T00:18:51Z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