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Presupuesto" sheetId="2" r:id="rId1"/>
    <sheet name="Roles" sheetId="3" r:id="rId2"/>
  </sheets>
  <calcPr calcId="144525"/>
</workbook>
</file>

<file path=xl/sharedStrings.xml><?xml version="1.0" encoding="utf-8"?>
<sst xmlns="http://schemas.openxmlformats.org/spreadsheetml/2006/main" count="137" uniqueCount="52">
  <si>
    <t>ACTIVIDAD</t>
  </si>
  <si>
    <t>Usuario</t>
  </si>
  <si>
    <t>Tiempo</t>
  </si>
  <si>
    <t>Costo Total</t>
  </si>
  <si>
    <t>Gestión de la Arquitectura de la Aplicación</t>
  </si>
  <si>
    <t>Diseño</t>
  </si>
  <si>
    <t>DC</t>
  </si>
  <si>
    <t>Construcción del prototipo</t>
  </si>
  <si>
    <t>P</t>
  </si>
  <si>
    <t>Construcción Sala de Pruebas</t>
  </si>
  <si>
    <t>UT</t>
  </si>
  <si>
    <t>Costo Gestión de la Arquitectura de la Aplicación</t>
  </si>
  <si>
    <t xml:space="preserve"> Sistema Control del Jugador
</t>
  </si>
  <si>
    <t>Avatar jugador</t>
  </si>
  <si>
    <t>Implementación</t>
  </si>
  <si>
    <t>Sistema Movimiento Jugador</t>
  </si>
  <si>
    <t>Pruebas de Unidad</t>
  </si>
  <si>
    <t xml:space="preserve">Costo  Sistema Control del Jugador </t>
  </si>
  <si>
    <t>Sistema Cámara y minimapa</t>
  </si>
  <si>
    <t>Cámara</t>
  </si>
  <si>
    <t>Minimapa</t>
  </si>
  <si>
    <t xml:space="preserve">Costo Sistema Cámara y minimapa </t>
  </si>
  <si>
    <t>Sistema de Experiencia y Nivel</t>
  </si>
  <si>
    <t xml:space="preserve">Costo Sistema de Experiencia y Nivel </t>
  </si>
  <si>
    <t>Sistema Características Personalizables</t>
  </si>
  <si>
    <t>Costo Sistema Características Personalizables</t>
  </si>
  <si>
    <t>GUI</t>
  </si>
  <si>
    <t>Nivel</t>
  </si>
  <si>
    <t>Submenú Pausa</t>
  </si>
  <si>
    <t>Submenú Abandonar Partida</t>
  </si>
  <si>
    <t xml:space="preserve"> Submenú Opciones</t>
  </si>
  <si>
    <t>Submenú Características</t>
  </si>
  <si>
    <t>Pruebas</t>
  </si>
  <si>
    <t>Pruebas de Integridad</t>
  </si>
  <si>
    <t>Hito: Pruebas de Usuario</t>
  </si>
  <si>
    <t xml:space="preserve">Costo GUI </t>
  </si>
  <si>
    <t>Sonido</t>
  </si>
  <si>
    <t>Efectos de Sonido Jugador</t>
  </si>
  <si>
    <t>TS</t>
  </si>
  <si>
    <t>Música Ambiental</t>
  </si>
  <si>
    <t xml:space="preserve">Costo Sonido </t>
  </si>
  <si>
    <t>Cierre del proyecto</t>
  </si>
  <si>
    <t>Generación del Ejecutable</t>
  </si>
  <si>
    <t>COSTO TOTAL</t>
  </si>
  <si>
    <t>TIEMPO = HORAS</t>
  </si>
  <si>
    <t>COSTO = DOLARES</t>
  </si>
  <si>
    <t>ROL</t>
  </si>
  <si>
    <t>COSTO POR HORA</t>
  </si>
  <si>
    <t>Diseñador creativo</t>
  </si>
  <si>
    <t>Programador</t>
  </si>
  <si>
    <t>Usuario Tester</t>
  </si>
  <si>
    <t>Tecnico de Sonido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</si>
</sst>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4"/>
      <color theme="0"/>
      <name val="Times New Roman"/>
      <charset val="134"/>
    </font>
    <font>
      <b/>
      <sz val="12"/>
      <color theme="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6"/>
      <color theme="0"/>
      <name val="Times New Roman"/>
      <charset val="134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176" fontId="4" fillId="2" borderId="1" xfId="2" applyFont="1" applyFill="1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justify" vertical="center" wrapText="1"/>
    </xf>
    <xf numFmtId="176" fontId="6" fillId="6" borderId="3" xfId="2" applyFont="1" applyFill="1" applyBorder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2" applyFont="1" applyFill="1" applyBorder="1">
      <alignment vertical="center"/>
    </xf>
    <xf numFmtId="176" fontId="6" fillId="6" borderId="1" xfId="2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2" borderId="4" xfId="0" applyFill="1" applyBorder="1">
      <alignment vertical="center"/>
    </xf>
    <xf numFmtId="0" fontId="4" fillId="2" borderId="5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0"/>
  <sheetViews>
    <sheetView tabSelected="1" topLeftCell="A46" workbookViewId="0">
      <selection activeCell="D61" sqref="D61"/>
    </sheetView>
  </sheetViews>
  <sheetFormatPr defaultColWidth="9.14285714285714" defaultRowHeight="15" outlineLevelCol="6"/>
  <cols>
    <col min="1" max="1" width="46.4285714285714" style="2" customWidth="1"/>
    <col min="2" max="2" width="41" style="2" customWidth="1"/>
    <col min="3" max="3" width="26.4285714285714" style="2" customWidth="1"/>
    <col min="4" max="4" width="11.8571428571429" style="2" customWidth="1"/>
    <col min="5" max="5" width="11.5714285714286" style="2" customWidth="1"/>
    <col min="6" max="6" width="17.5714285714286" style="2" customWidth="1"/>
    <col min="7" max="16384" width="9.14285714285714" style="2"/>
  </cols>
  <sheetData>
    <row r="1" s="1" customFormat="1" ht="20.25" spans="1:6">
      <c r="A1" s="8" t="s">
        <v>0</v>
      </c>
      <c r="B1" s="8"/>
      <c r="C1" s="8"/>
      <c r="D1" s="8" t="s">
        <v>1</v>
      </c>
      <c r="E1" s="9" t="s">
        <v>2</v>
      </c>
      <c r="F1" s="9" t="s">
        <v>3</v>
      </c>
    </row>
    <row r="2" s="1" customFormat="1" ht="18.75" spans="1:6">
      <c r="A2" s="10" t="s">
        <v>4</v>
      </c>
      <c r="B2" s="11" t="s">
        <v>5</v>
      </c>
      <c r="C2" s="11"/>
      <c r="D2" s="11" t="s">
        <v>6</v>
      </c>
      <c r="E2" s="11">
        <v>3</v>
      </c>
      <c r="F2" s="12">
        <f>E2*VLOOKUP(D2,Roles!A$1:C$5,3,FALSE)</f>
        <v>30</v>
      </c>
    </row>
    <row r="3" s="1" customFormat="1" ht="18.75" spans="1:6">
      <c r="A3" s="13"/>
      <c r="B3" s="14" t="s">
        <v>7</v>
      </c>
      <c r="C3" s="14"/>
      <c r="D3" s="14" t="s">
        <v>8</v>
      </c>
      <c r="E3" s="14">
        <v>15</v>
      </c>
      <c r="F3" s="12">
        <f>E3*VLOOKUP(D3,Roles!A$1:C$5,3,FALSE)</f>
        <v>150</v>
      </c>
    </row>
    <row r="4" s="1" customFormat="1" ht="18.75" spans="1:6">
      <c r="A4" s="13"/>
      <c r="B4" s="14" t="s">
        <v>9</v>
      </c>
      <c r="C4" s="14"/>
      <c r="D4" s="14" t="s">
        <v>10</v>
      </c>
      <c r="E4" s="14">
        <v>5</v>
      </c>
      <c r="F4" s="12">
        <f>E4*VLOOKUP(D4,Roles!A$1:C$5,3,FALSE)</f>
        <v>25</v>
      </c>
    </row>
    <row r="5" s="1" customFormat="1" ht="18.75" spans="1:6">
      <c r="A5" s="15" t="s">
        <v>11</v>
      </c>
      <c r="B5" s="15"/>
      <c r="C5" s="15"/>
      <c r="D5" s="15"/>
      <c r="E5" s="15"/>
      <c r="F5" s="16">
        <f>SUM(F2:F4)</f>
        <v>205</v>
      </c>
    </row>
    <row r="6" s="1" customFormat="1" ht="18.75" spans="1:6">
      <c r="A6" s="13" t="s">
        <v>12</v>
      </c>
      <c r="B6" s="14" t="s">
        <v>13</v>
      </c>
      <c r="C6" s="14" t="s">
        <v>5</v>
      </c>
      <c r="D6" s="14" t="s">
        <v>6</v>
      </c>
      <c r="E6" s="14">
        <v>12</v>
      </c>
      <c r="F6" s="17">
        <f>E6*VLOOKUP(D2,Roles!A$1:C$5,3,FALSE)</f>
        <v>120</v>
      </c>
    </row>
    <row r="7" s="1" customFormat="1" ht="18.75" spans="1:6">
      <c r="A7" s="13"/>
      <c r="B7" s="14"/>
      <c r="C7" s="14" t="s">
        <v>14</v>
      </c>
      <c r="D7" s="14" t="s">
        <v>8</v>
      </c>
      <c r="E7" s="14">
        <v>6</v>
      </c>
      <c r="F7" s="17">
        <f>E7*VLOOKUP(D3,Roles!A$1:C$5,3,FALSE)</f>
        <v>60</v>
      </c>
    </row>
    <row r="8" s="1" customFormat="1" ht="18.75" spans="1:6">
      <c r="A8" s="13"/>
      <c r="B8" s="14" t="s">
        <v>15</v>
      </c>
      <c r="C8" s="14" t="s">
        <v>5</v>
      </c>
      <c r="D8" s="14" t="s">
        <v>6</v>
      </c>
      <c r="E8" s="14">
        <v>12</v>
      </c>
      <c r="F8" s="17">
        <f>E8*VLOOKUP(D4,Roles!A$1:C$5,3,FALSE)</f>
        <v>60</v>
      </c>
    </row>
    <row r="9" s="1" customFormat="1" ht="18.75" spans="1:6">
      <c r="A9" s="13"/>
      <c r="B9" s="14"/>
      <c r="C9" s="14" t="s">
        <v>14</v>
      </c>
      <c r="D9" s="14" t="s">
        <v>8</v>
      </c>
      <c r="E9" s="14">
        <v>9</v>
      </c>
      <c r="F9" s="17">
        <v>10</v>
      </c>
    </row>
    <row r="10" s="1" customFormat="1" ht="18.75" spans="1:6">
      <c r="A10" s="13"/>
      <c r="B10" s="14"/>
      <c r="C10" s="14" t="s">
        <v>16</v>
      </c>
      <c r="D10" s="14" t="s">
        <v>10</v>
      </c>
      <c r="E10" s="14">
        <v>1</v>
      </c>
      <c r="F10" s="17">
        <f>E10*VLOOKUP(D6,Roles!A$1:C$5,3,FALSE)</f>
        <v>10</v>
      </c>
    </row>
    <row r="11" s="1" customFormat="1" ht="18.75" spans="1:6">
      <c r="A11" s="15" t="s">
        <v>17</v>
      </c>
      <c r="B11" s="15"/>
      <c r="C11" s="15"/>
      <c r="D11" s="15"/>
      <c r="E11" s="15"/>
      <c r="F11" s="16">
        <f>SUM(F6:F10)</f>
        <v>260</v>
      </c>
    </row>
    <row r="12" s="1" customFormat="1" ht="18.75" spans="1:6">
      <c r="A12" s="13" t="s">
        <v>18</v>
      </c>
      <c r="B12" s="14" t="s">
        <v>19</v>
      </c>
      <c r="C12" s="14" t="s">
        <v>5</v>
      </c>
      <c r="D12" s="14" t="s">
        <v>6</v>
      </c>
      <c r="E12" s="14">
        <v>12</v>
      </c>
      <c r="F12" s="17">
        <f>E12*VLOOKUP(D2,Roles!A$1:C$5,3,FALSE)</f>
        <v>120</v>
      </c>
    </row>
    <row r="13" s="1" customFormat="1" ht="18.75" spans="1:6">
      <c r="A13" s="13"/>
      <c r="B13" s="14"/>
      <c r="C13" s="14" t="s">
        <v>14</v>
      </c>
      <c r="D13" s="14" t="s">
        <v>8</v>
      </c>
      <c r="E13" s="14">
        <v>3</v>
      </c>
      <c r="F13" s="17">
        <f>E13*VLOOKUP(D3,Roles!A$1:C$5,3,FALSE)</f>
        <v>30</v>
      </c>
    </row>
    <row r="14" s="1" customFormat="1" ht="18.75" spans="1:6">
      <c r="A14" s="13"/>
      <c r="B14" s="14"/>
      <c r="C14" s="14" t="s">
        <v>16</v>
      </c>
      <c r="D14" s="14" t="s">
        <v>10</v>
      </c>
      <c r="E14" s="14">
        <v>1</v>
      </c>
      <c r="F14" s="17">
        <f>E14*VLOOKUP(D4,Roles!A$1:C$5,3,FALSE)</f>
        <v>5</v>
      </c>
    </row>
    <row r="15" s="1" customFormat="1" ht="18.75" spans="1:6">
      <c r="A15" s="13"/>
      <c r="B15" s="14" t="s">
        <v>20</v>
      </c>
      <c r="C15" s="14" t="s">
        <v>5</v>
      </c>
      <c r="D15" s="14" t="s">
        <v>6</v>
      </c>
      <c r="E15" s="14">
        <v>8</v>
      </c>
      <c r="F15" s="17">
        <v>10</v>
      </c>
    </row>
    <row r="16" s="1" customFormat="1" ht="18.75" spans="1:6">
      <c r="A16" s="13"/>
      <c r="B16" s="14"/>
      <c r="C16" s="14" t="s">
        <v>14</v>
      </c>
      <c r="D16" s="14" t="s">
        <v>8</v>
      </c>
      <c r="E16" s="14">
        <v>12</v>
      </c>
      <c r="F16" s="17">
        <f>E16*VLOOKUP(D6,Roles!A$1:C$5,3,FALSE)</f>
        <v>120</v>
      </c>
    </row>
    <row r="17" s="1" customFormat="1" ht="18.75" spans="1:6">
      <c r="A17" s="13"/>
      <c r="B17" s="14"/>
      <c r="C17" s="14" t="s">
        <v>16</v>
      </c>
      <c r="D17" s="14" t="s">
        <v>10</v>
      </c>
      <c r="E17" s="14">
        <v>1</v>
      </c>
      <c r="F17" s="17">
        <f>E17*VLOOKUP(D7,Roles!A$1:C$5,3,FALSE)</f>
        <v>10</v>
      </c>
    </row>
    <row r="18" s="1" customFormat="1" ht="18.75" spans="1:6">
      <c r="A18" s="15" t="s">
        <v>21</v>
      </c>
      <c r="B18" s="15"/>
      <c r="C18" s="15"/>
      <c r="D18" s="15"/>
      <c r="E18" s="15"/>
      <c r="F18" s="16"/>
    </row>
    <row r="19" s="1" customFormat="1" ht="18.75" spans="1:6">
      <c r="A19" s="13" t="s">
        <v>22</v>
      </c>
      <c r="B19" s="14" t="s">
        <v>5</v>
      </c>
      <c r="C19" s="14"/>
      <c r="D19" s="14" t="s">
        <v>6</v>
      </c>
      <c r="E19" s="14">
        <v>12</v>
      </c>
      <c r="F19" s="17">
        <f>E19*VLOOKUP(D2,Roles!A$1:C$5,3,FALSE)</f>
        <v>120</v>
      </c>
    </row>
    <row r="20" s="1" customFormat="1" ht="18.75" spans="1:6">
      <c r="A20" s="13"/>
      <c r="B20" s="14" t="s">
        <v>14</v>
      </c>
      <c r="C20" s="14"/>
      <c r="D20" s="14" t="s">
        <v>8</v>
      </c>
      <c r="E20" s="14">
        <v>19</v>
      </c>
      <c r="F20" s="17">
        <f>E20*VLOOKUP(D3,Roles!A$1:C$5,3,FALSE)</f>
        <v>190</v>
      </c>
    </row>
    <row r="21" s="1" customFormat="1" ht="18.75" spans="1:6">
      <c r="A21" s="13"/>
      <c r="B21" s="14" t="s">
        <v>16</v>
      </c>
      <c r="C21" s="14"/>
      <c r="D21" s="14" t="s">
        <v>10</v>
      </c>
      <c r="E21" s="14">
        <v>1</v>
      </c>
      <c r="F21" s="17">
        <f>E21*VLOOKUP(D4,Roles!A$1:C$5,3,FALSE)</f>
        <v>5</v>
      </c>
    </row>
    <row r="22" s="1" customFormat="1" ht="18.75" spans="1:6">
      <c r="A22" s="15" t="s">
        <v>23</v>
      </c>
      <c r="B22" s="15"/>
      <c r="C22" s="15"/>
      <c r="D22" s="15"/>
      <c r="E22" s="15"/>
      <c r="F22" s="16">
        <f>SUM(F19:F21)</f>
        <v>315</v>
      </c>
    </row>
    <row r="23" s="1" customFormat="1" ht="18.75" spans="1:6">
      <c r="A23" s="13" t="s">
        <v>24</v>
      </c>
      <c r="B23" s="14" t="s">
        <v>5</v>
      </c>
      <c r="C23" s="14"/>
      <c r="D23" s="14" t="s">
        <v>6</v>
      </c>
      <c r="E23" s="14">
        <v>3</v>
      </c>
      <c r="F23" s="17">
        <f>E23*VLOOKUP(D2,Roles!A$1:C$5,3,FALSE)</f>
        <v>30</v>
      </c>
    </row>
    <row r="24" s="1" customFormat="1" ht="18.75" spans="1:6">
      <c r="A24" s="13"/>
      <c r="B24" s="14" t="s">
        <v>14</v>
      </c>
      <c r="C24" s="14"/>
      <c r="D24" s="14" t="s">
        <v>8</v>
      </c>
      <c r="E24" s="14">
        <v>9</v>
      </c>
      <c r="F24" s="17">
        <f>E24*VLOOKUP(D3,Roles!A$1:C$5,3,FALSE)</f>
        <v>90</v>
      </c>
    </row>
    <row r="25" s="1" customFormat="1" ht="18.75" spans="1:6">
      <c r="A25" s="13"/>
      <c r="B25" s="14" t="s">
        <v>16</v>
      </c>
      <c r="C25" s="14"/>
      <c r="D25" s="14" t="s">
        <v>10</v>
      </c>
      <c r="E25" s="14">
        <v>1</v>
      </c>
      <c r="F25" s="17">
        <f>E25*VLOOKUP(D4,Roles!A$1:C$5,3,FALSE)</f>
        <v>5</v>
      </c>
    </row>
    <row r="26" s="1" customFormat="1" ht="18.75" spans="1:6">
      <c r="A26" s="15" t="s">
        <v>25</v>
      </c>
      <c r="B26" s="15"/>
      <c r="C26" s="15"/>
      <c r="D26" s="15"/>
      <c r="E26" s="15"/>
      <c r="F26" s="16">
        <f>SUM(F23:F25)</f>
        <v>125</v>
      </c>
    </row>
    <row r="27" s="1" customFormat="1" ht="18.75" spans="1:6">
      <c r="A27" s="18" t="s">
        <v>26</v>
      </c>
      <c r="B27" s="14" t="s">
        <v>27</v>
      </c>
      <c r="C27" s="14" t="s">
        <v>5</v>
      </c>
      <c r="D27" s="14" t="s">
        <v>6</v>
      </c>
      <c r="E27" s="14">
        <v>3</v>
      </c>
      <c r="F27" s="17">
        <f>E27*VLOOKUP(D2,Roles!A$1:C$5,3,FALSE)</f>
        <v>30</v>
      </c>
    </row>
    <row r="28" s="1" customFormat="1" ht="18.75" spans="1:6">
      <c r="A28" s="18"/>
      <c r="B28" s="14"/>
      <c r="C28" s="14" t="s">
        <v>14</v>
      </c>
      <c r="D28" s="14" t="s">
        <v>8</v>
      </c>
      <c r="E28" s="14">
        <v>9</v>
      </c>
      <c r="F28" s="17">
        <f>E28*VLOOKUP(D3,Roles!A$1:C$5,3,FALSE)</f>
        <v>90</v>
      </c>
    </row>
    <row r="29" s="1" customFormat="1" ht="18.75" spans="1:6">
      <c r="A29" s="18"/>
      <c r="B29" s="14"/>
      <c r="C29" s="14" t="s">
        <v>16</v>
      </c>
      <c r="D29" s="14" t="s">
        <v>10</v>
      </c>
      <c r="E29" s="14">
        <v>1</v>
      </c>
      <c r="F29" s="17">
        <f>E29*VLOOKUP(D4,Roles!A$1:C$5,3,FALSE)</f>
        <v>5</v>
      </c>
    </row>
    <row r="30" s="1" customFormat="1" ht="18.75" spans="1:6">
      <c r="A30" s="18"/>
      <c r="B30" s="14" t="s">
        <v>28</v>
      </c>
      <c r="C30" s="14" t="s">
        <v>5</v>
      </c>
      <c r="D30" s="14" t="s">
        <v>6</v>
      </c>
      <c r="E30" s="14">
        <v>1</v>
      </c>
      <c r="F30" s="17">
        <v>10</v>
      </c>
    </row>
    <row r="31" s="1" customFormat="1" ht="18.75" spans="1:6">
      <c r="A31" s="18"/>
      <c r="B31" s="14"/>
      <c r="C31" s="14" t="s">
        <v>14</v>
      </c>
      <c r="D31" s="14" t="s">
        <v>8</v>
      </c>
      <c r="E31" s="14">
        <v>2</v>
      </c>
      <c r="F31" s="17">
        <f>E31*VLOOKUP(D6,Roles!A$1:C$5,3,FALSE)</f>
        <v>20</v>
      </c>
    </row>
    <row r="32" s="1" customFormat="1" ht="18.75" spans="1:6">
      <c r="A32" s="18"/>
      <c r="B32" s="14"/>
      <c r="C32" s="14" t="s">
        <v>16</v>
      </c>
      <c r="D32" s="14" t="s">
        <v>10</v>
      </c>
      <c r="E32" s="14">
        <v>1</v>
      </c>
      <c r="F32" s="17">
        <f>E32*VLOOKUP(D7,Roles!A$1:C$5,3,FALSE)</f>
        <v>10</v>
      </c>
    </row>
    <row r="33" s="1" customFormat="1" ht="18.75" spans="1:6">
      <c r="A33" s="18"/>
      <c r="B33" s="14" t="s">
        <v>29</v>
      </c>
      <c r="C33" s="14" t="s">
        <v>5</v>
      </c>
      <c r="D33" s="14" t="s">
        <v>6</v>
      </c>
      <c r="E33" s="14">
        <v>1</v>
      </c>
      <c r="F33" s="17">
        <f>E33*VLOOKUP(D8,Roles!A$1:C$5,3,FALSE)</f>
        <v>10</v>
      </c>
    </row>
    <row r="34" s="1" customFormat="1" ht="18.75" spans="1:6">
      <c r="A34" s="18"/>
      <c r="B34" s="14"/>
      <c r="C34" s="14" t="s">
        <v>14</v>
      </c>
      <c r="D34" s="14" t="s">
        <v>8</v>
      </c>
      <c r="E34" s="14">
        <v>1</v>
      </c>
      <c r="F34" s="17">
        <f>E34*VLOOKUP(D9,Roles!A$1:C$5,3,FALSE)</f>
        <v>10</v>
      </c>
    </row>
    <row r="35" s="1" customFormat="1" ht="18.75" spans="1:6">
      <c r="A35" s="18"/>
      <c r="B35" s="14"/>
      <c r="C35" s="14" t="s">
        <v>16</v>
      </c>
      <c r="D35" s="14" t="s">
        <v>10</v>
      </c>
      <c r="E35" s="14">
        <v>1</v>
      </c>
      <c r="F35" s="17">
        <f>E35*VLOOKUP(D10,Roles!A$1:C$5,3,FALSE)</f>
        <v>5</v>
      </c>
    </row>
    <row r="36" s="1" customFormat="1" ht="18.75" spans="1:6">
      <c r="A36" s="18"/>
      <c r="B36" s="14" t="s">
        <v>30</v>
      </c>
      <c r="C36" s="14" t="s">
        <v>5</v>
      </c>
      <c r="D36" s="14" t="s">
        <v>6</v>
      </c>
      <c r="E36" s="14">
        <v>1</v>
      </c>
      <c r="F36" s="17">
        <v>10</v>
      </c>
    </row>
    <row r="37" s="1" customFormat="1" ht="18.75" spans="1:6">
      <c r="A37" s="18"/>
      <c r="B37" s="14"/>
      <c r="C37" s="14" t="s">
        <v>14</v>
      </c>
      <c r="D37" s="14" t="s">
        <v>8</v>
      </c>
      <c r="E37" s="14">
        <v>1</v>
      </c>
      <c r="F37" s="17">
        <f>E37*VLOOKUP(D12,Roles!A$1:C$5,3,FALSE)</f>
        <v>10</v>
      </c>
    </row>
    <row r="38" s="1" customFormat="1" ht="18.75" spans="1:6">
      <c r="A38" s="18"/>
      <c r="B38" s="14"/>
      <c r="C38" s="14" t="s">
        <v>16</v>
      </c>
      <c r="D38" s="14" t="s">
        <v>10</v>
      </c>
      <c r="E38" s="14">
        <v>1</v>
      </c>
      <c r="F38" s="17">
        <f>E38*VLOOKUP(D13,Roles!A$1:C$5,3,FALSE)</f>
        <v>10</v>
      </c>
    </row>
    <row r="39" s="1" customFormat="1" ht="18.75" spans="1:6">
      <c r="A39" s="18"/>
      <c r="B39" s="14" t="s">
        <v>31</v>
      </c>
      <c r="C39" s="14" t="s">
        <v>5</v>
      </c>
      <c r="D39" s="14" t="s">
        <v>6</v>
      </c>
      <c r="E39" s="14">
        <v>1</v>
      </c>
      <c r="F39" s="17">
        <f>E39*VLOOKUP(D14,Roles!A$1:C$5,3,FALSE)</f>
        <v>5</v>
      </c>
    </row>
    <row r="40" s="1" customFormat="1" ht="18.75" spans="1:6">
      <c r="A40" s="18"/>
      <c r="B40" s="14"/>
      <c r="C40" s="14" t="s">
        <v>14</v>
      </c>
      <c r="D40" s="14" t="s">
        <v>8</v>
      </c>
      <c r="E40" s="14">
        <v>1</v>
      </c>
      <c r="F40" s="17">
        <f>E40*VLOOKUP(D15,Roles!A$1:C$5,3,FALSE)</f>
        <v>10</v>
      </c>
    </row>
    <row r="41" s="1" customFormat="1" ht="18.75" spans="1:6">
      <c r="A41" s="18"/>
      <c r="B41" s="14"/>
      <c r="C41" s="14" t="s">
        <v>16</v>
      </c>
      <c r="D41" s="14" t="s">
        <v>10</v>
      </c>
      <c r="E41" s="14">
        <v>1</v>
      </c>
      <c r="F41" s="17">
        <f>E41*VLOOKUP(D16,Roles!A$1:C$5,3,FALSE)</f>
        <v>10</v>
      </c>
    </row>
    <row r="42" s="1" customFormat="1" ht="18.75" spans="1:6">
      <c r="A42" s="18"/>
      <c r="B42" s="14" t="s">
        <v>32</v>
      </c>
      <c r="C42" s="14" t="s">
        <v>33</v>
      </c>
      <c r="D42" s="14" t="s">
        <v>10</v>
      </c>
      <c r="E42" s="14">
        <v>2</v>
      </c>
      <c r="F42" s="17">
        <f>E42*VLOOKUP(D17,Roles!A$1:C$5,3,FALSE)</f>
        <v>10</v>
      </c>
    </row>
    <row r="43" s="1" customFormat="1" ht="37.5" spans="1:6">
      <c r="A43" s="18"/>
      <c r="B43" s="14"/>
      <c r="C43" s="14" t="s">
        <v>34</v>
      </c>
      <c r="D43" s="14" t="s">
        <v>10</v>
      </c>
      <c r="E43" s="14">
        <v>2</v>
      </c>
      <c r="F43" s="17">
        <v>5</v>
      </c>
    </row>
    <row r="44" s="1" customFormat="1" ht="18.75" spans="1:6">
      <c r="A44" s="15" t="s">
        <v>35</v>
      </c>
      <c r="B44" s="15"/>
      <c r="C44" s="15"/>
      <c r="D44" s="15"/>
      <c r="E44" s="15"/>
      <c r="F44" s="16">
        <f>SUM(F27:F43)</f>
        <v>260</v>
      </c>
    </row>
    <row r="45" s="1" customFormat="1" ht="18.75" spans="1:6">
      <c r="A45" s="18" t="s">
        <v>36</v>
      </c>
      <c r="B45" s="14" t="s">
        <v>37</v>
      </c>
      <c r="C45" s="14" t="s">
        <v>5</v>
      </c>
      <c r="D45" s="14" t="s">
        <v>6</v>
      </c>
      <c r="E45" s="14">
        <v>4</v>
      </c>
      <c r="F45" s="17">
        <f>E45*VLOOKUP(D2,Roles!A$1:C$5,3,FALSE)</f>
        <v>40</v>
      </c>
    </row>
    <row r="46" s="1" customFormat="1" ht="18.75" spans="1:6">
      <c r="A46" s="18"/>
      <c r="B46" s="14"/>
      <c r="C46" s="14" t="s">
        <v>14</v>
      </c>
      <c r="D46" s="14" t="s">
        <v>38</v>
      </c>
      <c r="E46" s="14">
        <v>2</v>
      </c>
      <c r="F46" s="17">
        <f>E46*VLOOKUP(D3,Roles!A$1:C$5,3,FALSE)</f>
        <v>20</v>
      </c>
    </row>
    <row r="47" s="1" customFormat="1" ht="18.75" spans="1:6">
      <c r="A47" s="18"/>
      <c r="B47" s="14"/>
      <c r="C47" s="14" t="s">
        <v>16</v>
      </c>
      <c r="D47" s="14" t="s">
        <v>10</v>
      </c>
      <c r="E47" s="14">
        <v>1</v>
      </c>
      <c r="F47" s="17">
        <f>E47*VLOOKUP(D4,Roles!A$1:C$5,3,FALSE)</f>
        <v>5</v>
      </c>
    </row>
    <row r="48" s="1" customFormat="1" ht="18.75" spans="1:6">
      <c r="A48" s="18"/>
      <c r="B48" s="14" t="s">
        <v>39</v>
      </c>
      <c r="C48" s="14" t="s">
        <v>5</v>
      </c>
      <c r="D48" s="14" t="s">
        <v>6</v>
      </c>
      <c r="E48" s="14">
        <v>2</v>
      </c>
      <c r="F48" s="17">
        <v>10</v>
      </c>
    </row>
    <row r="49" s="1" customFormat="1" ht="18.75" spans="1:6">
      <c r="A49" s="18"/>
      <c r="B49" s="14"/>
      <c r="C49" s="14" t="s">
        <v>14</v>
      </c>
      <c r="D49" s="14" t="s">
        <v>38</v>
      </c>
      <c r="E49" s="14">
        <v>1</v>
      </c>
      <c r="F49" s="17">
        <f>E49*VLOOKUP(D6,Roles!A$1:C$5,3,FALSE)</f>
        <v>10</v>
      </c>
    </row>
    <row r="50" s="1" customFormat="1" ht="18.75" spans="1:6">
      <c r="A50" s="18"/>
      <c r="B50" s="14"/>
      <c r="C50" s="14" t="s">
        <v>16</v>
      </c>
      <c r="D50" s="14" t="s">
        <v>10</v>
      </c>
      <c r="E50" s="14">
        <v>1</v>
      </c>
      <c r="F50" s="17">
        <f>E50*VLOOKUP(D7,Roles!A$1:C$5,3,FALSE)</f>
        <v>10</v>
      </c>
    </row>
    <row r="51" s="1" customFormat="1" ht="18.75" spans="1:6">
      <c r="A51" s="18"/>
      <c r="B51" s="14" t="s">
        <v>32</v>
      </c>
      <c r="C51" s="14" t="s">
        <v>33</v>
      </c>
      <c r="D51" s="14" t="s">
        <v>10</v>
      </c>
      <c r="E51" s="14">
        <v>1</v>
      </c>
      <c r="F51" s="17">
        <f>E51*VLOOKUP(D8,Roles!A$1:C$5,3,FALSE)</f>
        <v>10</v>
      </c>
    </row>
    <row r="52" s="1" customFormat="1" ht="37.5" spans="1:6">
      <c r="A52" s="18"/>
      <c r="B52" s="14"/>
      <c r="C52" s="14" t="s">
        <v>34</v>
      </c>
      <c r="D52" s="14" t="s">
        <v>10</v>
      </c>
      <c r="E52" s="14">
        <v>1</v>
      </c>
      <c r="F52" s="17">
        <f>E52*VLOOKUP(D9,Roles!A$1:C$5,3,FALSE)</f>
        <v>10</v>
      </c>
    </row>
    <row r="53" s="1" customFormat="1" ht="18.75" spans="1:6">
      <c r="A53" s="15" t="s">
        <v>40</v>
      </c>
      <c r="B53" s="15"/>
      <c r="C53" s="15"/>
      <c r="D53" s="15"/>
      <c r="E53" s="15"/>
      <c r="F53" s="16">
        <f>SUM(F45:F52)</f>
        <v>115</v>
      </c>
    </row>
    <row r="54" s="1" customFormat="1" ht="18.75" spans="1:6">
      <c r="A54" s="18" t="s">
        <v>41</v>
      </c>
      <c r="B54" s="14" t="s">
        <v>42</v>
      </c>
      <c r="C54" s="14"/>
      <c r="D54" s="14" t="s">
        <v>8</v>
      </c>
      <c r="E54" s="14">
        <v>1</v>
      </c>
      <c r="F54" s="17">
        <f>E54*VLOOKUP(D2,Roles!A$1:C$5,3,FALSE)</f>
        <v>10</v>
      </c>
    </row>
    <row r="55" s="1" customFormat="1" ht="18.75" spans="1:6">
      <c r="A55" s="15" t="s">
        <v>43</v>
      </c>
      <c r="B55" s="15"/>
      <c r="C55" s="15"/>
      <c r="D55" s="15"/>
      <c r="E55" s="15"/>
      <c r="F55" s="16">
        <f>SUM(F6,F11,F18,F22,F26,F44,F53,F54)</f>
        <v>1205</v>
      </c>
    </row>
    <row r="56" s="1" customFormat="1" ht="15.75" spans="1:7">
      <c r="A56" s="19" t="s">
        <v>44</v>
      </c>
      <c r="B56" s="19"/>
      <c r="C56" s="19"/>
      <c r="D56" s="19"/>
      <c r="E56" s="19"/>
      <c r="F56" s="19"/>
      <c r="G56" s="20"/>
    </row>
    <row r="57" s="1" customFormat="1" ht="15.75" spans="1:7">
      <c r="A57" s="21" t="s">
        <v>45</v>
      </c>
      <c r="B57" s="21"/>
      <c r="C57" s="21"/>
      <c r="D57" s="21"/>
      <c r="E57" s="21"/>
      <c r="F57" s="21"/>
      <c r="G57" s="20"/>
    </row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</sheetData>
  <mergeCells count="41">
    <mergeCell ref="A1:C1"/>
    <mergeCell ref="B2:C2"/>
    <mergeCell ref="B3:C3"/>
    <mergeCell ref="B4:C4"/>
    <mergeCell ref="A5:E5"/>
    <mergeCell ref="A11:E11"/>
    <mergeCell ref="A18:E18"/>
    <mergeCell ref="B19:C19"/>
    <mergeCell ref="B20:C20"/>
    <mergeCell ref="B21:C21"/>
    <mergeCell ref="A22:E22"/>
    <mergeCell ref="B23:C23"/>
    <mergeCell ref="B24:C24"/>
    <mergeCell ref="B25:C25"/>
    <mergeCell ref="A26:E26"/>
    <mergeCell ref="A44:E44"/>
    <mergeCell ref="A53:E53"/>
    <mergeCell ref="B54:C54"/>
    <mergeCell ref="A55:E55"/>
    <mergeCell ref="A56:F56"/>
    <mergeCell ref="A57:F57"/>
    <mergeCell ref="A2:A4"/>
    <mergeCell ref="A6:A10"/>
    <mergeCell ref="A12:A17"/>
    <mergeCell ref="A19:A21"/>
    <mergeCell ref="A23:A25"/>
    <mergeCell ref="A27:A43"/>
    <mergeCell ref="A45:A52"/>
    <mergeCell ref="B6:B7"/>
    <mergeCell ref="B8:B10"/>
    <mergeCell ref="B12:B14"/>
    <mergeCell ref="B15:B17"/>
    <mergeCell ref="B27:B29"/>
    <mergeCell ref="B30:B32"/>
    <mergeCell ref="B33:B35"/>
    <mergeCell ref="B36:B38"/>
    <mergeCell ref="B39:B41"/>
    <mergeCell ref="B42:B43"/>
    <mergeCell ref="B45:B47"/>
    <mergeCell ref="B48:B50"/>
    <mergeCell ref="B51:B5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0"/>
  <sheetViews>
    <sheetView workbookViewId="0">
      <selection activeCell="A1" sqref="A1:B1"/>
    </sheetView>
  </sheetViews>
  <sheetFormatPr defaultColWidth="9.14285714285714" defaultRowHeight="15" outlineLevelCol="2"/>
  <cols>
    <col min="1" max="1" width="7.71428571428571" style="2" customWidth="1"/>
    <col min="2" max="2" width="18.8571428571429" style="2" customWidth="1"/>
    <col min="3" max="3" width="29" style="2" customWidth="1"/>
    <col min="4" max="16384" width="9.14285714285714" style="1"/>
  </cols>
  <sheetData>
    <row r="1" s="1" customFormat="1" ht="18.75" spans="1:3">
      <c r="A1" s="3" t="s">
        <v>46</v>
      </c>
      <c r="B1" s="3"/>
      <c r="C1" s="4" t="s">
        <v>47</v>
      </c>
    </row>
    <row r="2" s="1" customFormat="1" ht="15.75" spans="1:3">
      <c r="A2" s="5" t="s">
        <v>6</v>
      </c>
      <c r="B2" s="6" t="s">
        <v>48</v>
      </c>
      <c r="C2" s="7">
        <v>10</v>
      </c>
    </row>
    <row r="3" s="1" customFormat="1" ht="15.75" spans="1:3">
      <c r="A3" s="5" t="s">
        <v>8</v>
      </c>
      <c r="B3" s="6" t="s">
        <v>49</v>
      </c>
      <c r="C3" s="7">
        <v>10</v>
      </c>
    </row>
    <row r="4" s="1" customFormat="1" ht="15.75" spans="1:3">
      <c r="A4" s="5" t="s">
        <v>10</v>
      </c>
      <c r="B4" s="6" t="s">
        <v>50</v>
      </c>
      <c r="C4" s="7">
        <v>5</v>
      </c>
    </row>
    <row r="5" s="1" customFormat="1" ht="15.75" spans="1:3">
      <c r="A5" s="5" t="s">
        <v>38</v>
      </c>
      <c r="B5" s="6" t="s">
        <v>51</v>
      </c>
      <c r="C5" s="7">
        <v>5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  <c r="B179" s="1"/>
      <c r="C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  <c r="C197" s="1"/>
    </row>
    <row r="198" spans="1:3">
      <c r="A198" s="1"/>
      <c r="B198" s="1"/>
      <c r="C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  <row r="505" spans="1:3">
      <c r="A505" s="1"/>
      <c r="B505" s="1"/>
      <c r="C505" s="1"/>
    </row>
    <row r="506" spans="1:3">
      <c r="A506" s="1"/>
      <c r="B506" s="1"/>
      <c r="C506" s="1"/>
    </row>
    <row r="507" spans="1:3">
      <c r="A507" s="1"/>
      <c r="B507" s="1"/>
      <c r="C507" s="1"/>
    </row>
    <row r="508" spans="1:3">
      <c r="A508" s="1"/>
      <c r="B508" s="1"/>
      <c r="C508" s="1"/>
    </row>
    <row r="509" spans="1:3">
      <c r="A509" s="1"/>
      <c r="B509" s="1"/>
      <c r="C509" s="1"/>
    </row>
    <row r="510" spans="1:3">
      <c r="A510" s="1"/>
      <c r="B510" s="1"/>
      <c r="C510" s="1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Presupuesto</vt:lpstr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google1566485863</cp:lastModifiedBy>
  <dcterms:created xsi:type="dcterms:W3CDTF">2020-12-01T13:04:00Z</dcterms:created>
  <dcterms:modified xsi:type="dcterms:W3CDTF">2020-12-15T13:06:09Z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