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nni\Desktop\SV - MA1 18-19\Biomechanics of the musculo-skeletal system\Project\Tests\"/>
    </mc:Choice>
  </mc:AlternateContent>
  <xr:revisionPtr revIDLastSave="0" documentId="10_ncr:100000_{54E7C8B0-D0F1-4D18-BAC7-1FD533A0436F}" xr6:coauthVersionLast="31" xr6:coauthVersionMax="31" xr10:uidLastSave="{00000000-0000-0000-0000-000000000000}"/>
  <bookViews>
    <workbookView xWindow="0" yWindow="0" windowWidth="21943" windowHeight="8083" xr2:uid="{92E1D833-2EC4-4798-A485-2975ACCF0D9A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1" i="1" l="1"/>
  <c r="L30" i="1"/>
  <c r="L27" i="1"/>
  <c r="L28" i="1"/>
  <c r="L29" i="1"/>
  <c r="L26" i="1"/>
  <c r="L25" i="1"/>
  <c r="K31" i="1"/>
  <c r="K30" i="1"/>
  <c r="K26" i="1"/>
  <c r="K27" i="1"/>
  <c r="K28" i="1"/>
  <c r="K29" i="1"/>
  <c r="K25" i="1"/>
  <c r="J31" i="1"/>
  <c r="J30" i="1"/>
  <c r="J26" i="1"/>
  <c r="J27" i="1"/>
  <c r="J28" i="1"/>
  <c r="J29" i="1"/>
  <c r="J25" i="1"/>
  <c r="F31" i="1"/>
  <c r="F30" i="1"/>
  <c r="G31" i="1"/>
  <c r="G30" i="1"/>
  <c r="H31" i="1"/>
  <c r="H30" i="1"/>
  <c r="F73" i="1"/>
  <c r="F72" i="1"/>
  <c r="F71" i="1"/>
  <c r="F70" i="1"/>
  <c r="F69" i="1"/>
  <c r="B75" i="1"/>
  <c r="B74" i="1"/>
  <c r="F64" i="1"/>
  <c r="F63" i="1"/>
  <c r="F59" i="1"/>
  <c r="F60" i="1"/>
  <c r="F61" i="1"/>
  <c r="F62" i="1"/>
  <c r="F58" i="1"/>
  <c r="L20" i="1"/>
  <c r="L19" i="1"/>
  <c r="L15" i="1"/>
  <c r="L16" i="1"/>
  <c r="L17" i="1"/>
  <c r="L18" i="1"/>
  <c r="L14" i="1"/>
  <c r="K15" i="1"/>
  <c r="K20" i="1"/>
  <c r="K19" i="1"/>
  <c r="K16" i="1"/>
  <c r="K17" i="1"/>
  <c r="K18" i="1"/>
  <c r="K14" i="1"/>
  <c r="J20" i="1"/>
  <c r="J19" i="1"/>
  <c r="J15" i="1"/>
  <c r="J16" i="1"/>
  <c r="J17" i="1"/>
  <c r="J18" i="1"/>
  <c r="J14" i="1"/>
  <c r="F75" i="1" l="1"/>
  <c r="F74" i="1"/>
  <c r="H20" i="1"/>
  <c r="H19" i="1"/>
  <c r="G20" i="1"/>
  <c r="G19" i="1"/>
  <c r="F20" i="1"/>
  <c r="F19" i="1"/>
  <c r="B64" i="1" l="1"/>
  <c r="B63" i="1"/>
  <c r="B53" i="1"/>
  <c r="B52" i="1"/>
  <c r="D31" i="1"/>
  <c r="D30" i="1"/>
  <c r="C31" i="1"/>
  <c r="C30" i="1"/>
  <c r="B31" i="1"/>
  <c r="B30" i="1"/>
  <c r="C20" i="1" l="1"/>
  <c r="D20" i="1"/>
  <c r="B20" i="1"/>
  <c r="C19" i="1"/>
  <c r="D19" i="1"/>
  <c r="B19" i="1"/>
  <c r="D10" i="1"/>
  <c r="D9" i="1"/>
  <c r="C10" i="1"/>
  <c r="C9" i="1"/>
  <c r="B10" i="1"/>
  <c r="B9" i="1"/>
</calcChain>
</file>

<file path=xl/sharedStrings.xml><?xml version="1.0" encoding="utf-8"?>
<sst xmlns="http://schemas.openxmlformats.org/spreadsheetml/2006/main" count="70" uniqueCount="29">
  <si>
    <t>Flexion</t>
  </si>
  <si>
    <t>Gonio</t>
  </si>
  <si>
    <t>Humain</t>
  </si>
  <si>
    <t>Abduction</t>
  </si>
  <si>
    <t>Humain - Coude</t>
  </si>
  <si>
    <t>Mean</t>
  </si>
  <si>
    <t>Std dev</t>
  </si>
  <si>
    <t>Note</t>
  </si>
  <si>
    <t>4G</t>
  </si>
  <si>
    <t>2G</t>
  </si>
  <si>
    <t>Angle 1 - 40</t>
  </si>
  <si>
    <t>Angle 2 - 90</t>
  </si>
  <si>
    <t>Angle 3 - 120</t>
  </si>
  <si>
    <t xml:space="preserve">angle 1 = </t>
  </si>
  <si>
    <t xml:space="preserve">angle 2 = </t>
  </si>
  <si>
    <t>angle 3=</t>
  </si>
  <si>
    <t>Rotation externe</t>
  </si>
  <si>
    <t>Angle max</t>
  </si>
  <si>
    <t>Rotation externe couchée</t>
  </si>
  <si>
    <t>NaN</t>
  </si>
  <si>
    <t>Rotation externe 2 (avec appui)</t>
  </si>
  <si>
    <t>Angle 90</t>
  </si>
  <si>
    <t>Validation</t>
  </si>
  <si>
    <t>angle 1</t>
  </si>
  <si>
    <t>angle 2</t>
  </si>
  <si>
    <t>angle 3</t>
  </si>
  <si>
    <t>Difference</t>
  </si>
  <si>
    <t>angle 90</t>
  </si>
  <si>
    <t>Rotation interne 2 (avec appui)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</si>
</sst>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0F43-E5C2-4AF0-907D-3A482D76C905}">
  <dimension ref="A1:L75"/>
  <sheetViews>
    <sheetView tabSelected="1" topLeftCell="E10" workbookViewId="0">
      <selection activeCell="I17" sqref="I17"/>
    </sheetView>
  </sheetViews>
  <sheetFormatPr baseColWidth="10" defaultRowHeight="14.6" x14ac:dyDescent="0.4"/>
  <cols>
    <col min="1" max="1" width="15.23046875" customWidth="1"/>
  </cols>
  <sheetData>
    <row r="1" spans="1:12" x14ac:dyDescent="0.4">
      <c r="A1" s="2" t="s">
        <v>0</v>
      </c>
    </row>
    <row r="2" spans="1:12" x14ac:dyDescent="0.4">
      <c r="A2" t="s">
        <v>1</v>
      </c>
    </row>
    <row r="3" spans="1:12" x14ac:dyDescent="0.4">
      <c r="A3" s="1"/>
      <c r="B3" s="1">
        <v>40</v>
      </c>
      <c r="C3" s="1">
        <v>90</v>
      </c>
      <c r="D3" s="1">
        <v>120</v>
      </c>
    </row>
    <row r="4" spans="1:12" x14ac:dyDescent="0.4">
      <c r="A4">
        <v>1</v>
      </c>
      <c r="B4">
        <v>39.838667000000001</v>
      </c>
      <c r="C4">
        <v>87.675691</v>
      </c>
      <c r="D4">
        <v>117.851314</v>
      </c>
    </row>
    <row r="5" spans="1:12" x14ac:dyDescent="0.4">
      <c r="A5">
        <v>2</v>
      </c>
      <c r="B5">
        <v>41.133105999999998</v>
      </c>
      <c r="C5">
        <v>87.584332000000003</v>
      </c>
      <c r="D5">
        <v>118.86007499999999</v>
      </c>
    </row>
    <row r="6" spans="1:12" x14ac:dyDescent="0.4">
      <c r="A6">
        <v>3</v>
      </c>
      <c r="B6">
        <v>40.940828000000003</v>
      </c>
      <c r="C6">
        <v>87.751407</v>
      </c>
      <c r="D6">
        <v>118.167964</v>
      </c>
    </row>
    <row r="7" spans="1:12" x14ac:dyDescent="0.4">
      <c r="A7">
        <v>4</v>
      </c>
      <c r="B7">
        <v>41.204158</v>
      </c>
      <c r="C7">
        <v>88.819049000000007</v>
      </c>
      <c r="D7">
        <v>118.022471</v>
      </c>
    </row>
    <row r="8" spans="1:12" x14ac:dyDescent="0.4">
      <c r="A8">
        <v>5</v>
      </c>
      <c r="B8">
        <v>40.293869000000001</v>
      </c>
      <c r="C8">
        <v>88.759702000000004</v>
      </c>
      <c r="D8">
        <v>117.336656</v>
      </c>
    </row>
    <row r="9" spans="1:12" x14ac:dyDescent="0.4">
      <c r="A9" s="3" t="s">
        <v>5</v>
      </c>
      <c r="B9" s="3">
        <f>AVERAGE(B4:B8)</f>
        <v>40.682125599999999</v>
      </c>
      <c r="C9" s="3">
        <f>AVERAGE(C4:C8)</f>
        <v>88.118036200000006</v>
      </c>
      <c r="D9" s="3">
        <f>AVERAGE(D4:D8)</f>
        <v>118.047696</v>
      </c>
    </row>
    <row r="10" spans="1:12" x14ac:dyDescent="0.4">
      <c r="A10" t="s">
        <v>6</v>
      </c>
      <c r="B10">
        <f>STDEVA(B4:B8)</f>
        <v>0.59266214594767164</v>
      </c>
      <c r="C10">
        <f>STDEVA(C4:C8)</f>
        <v>0.61605201972049628</v>
      </c>
      <c r="D10">
        <f>STDEVA(D4:D8)</f>
        <v>0.55208787878696974</v>
      </c>
    </row>
    <row r="11" spans="1:12" x14ac:dyDescent="0.4">
      <c r="A11" t="s">
        <v>7</v>
      </c>
      <c r="B11" t="s">
        <v>8</v>
      </c>
      <c r="C11" t="s">
        <v>9</v>
      </c>
      <c r="D11" t="s">
        <v>9</v>
      </c>
    </row>
    <row r="13" spans="1:12" x14ac:dyDescent="0.4">
      <c r="A13" t="s">
        <v>4</v>
      </c>
      <c r="B13" t="s">
        <v>13</v>
      </c>
      <c r="C13" t="s">
        <v>14</v>
      </c>
      <c r="D13" t="s">
        <v>15</v>
      </c>
      <c r="E13" s="2" t="s">
        <v>22</v>
      </c>
      <c r="F13" t="s">
        <v>23</v>
      </c>
      <c r="G13" t="s">
        <v>24</v>
      </c>
      <c r="H13" t="s">
        <v>25</v>
      </c>
      <c r="I13" s="2" t="s">
        <v>26</v>
      </c>
      <c r="J13" t="s">
        <v>23</v>
      </c>
      <c r="K13" t="s">
        <v>24</v>
      </c>
      <c r="L13" t="s">
        <v>25</v>
      </c>
    </row>
    <row r="14" spans="1:12" x14ac:dyDescent="0.4">
      <c r="A14">
        <v>1</v>
      </c>
      <c r="B14">
        <v>41.236111999999999</v>
      </c>
      <c r="C14">
        <v>86.904628000000002</v>
      </c>
      <c r="D14">
        <v>112.418188</v>
      </c>
      <c r="F14">
        <v>40.549999999999997</v>
      </c>
      <c r="G14">
        <v>87.25</v>
      </c>
      <c r="H14">
        <v>113.37</v>
      </c>
      <c r="J14">
        <f>ABS(B14-F14)</f>
        <v>0.68611200000000139</v>
      </c>
      <c r="K14">
        <f>ABS(C14-G14)</f>
        <v>0.34537199999999757</v>
      </c>
      <c r="L14">
        <f>ABS(D14-H14)</f>
        <v>0.95181200000000388</v>
      </c>
    </row>
    <row r="15" spans="1:12" x14ac:dyDescent="0.4">
      <c r="A15">
        <v>2</v>
      </c>
      <c r="B15">
        <v>37.632553999999999</v>
      </c>
      <c r="C15">
        <v>87.294112999999996</v>
      </c>
      <c r="D15">
        <v>117.661929</v>
      </c>
      <c r="F15">
        <v>39.340000000000003</v>
      </c>
      <c r="G15">
        <v>89.42</v>
      </c>
      <c r="H15">
        <v>117.15</v>
      </c>
      <c r="J15">
        <f t="shared" ref="J15:J18" si="0">ABS(B15-F15)</f>
        <v>1.7074460000000045</v>
      </c>
      <c r="K15">
        <f>ABS(C15-G15)</f>
        <v>2.1258870000000059</v>
      </c>
      <c r="L15">
        <f t="shared" ref="L15:L18" si="1">ABS(D15-H15)</f>
        <v>0.51192899999999497</v>
      </c>
    </row>
    <row r="16" spans="1:12" x14ac:dyDescent="0.4">
      <c r="A16">
        <v>3</v>
      </c>
      <c r="B16">
        <v>39.428553999999998</v>
      </c>
      <c r="C16">
        <v>87.790296999999995</v>
      </c>
      <c r="D16">
        <v>116.097257</v>
      </c>
      <c r="F16">
        <v>39.700000000000003</v>
      </c>
      <c r="G16">
        <v>87.87</v>
      </c>
      <c r="H16">
        <v>117.74</v>
      </c>
      <c r="J16">
        <f t="shared" si="0"/>
        <v>0.27144600000000452</v>
      </c>
      <c r="K16">
        <f t="shared" ref="K15:K18" si="2">ABS(C16-G16)</f>
        <v>7.9703000000009183E-2</v>
      </c>
      <c r="L16">
        <f t="shared" si="1"/>
        <v>1.6427429999999958</v>
      </c>
    </row>
    <row r="17" spans="1:12" x14ac:dyDescent="0.4">
      <c r="A17">
        <v>4</v>
      </c>
      <c r="B17">
        <v>40.391573000000001</v>
      </c>
      <c r="C17">
        <v>85.809443000000002</v>
      </c>
      <c r="D17">
        <v>115.681561</v>
      </c>
      <c r="F17">
        <v>39.130000000000003</v>
      </c>
      <c r="G17">
        <v>86.63</v>
      </c>
      <c r="H17">
        <v>118.13</v>
      </c>
      <c r="J17">
        <f t="shared" si="0"/>
        <v>1.2615729999999985</v>
      </c>
      <c r="K17">
        <f t="shared" si="2"/>
        <v>0.82055699999999376</v>
      </c>
      <c r="L17">
        <f t="shared" si="1"/>
        <v>2.4484389999999934</v>
      </c>
    </row>
    <row r="18" spans="1:12" x14ac:dyDescent="0.4">
      <c r="A18">
        <v>5</v>
      </c>
      <c r="B18">
        <v>40.169913000000001</v>
      </c>
      <c r="C18">
        <v>88.885418999999999</v>
      </c>
      <c r="D18">
        <v>116.860669</v>
      </c>
      <c r="F18">
        <v>41.75</v>
      </c>
      <c r="G18">
        <v>88.39</v>
      </c>
      <c r="H18">
        <v>117.86</v>
      </c>
      <c r="J18">
        <f t="shared" si="0"/>
        <v>1.5800869999999989</v>
      </c>
      <c r="K18">
        <f t="shared" si="2"/>
        <v>0.49541899999999828</v>
      </c>
      <c r="L18">
        <f t="shared" si="1"/>
        <v>0.99933099999999797</v>
      </c>
    </row>
    <row r="19" spans="1:12" x14ac:dyDescent="0.4">
      <c r="A19" s="3" t="s">
        <v>5</v>
      </c>
      <c r="B19" s="3">
        <f>AVERAGE(B14:B18)</f>
        <v>39.771741199999994</v>
      </c>
      <c r="C19" s="3">
        <f t="shared" ref="C19:D19" si="3">AVERAGE(C14:C18)</f>
        <v>87.336780000000005</v>
      </c>
      <c r="D19" s="3">
        <f t="shared" si="3"/>
        <v>115.7439208</v>
      </c>
      <c r="F19" s="3">
        <f>AVERAGE(F14:F18)</f>
        <v>40.094000000000001</v>
      </c>
      <c r="G19" s="3">
        <f>AVERAGE(G14:G18)</f>
        <v>87.912000000000006</v>
      </c>
      <c r="H19" s="3">
        <f>AVERAGE(H14:H18)</f>
        <v>116.85</v>
      </c>
      <c r="J19" s="3">
        <f>AVERAGE(J14:J18)</f>
        <v>1.1013328000000016</v>
      </c>
      <c r="K19" s="3">
        <f>AVERAGE(K14:K18)</f>
        <v>0.77338760000000095</v>
      </c>
      <c r="L19" s="3">
        <f>AVERAGE(L14:L18)</f>
        <v>1.3108507999999972</v>
      </c>
    </row>
    <row r="20" spans="1:12" x14ac:dyDescent="0.4">
      <c r="A20" t="s">
        <v>6</v>
      </c>
      <c r="B20">
        <f>STDEVA(B14:B18)</f>
        <v>1.3584010281749277</v>
      </c>
      <c r="C20">
        <f t="shared" ref="C20:D20" si="4">STDEVA(C14:C18)</f>
        <v>1.1319556701978202</v>
      </c>
      <c r="D20">
        <f t="shared" si="4"/>
        <v>2.0071818471025988</v>
      </c>
      <c r="F20">
        <f>STDEVA(F14:F18)</f>
        <v>1.0727674491706001</v>
      </c>
      <c r="G20">
        <f>STDEVA(G14:G18)</f>
        <v>1.0707567417485655</v>
      </c>
      <c r="H20">
        <f>STDEVA(H14:H18)</f>
        <v>1.9780672384931679</v>
      </c>
      <c r="J20" s="5">
        <f>STDEVA(J14:J18)</f>
        <v>0.60896964835999734</v>
      </c>
      <c r="K20" s="5">
        <f>STDEVA(K14:K18)</f>
        <v>0.80205077769477995</v>
      </c>
      <c r="L20" s="5">
        <f>STDEVA(L14:L18)</f>
        <v>0.75307516779747607</v>
      </c>
    </row>
    <row r="22" spans="1:12" x14ac:dyDescent="0.4">
      <c r="A22" s="2" t="s">
        <v>3</v>
      </c>
    </row>
    <row r="23" spans="1:12" x14ac:dyDescent="0.4">
      <c r="A23" t="s">
        <v>2</v>
      </c>
    </row>
    <row r="24" spans="1:12" x14ac:dyDescent="0.4">
      <c r="A24" s="1"/>
      <c r="B24" s="1" t="s">
        <v>10</v>
      </c>
      <c r="C24" s="1" t="s">
        <v>11</v>
      </c>
      <c r="D24" s="1" t="s">
        <v>12</v>
      </c>
      <c r="E24" s="6" t="s">
        <v>22</v>
      </c>
      <c r="F24" s="5" t="s">
        <v>23</v>
      </c>
      <c r="G24" s="5" t="s">
        <v>24</v>
      </c>
      <c r="H24" s="5" t="s">
        <v>25</v>
      </c>
      <c r="I24" s="6" t="s">
        <v>26</v>
      </c>
      <c r="J24" s="5" t="s">
        <v>23</v>
      </c>
      <c r="K24" s="5" t="s">
        <v>24</v>
      </c>
      <c r="L24" s="5" t="s">
        <v>25</v>
      </c>
    </row>
    <row r="25" spans="1:12" x14ac:dyDescent="0.4">
      <c r="A25">
        <v>1</v>
      </c>
      <c r="B25">
        <v>43.199578000000002</v>
      </c>
      <c r="C25">
        <v>80.361744000000002</v>
      </c>
      <c r="D25">
        <v>109.580158</v>
      </c>
      <c r="F25">
        <v>42.14</v>
      </c>
      <c r="G25">
        <v>83.04</v>
      </c>
      <c r="H25">
        <v>112.41</v>
      </c>
      <c r="J25">
        <f>ABS(B25-F25)</f>
        <v>1.0595780000000019</v>
      </c>
      <c r="K25">
        <f>ABS(C25-G25)</f>
        <v>2.6782560000000046</v>
      </c>
      <c r="L25">
        <f>ABS(D25-H25)</f>
        <v>2.8298419999999993</v>
      </c>
    </row>
    <row r="26" spans="1:12" x14ac:dyDescent="0.4">
      <c r="A26">
        <v>2</v>
      </c>
      <c r="B26">
        <v>43.595179000000002</v>
      </c>
      <c r="C26">
        <v>85.008723000000003</v>
      </c>
      <c r="D26">
        <v>112.49146500000001</v>
      </c>
      <c r="F26">
        <v>44.61</v>
      </c>
      <c r="G26">
        <v>85.88</v>
      </c>
      <c r="H26">
        <v>113.36</v>
      </c>
      <c r="J26">
        <f>ABS(B26-F26)</f>
        <v>1.0148209999999978</v>
      </c>
      <c r="K26">
        <f>ABS(C26-G26)</f>
        <v>0.87127699999999209</v>
      </c>
      <c r="L26">
        <f>ABS(D26-H26)</f>
        <v>0.86853499999999428</v>
      </c>
    </row>
    <row r="27" spans="1:12" x14ac:dyDescent="0.4">
      <c r="A27">
        <v>3</v>
      </c>
      <c r="B27">
        <v>44.604968999999997</v>
      </c>
      <c r="C27">
        <v>86.066704999999999</v>
      </c>
      <c r="D27">
        <v>112.170732</v>
      </c>
      <c r="F27">
        <v>44.61</v>
      </c>
      <c r="G27">
        <v>86.4</v>
      </c>
      <c r="H27">
        <v>114.05</v>
      </c>
      <c r="J27">
        <f t="shared" ref="J26:J29" si="5">ABS(B27-F27)</f>
        <v>5.0310000000024502E-3</v>
      </c>
      <c r="K27">
        <f t="shared" ref="K26:K29" si="6">ABS(C27-G27)</f>
        <v>0.33329500000000678</v>
      </c>
      <c r="L27">
        <f>ABS(D27-H27)</f>
        <v>1.8792679999999962</v>
      </c>
    </row>
    <row r="28" spans="1:12" x14ac:dyDescent="0.4">
      <c r="A28">
        <v>4</v>
      </c>
      <c r="B28">
        <v>44.866073999999998</v>
      </c>
      <c r="C28">
        <v>88.786242000000001</v>
      </c>
      <c r="D28">
        <v>112.227594</v>
      </c>
      <c r="F28">
        <v>45.41</v>
      </c>
      <c r="G28">
        <v>87.9</v>
      </c>
      <c r="H28">
        <v>112.66</v>
      </c>
      <c r="J28">
        <f t="shared" si="5"/>
        <v>0.54392599999999902</v>
      </c>
      <c r="K28">
        <f t="shared" si="6"/>
        <v>0.88624199999999576</v>
      </c>
      <c r="L28">
        <f t="shared" ref="L27:L29" si="7">ABS(D28-H28)</f>
        <v>0.43240600000000029</v>
      </c>
    </row>
    <row r="29" spans="1:12" x14ac:dyDescent="0.4">
      <c r="A29">
        <v>5</v>
      </c>
      <c r="B29">
        <v>43.338735999999997</v>
      </c>
      <c r="C29">
        <v>85.539569</v>
      </c>
      <c r="D29">
        <v>112.06571099999999</v>
      </c>
      <c r="F29">
        <v>44.68</v>
      </c>
      <c r="G29">
        <v>86.05</v>
      </c>
      <c r="H29">
        <v>113.6</v>
      </c>
      <c r="J29">
        <f t="shared" si="5"/>
        <v>1.3412640000000025</v>
      </c>
      <c r="K29">
        <f t="shared" si="6"/>
        <v>0.51043099999999697</v>
      </c>
      <c r="L29">
        <f t="shared" si="7"/>
        <v>1.5342890000000011</v>
      </c>
    </row>
    <row r="30" spans="1:12" x14ac:dyDescent="0.4">
      <c r="A30" s="3" t="s">
        <v>5</v>
      </c>
      <c r="B30" s="3">
        <f>AVERAGE(B25:B29)</f>
        <v>43.920907200000002</v>
      </c>
      <c r="C30" s="3">
        <f>AVERAGE(C25:C29)</f>
        <v>85.15259660000001</v>
      </c>
      <c r="D30" s="3">
        <f>AVERAGE(D25:D29)</f>
        <v>111.707132</v>
      </c>
      <c r="F30" s="3">
        <f>AVERAGE(F25:F29)</f>
        <v>44.290000000000006</v>
      </c>
      <c r="G30" s="3">
        <f>AVERAGE(G25:G29)</f>
        <v>85.854000000000013</v>
      </c>
      <c r="H30" s="3">
        <f>AVERAGE(H25:H29)</f>
        <v>113.21600000000001</v>
      </c>
      <c r="J30" s="3">
        <f>AVERAGE(J25:J29)</f>
        <v>0.79292400000000074</v>
      </c>
      <c r="K30" s="3">
        <f>AVERAGE(K25:K29)</f>
        <v>1.0559001999999993</v>
      </c>
      <c r="L30" s="3">
        <f>AVERAGE(L25:L29)</f>
        <v>1.5088679999999983</v>
      </c>
    </row>
    <row r="31" spans="1:12" x14ac:dyDescent="0.4">
      <c r="A31" t="s">
        <v>6</v>
      </c>
      <c r="B31">
        <f>STDEVA(B25:B29)</f>
        <v>0.76266290181160479</v>
      </c>
      <c r="C31">
        <f>STDEVA(C25:C29)</f>
        <v>3.0480193956878456</v>
      </c>
      <c r="D31">
        <f>STDEVA(D25:D29)</f>
        <v>1.1993311890643479</v>
      </c>
      <c r="F31">
        <f>STDEVA(F25:F29)</f>
        <v>1.2483789488773018</v>
      </c>
      <c r="G31">
        <f>STDEVA(G25:G29)</f>
        <v>1.7636552951186348</v>
      </c>
      <c r="H31">
        <f>STDEVA(H25:H29)</f>
        <v>0.67500370369354268</v>
      </c>
      <c r="J31" s="5">
        <f>STDEVA(J25:J29)</f>
        <v>0.52530818891818154</v>
      </c>
      <c r="K31" s="5">
        <f>STDEVA(K25:K29)</f>
        <v>0.93736370953526016</v>
      </c>
      <c r="L31" s="5">
        <f>STDEVA(L25:L29)</f>
        <v>0.92892565421701023</v>
      </c>
    </row>
    <row r="33" spans="1:4" x14ac:dyDescent="0.4">
      <c r="A33" s="2" t="s">
        <v>16</v>
      </c>
    </row>
    <row r="34" spans="1:4" x14ac:dyDescent="0.4">
      <c r="A34" t="s">
        <v>2</v>
      </c>
    </row>
    <row r="35" spans="1:4" x14ac:dyDescent="0.4">
      <c r="A35" s="1"/>
      <c r="B35" s="1" t="s">
        <v>17</v>
      </c>
      <c r="C35" s="4"/>
      <c r="D35" s="4"/>
    </row>
    <row r="36" spans="1:4" x14ac:dyDescent="0.4">
      <c r="A36">
        <v>1</v>
      </c>
      <c r="B36" t="s">
        <v>19</v>
      </c>
    </row>
    <row r="37" spans="1:4" x14ac:dyDescent="0.4">
      <c r="A37">
        <v>2</v>
      </c>
      <c r="B37" t="s">
        <v>19</v>
      </c>
    </row>
    <row r="38" spans="1:4" x14ac:dyDescent="0.4">
      <c r="A38">
        <v>3</v>
      </c>
      <c r="B38" t="s">
        <v>19</v>
      </c>
    </row>
    <row r="39" spans="1:4" x14ac:dyDescent="0.4">
      <c r="A39">
        <v>4</v>
      </c>
      <c r="B39" t="s">
        <v>19</v>
      </c>
    </row>
    <row r="40" spans="1:4" x14ac:dyDescent="0.4">
      <c r="A40">
        <v>5</v>
      </c>
      <c r="B40" t="s">
        <v>19</v>
      </c>
    </row>
    <row r="41" spans="1:4" x14ac:dyDescent="0.4">
      <c r="A41" s="3" t="s">
        <v>5</v>
      </c>
      <c r="B41" s="3"/>
    </row>
    <row r="42" spans="1:4" x14ac:dyDescent="0.4">
      <c r="A42" t="s">
        <v>6</v>
      </c>
    </row>
    <row r="44" spans="1:4" x14ac:dyDescent="0.4">
      <c r="A44" s="2" t="s">
        <v>18</v>
      </c>
    </row>
    <row r="45" spans="1:4" x14ac:dyDescent="0.4">
      <c r="A45" t="s">
        <v>2</v>
      </c>
    </row>
    <row r="46" spans="1:4" x14ac:dyDescent="0.4">
      <c r="A46" s="1"/>
      <c r="B46" s="1" t="s">
        <v>17</v>
      </c>
    </row>
    <row r="47" spans="1:4" x14ac:dyDescent="0.4">
      <c r="A47">
        <v>1</v>
      </c>
      <c r="B47">
        <v>46.883101000000003</v>
      </c>
    </row>
    <row r="48" spans="1:4" x14ac:dyDescent="0.4">
      <c r="A48">
        <v>2</v>
      </c>
      <c r="B48">
        <v>43.839297999999999</v>
      </c>
    </row>
    <row r="49" spans="1:6" x14ac:dyDescent="0.4">
      <c r="A49">
        <v>3</v>
      </c>
      <c r="B49">
        <v>44.466591999999999</v>
      </c>
    </row>
    <row r="50" spans="1:6" x14ac:dyDescent="0.4">
      <c r="A50">
        <v>4</v>
      </c>
      <c r="B50">
        <v>48.829579000000003</v>
      </c>
    </row>
    <row r="51" spans="1:6" x14ac:dyDescent="0.4">
      <c r="A51">
        <v>5</v>
      </c>
      <c r="B51">
        <v>42.427152999999997</v>
      </c>
    </row>
    <row r="52" spans="1:6" x14ac:dyDescent="0.4">
      <c r="A52" s="3" t="s">
        <v>5</v>
      </c>
      <c r="B52" s="3">
        <f>AVERAGE(B47:B51)</f>
        <v>45.2891446</v>
      </c>
    </row>
    <row r="53" spans="1:6" x14ac:dyDescent="0.4">
      <c r="A53" t="s">
        <v>6</v>
      </c>
      <c r="B53">
        <f>STDEVA(B47:B51)</f>
        <v>2.551715923039497</v>
      </c>
    </row>
    <row r="55" spans="1:6" x14ac:dyDescent="0.4">
      <c r="A55" s="2" t="s">
        <v>20</v>
      </c>
    </row>
    <row r="56" spans="1:6" x14ac:dyDescent="0.4">
      <c r="A56" t="s">
        <v>2</v>
      </c>
    </row>
    <row r="57" spans="1:6" x14ac:dyDescent="0.4">
      <c r="A57" s="1"/>
      <c r="B57" s="1" t="s">
        <v>21</v>
      </c>
      <c r="C57" s="2" t="s">
        <v>22</v>
      </c>
      <c r="D57" t="s">
        <v>27</v>
      </c>
      <c r="E57" s="2" t="s">
        <v>26</v>
      </c>
      <c r="F57" t="s">
        <v>27</v>
      </c>
    </row>
    <row r="58" spans="1:6" x14ac:dyDescent="0.4">
      <c r="A58">
        <v>1</v>
      </c>
      <c r="B58">
        <v>89.117557000000005</v>
      </c>
      <c r="D58">
        <v>90</v>
      </c>
      <c r="F58">
        <f>ABS(B58-D58)</f>
        <v>0.88244299999999498</v>
      </c>
    </row>
    <row r="59" spans="1:6" x14ac:dyDescent="0.4">
      <c r="A59">
        <v>2</v>
      </c>
      <c r="B59">
        <v>91.306359</v>
      </c>
      <c r="D59">
        <v>90</v>
      </c>
      <c r="F59">
        <f>ABS(B59-D59)</f>
        <v>1.3063590000000005</v>
      </c>
    </row>
    <row r="60" spans="1:6" x14ac:dyDescent="0.4">
      <c r="A60">
        <v>3</v>
      </c>
      <c r="B60">
        <v>89.898056999999994</v>
      </c>
      <c r="D60">
        <v>90</v>
      </c>
      <c r="F60">
        <f t="shared" ref="F59:F62" si="8">ABS(B60-D60)</f>
        <v>0.10194300000000567</v>
      </c>
    </row>
    <row r="61" spans="1:6" x14ac:dyDescent="0.4">
      <c r="A61">
        <v>4</v>
      </c>
      <c r="B61">
        <v>90.645810999999995</v>
      </c>
      <c r="D61">
        <v>90</v>
      </c>
      <c r="F61">
        <f t="shared" si="8"/>
        <v>0.64581099999999481</v>
      </c>
    </row>
    <row r="62" spans="1:6" x14ac:dyDescent="0.4">
      <c r="A62">
        <v>5</v>
      </c>
      <c r="B62">
        <v>90.960515999999998</v>
      </c>
      <c r="D62">
        <v>90</v>
      </c>
      <c r="F62">
        <f t="shared" si="8"/>
        <v>0.96051599999999837</v>
      </c>
    </row>
    <row r="63" spans="1:6" x14ac:dyDescent="0.4">
      <c r="A63" s="3" t="s">
        <v>5</v>
      </c>
      <c r="B63" s="3">
        <f>AVERAGE(B58:B62)</f>
        <v>90.385660000000001</v>
      </c>
      <c r="D63" s="3">
        <v>90</v>
      </c>
      <c r="F63" s="3">
        <f>AVERAGE(F58:F62)</f>
        <v>0.77941439999999884</v>
      </c>
    </row>
    <row r="64" spans="1:6" x14ac:dyDescent="0.4">
      <c r="A64" t="s">
        <v>6</v>
      </c>
      <c r="B64">
        <f>STDEVA(B58:B62)</f>
        <v>0.87915677162210226</v>
      </c>
      <c r="D64" s="5">
        <v>0</v>
      </c>
      <c r="F64" s="5">
        <f>STDEVA(F58:F62)</f>
        <v>0.44662642659139429</v>
      </c>
    </row>
    <row r="66" spans="1:6" x14ac:dyDescent="0.4">
      <c r="A66" s="2" t="s">
        <v>28</v>
      </c>
    </row>
    <row r="67" spans="1:6" x14ac:dyDescent="0.4">
      <c r="A67" t="s">
        <v>2</v>
      </c>
    </row>
    <row r="68" spans="1:6" x14ac:dyDescent="0.4">
      <c r="B68" t="s">
        <v>27</v>
      </c>
      <c r="C68" s="2" t="s">
        <v>22</v>
      </c>
      <c r="D68" t="s">
        <v>27</v>
      </c>
      <c r="E68" s="2" t="s">
        <v>26</v>
      </c>
      <c r="F68" t="s">
        <v>27</v>
      </c>
    </row>
    <row r="69" spans="1:6" x14ac:dyDescent="0.4">
      <c r="A69">
        <v>1</v>
      </c>
      <c r="B69">
        <v>89.016754000000006</v>
      </c>
      <c r="D69">
        <v>90</v>
      </c>
      <c r="F69">
        <f>ABS(B69-D69)</f>
        <v>0.98324599999999407</v>
      </c>
    </row>
    <row r="70" spans="1:6" x14ac:dyDescent="0.4">
      <c r="A70">
        <v>2</v>
      </c>
      <c r="B70">
        <v>90.587687000000003</v>
      </c>
      <c r="D70">
        <v>90</v>
      </c>
      <c r="F70">
        <f>ABS(B70-D70)</f>
        <v>0.58768700000000251</v>
      </c>
    </row>
    <row r="71" spans="1:6" x14ac:dyDescent="0.4">
      <c r="A71">
        <v>3</v>
      </c>
      <c r="B71">
        <v>89.482043000000004</v>
      </c>
      <c r="D71">
        <v>90</v>
      </c>
      <c r="F71">
        <f>ABS(B71-D71)</f>
        <v>0.51795699999999556</v>
      </c>
    </row>
    <row r="72" spans="1:6" x14ac:dyDescent="0.4">
      <c r="A72">
        <v>4</v>
      </c>
      <c r="B72">
        <v>90.570154000000002</v>
      </c>
      <c r="D72">
        <v>90</v>
      </c>
      <c r="F72">
        <f>ABS(B72-D72)</f>
        <v>0.57015400000000227</v>
      </c>
    </row>
    <row r="73" spans="1:6" x14ac:dyDescent="0.4">
      <c r="A73">
        <v>5</v>
      </c>
      <c r="B73">
        <v>88.804160999999993</v>
      </c>
      <c r="D73">
        <v>90</v>
      </c>
      <c r="F73">
        <f>ABS(B73-D73)</f>
        <v>1.1958390000000065</v>
      </c>
    </row>
    <row r="74" spans="1:6" x14ac:dyDescent="0.4">
      <c r="A74" s="3" t="s">
        <v>5</v>
      </c>
      <c r="B74" s="3">
        <f xml:space="preserve"> AVERAGE(B69:B73)</f>
        <v>89.692159800000013</v>
      </c>
      <c r="D74" s="3">
        <v>90</v>
      </c>
      <c r="F74" s="3">
        <f>AVERAGE(F69:F73)</f>
        <v>0.77097660000000023</v>
      </c>
    </row>
    <row r="75" spans="1:6" x14ac:dyDescent="0.4">
      <c r="A75" t="s">
        <v>6</v>
      </c>
      <c r="B75">
        <f>STDEVA(B69:B73)</f>
        <v>0.84582898896449665</v>
      </c>
      <c r="D75" s="5">
        <v>0</v>
      </c>
      <c r="F75" s="5">
        <f>STDEVA(F69:F73)</f>
        <v>0.30145898113723674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Gianni</dc:creator>
  <cp:lastModifiedBy>Gianni</cp:lastModifiedBy>
  <dcterms:created xsi:type="dcterms:W3CDTF">2018-11-22T15:50:07Z</dcterms:created>
  <dcterms:modified xsi:type="dcterms:W3CDTF">2018-12-10T09:42:54Z</dcterms:modified>
</cp:coreProperties>
</file>