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Courses\Data Analytics\Data Analytics with Tableau and Power BI\Tasks\Excel\"/>
    </mc:Choice>
  </mc:AlternateContent>
  <xr:revisionPtr revIDLastSave="0" documentId="13_ncr:1_{8F227D4A-402A-485B-B5E9-79B5EF179491}" xr6:coauthVersionLast="47" xr6:coauthVersionMax="47" xr10:uidLastSave="{00000000-0000-0000-0000-000000000000}"/>
  <bookViews>
    <workbookView xWindow="-120" yWindow="-120" windowWidth="24240" windowHeight="13140" xr2:uid="{A4736E93-45E9-41E2-8A38-7ECCF61B3B18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J9" i="1"/>
  <c r="J11" i="1"/>
  <c r="J13" i="1"/>
  <c r="J10" i="1"/>
  <c r="J16" i="1"/>
  <c r="J18" i="1"/>
  <c r="J15" i="1"/>
  <c r="J12" i="1"/>
  <c r="J14" i="1"/>
  <c r="J17" i="1"/>
  <c r="I9" i="1"/>
  <c r="I11" i="1"/>
  <c r="I13" i="1"/>
  <c r="I10" i="1"/>
  <c r="I16" i="1"/>
  <c r="I18" i="1"/>
  <c r="I15" i="1"/>
  <c r="I12" i="1"/>
  <c r="I14" i="1"/>
  <c r="I17" i="1"/>
  <c r="H9" i="1"/>
  <c r="H11" i="1"/>
  <c r="H13" i="1"/>
  <c r="H10" i="1"/>
  <c r="H16" i="1"/>
  <c r="H18" i="1"/>
  <c r="H15" i="1"/>
  <c r="H12" i="1"/>
  <c r="H14" i="1"/>
  <c r="H17" i="1"/>
  <c r="G9" i="1"/>
  <c r="K9" i="1" s="1"/>
  <c r="G11" i="1"/>
  <c r="K11" i="1" s="1"/>
  <c r="G13" i="1"/>
  <c r="K13" i="1" s="1"/>
  <c r="G10" i="1"/>
  <c r="K10" i="1" s="1"/>
  <c r="G16" i="1"/>
  <c r="K16" i="1" s="1"/>
  <c r="G18" i="1"/>
  <c r="K18" i="1" s="1"/>
  <c r="G15" i="1"/>
  <c r="K15" i="1" s="1"/>
  <c r="G12" i="1"/>
  <c r="K12" i="1" s="1"/>
  <c r="G14" i="1"/>
  <c r="K14" i="1" s="1"/>
  <c r="G17" i="1"/>
  <c r="K17" i="1" s="1"/>
  <c r="N15" i="1" l="1"/>
  <c r="N12" i="1"/>
  <c r="N16" i="1"/>
  <c r="N13" i="1"/>
  <c r="N17" i="1"/>
  <c r="N14" i="1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 S COMPUTER S HYD</author>
  </authors>
  <commentList>
    <comment ref="B12" authorId="0" shapeId="0" xr:uid="{AF2EA523-4A2C-49A4-BA65-D17C5249681A}">
      <text>
        <r>
          <rPr>
            <b/>
            <sz val="9"/>
            <color indexed="81"/>
            <rFont val="Tahoma"/>
            <family val="2"/>
          </rPr>
          <t xml:space="preserve">Suhail Ahmed: 
</t>
        </r>
        <r>
          <rPr>
            <sz val="9"/>
            <color indexed="81"/>
            <rFont val="Tahoma"/>
            <family val="2"/>
          </rPr>
          <t>Received Bonus 
13 Jan 2024</t>
        </r>
      </text>
    </comment>
    <comment ref="B17" authorId="0" shapeId="0" xr:uid="{0998156B-8C68-4307-B65F-E2E91663A652}">
      <text>
        <r>
          <rPr>
            <b/>
            <sz val="9"/>
            <color indexed="81"/>
            <rFont val="Tahoma"/>
            <family val="2"/>
          </rPr>
          <t>Suhail Ahmed: 
No Bonus 
13 Jan 2024</t>
        </r>
      </text>
    </comment>
  </commentList>
</comments>
</file>

<file path=xl/sharedStrings.xml><?xml version="1.0" encoding="utf-8"?>
<sst xmlns="http://schemas.openxmlformats.org/spreadsheetml/2006/main" count="57" uniqueCount="35">
  <si>
    <t>Tanveer</t>
  </si>
  <si>
    <t>Ahmed</t>
  </si>
  <si>
    <t>Arif</t>
  </si>
  <si>
    <t>Javed</t>
  </si>
  <si>
    <t>Anroop</t>
  </si>
  <si>
    <t>Shah</t>
  </si>
  <si>
    <t>Vishal</t>
  </si>
  <si>
    <t>Kashif</t>
  </si>
  <si>
    <t>Hussain</t>
  </si>
  <si>
    <t>Ali</t>
  </si>
  <si>
    <t>Kumar</t>
  </si>
  <si>
    <t>Zaman</t>
  </si>
  <si>
    <t>Haroon</t>
  </si>
  <si>
    <t>Aziz</t>
  </si>
  <si>
    <t>Saad</t>
  </si>
  <si>
    <t>Hamid</t>
  </si>
  <si>
    <t>First Name</t>
  </si>
  <si>
    <t>Last Name</t>
  </si>
  <si>
    <t>Oct Salery</t>
  </si>
  <si>
    <t>Nov Salary</t>
  </si>
  <si>
    <t>Aug Salary</t>
  </si>
  <si>
    <t>Total</t>
  </si>
  <si>
    <t>Product</t>
  </si>
  <si>
    <t>Avg</t>
  </si>
  <si>
    <t>Median</t>
  </si>
  <si>
    <t>IF</t>
  </si>
  <si>
    <t>Instructor: Aroosa Rehman</t>
  </si>
  <si>
    <t>Hadi E-learning</t>
  </si>
  <si>
    <t>3rd Batch: Data Analytics with Tableau and Power BI</t>
  </si>
  <si>
    <t>Submitted by: Suhail Ahmed</t>
  </si>
  <si>
    <t>Task2: Create a Table which consist of dataset and follwing function are used Comment, VLOOKUP, Pivot table, Graph.</t>
  </si>
  <si>
    <t>VLOOKUP FUNCTION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</si>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</sst>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9" tint="0.59999389629810485"/>
      </patternFill>
    </fill>
  </fills>
  <borders count="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7" fillId="0" borderId="0" xfId="0" applyFont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</cellXfs>
  <cellStyles count="2">
    <cellStyle name="60% - Accent1" xfId="1" builtinId="32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BCC41AA-B75C-4EF2-BB68-A93C8BD599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SUM</a:t>
            </a:r>
            <a:r>
              <a:rPr lang="en-US" sz="1400" baseline="0"/>
              <a:t> OF SALARY BY </a:t>
            </a:r>
            <a:r>
              <a:rPr lang="en-US" sz="1400"/>
              <a:t>VLOOPUP</a:t>
            </a:r>
            <a:r>
              <a:rPr lang="en-US" sz="1400" baseline="0"/>
              <a:t>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73100118210419E-2"/>
          <c:y val="0.18692209450830144"/>
          <c:w val="0.77163445478406112"/>
          <c:h val="0.743519892291818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Kashif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Sheet1!$N$11</c:f>
              <c:numCache>
                <c:formatCode>General</c:formatCode>
                <c:ptCount val="1"/>
                <c:pt idx="0">
                  <c:v>141000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3-4653-B6A3-A6839D6839C4}"/>
            </c:ext>
          </c:extLst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Ahmed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Sheet1!$N$12</c:f>
              <c:numCache>
                <c:formatCode>General</c:formatCode>
                <c:ptCount val="1"/>
                <c:pt idx="0">
                  <c:v>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3-4653-B6A3-A6839D6839C4}"/>
            </c:ext>
          </c:extLst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Anroop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Sheet1!$N$13</c:f>
              <c:numCache>
                <c:formatCode>General</c:formatCode>
                <c:ptCount val="1"/>
                <c:pt idx="0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3-4653-B6A3-A6839D6839C4}"/>
            </c:ext>
          </c:extLst>
        </c:ser>
        <c:ser>
          <c:idx val="3"/>
          <c:order val="3"/>
          <c:tx>
            <c:strRef>
              <c:f>Sheet1!$M$14</c:f>
              <c:strCache>
                <c:ptCount val="1"/>
                <c:pt idx="0">
                  <c:v>Tanveer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Sheet1!$N$14</c:f>
              <c:numCache>
                <c:formatCode>General</c:formatCode>
                <c:ptCount val="1"/>
                <c:pt idx="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3-4653-B6A3-A6839D6839C4}"/>
            </c:ext>
          </c:extLst>
        </c:ser>
        <c:ser>
          <c:idx val="4"/>
          <c:order val="4"/>
          <c:tx>
            <c:strRef>
              <c:f>Sheet1!$M$15</c:f>
              <c:strCache>
                <c:ptCount val="1"/>
                <c:pt idx="0">
                  <c:v>Vishal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Sheet1!$N$15</c:f>
              <c:numCache>
                <c:formatCode>General</c:formatCode>
                <c:ptCount val="1"/>
                <c:pt idx="0">
                  <c:v>115560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3-4653-B6A3-A6839D6839C4}"/>
            </c:ext>
          </c:extLst>
        </c:ser>
        <c:ser>
          <c:idx val="5"/>
          <c:order val="5"/>
          <c:tx>
            <c:strRef>
              <c:f>Sheet1!$M$16</c:f>
              <c:strCache>
                <c:ptCount val="1"/>
                <c:pt idx="0">
                  <c:v>Shah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Sheet1!$N$16</c:f>
              <c:numCache>
                <c:formatCode>General</c:formatCode>
                <c:ptCount val="1"/>
                <c:pt idx="0">
                  <c:v>107080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3-4653-B6A3-A6839D6839C4}"/>
            </c:ext>
          </c:extLst>
        </c:ser>
        <c:ser>
          <c:idx val="6"/>
          <c:order val="6"/>
          <c:tx>
            <c:strRef>
              <c:f>Sheet1!$M$17</c:f>
              <c:strCache>
                <c:ptCount val="1"/>
                <c:pt idx="0">
                  <c:v>Javed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Sheet1!$N$17</c:f>
              <c:numCache>
                <c:formatCode>General</c:formatCode>
                <c:ptCount val="1"/>
                <c:pt idx="0">
                  <c:v>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C3-4653-B6A3-A6839D6839C4}"/>
            </c:ext>
          </c:extLst>
        </c:ser>
        <c:ser>
          <c:idx val="7"/>
          <c:order val="7"/>
          <c:tx>
            <c:strRef>
              <c:f>Sheet1!$M$18</c:f>
              <c:strCache>
                <c:ptCount val="1"/>
                <c:pt idx="0">
                  <c:v>Arif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Sheet1!$N$18</c:f>
              <c:numCache>
                <c:formatCode>General</c:formatCode>
                <c:ptCount val="1"/>
                <c:pt idx="0">
                  <c:v>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C3-4653-B6A3-A6839D6839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5468408"/>
        <c:axId val="595469128"/>
      </c:barChart>
      <c:catAx>
        <c:axId val="595468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5469128"/>
        <c:crosses val="autoZero"/>
        <c:auto val="1"/>
        <c:lblAlgn val="ctr"/>
        <c:lblOffset val="100"/>
        <c:noMultiLvlLbl val="0"/>
      </c:catAx>
      <c:valAx>
        <c:axId val="59546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4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2.xlsx]Sheet2!PivotTable1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</a:t>
            </a:r>
            <a:r>
              <a:rPr lang="en-US" baseline="0">
                <a:solidFill>
                  <a:schemeClr val="bg1"/>
                </a:solidFill>
              </a:rPr>
              <a:t> OF SALARY BY MONTH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9398897907769395"/>
          <c:y val="9.4846061064956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Sheet2!$A$4:$A$14</c:f>
              <c:strCache>
                <c:ptCount val="10"/>
                <c:pt idx="0">
                  <c:v>Ahmed</c:v>
                </c:pt>
                <c:pt idx="1">
                  <c:v>Anroop</c:v>
                </c:pt>
                <c:pt idx="2">
                  <c:v>Arif</c:v>
                </c:pt>
                <c:pt idx="3">
                  <c:v>Hamid</c:v>
                </c:pt>
                <c:pt idx="4">
                  <c:v>Javed</c:v>
                </c:pt>
                <c:pt idx="5">
                  <c:v>Kashif</c:v>
                </c:pt>
                <c:pt idx="6">
                  <c:v>Saad</c:v>
                </c:pt>
                <c:pt idx="7">
                  <c:v>Shah</c:v>
                </c:pt>
                <c:pt idx="8">
                  <c:v>Tanveer</c:v>
                </c:pt>
                <c:pt idx="9">
                  <c:v>Vishal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73000</c:v>
                </c:pt>
                <c:pt idx="1">
                  <c:v>98600</c:v>
                </c:pt>
                <c:pt idx="2">
                  <c:v>81000</c:v>
                </c:pt>
                <c:pt idx="3">
                  <c:v>132520</c:v>
                </c:pt>
                <c:pt idx="4">
                  <c:v>90600</c:v>
                </c:pt>
                <c:pt idx="5">
                  <c:v>141000</c:v>
                </c:pt>
                <c:pt idx="6">
                  <c:v>124040</c:v>
                </c:pt>
                <c:pt idx="7">
                  <c:v>107080</c:v>
                </c:pt>
                <c:pt idx="8">
                  <c:v>65000</c:v>
                </c:pt>
                <c:pt idx="9">
                  <c:v>115560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7-412F-A026-BC077E8F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31064"/>
        <c:axId val="583233944"/>
      </c:lineChart>
      <c:catAx>
        <c:axId val="5832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3944"/>
        <c:crosses val="autoZero"/>
        <c:auto val="1"/>
        <c:lblAlgn val="ctr"/>
        <c:lblOffset val="100"/>
        <c:noMultiLvlLbl val="0"/>
      </c:catAx>
      <c:valAx>
        <c:axId val="583233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2.xlsx]Sheet2!PivotTable1</c:name>
    <c:fmtId val="6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SALARY BY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D06-45DA-9EE8-42A8157C6F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06-45DA-9EE8-42A8157C6F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06-45DA-9EE8-42A8157C6F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D06-45DA-9EE8-42A8157C6F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D06-45DA-9EE8-42A8157C6F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D06-45DA-9EE8-42A8157C6F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06-45DA-9EE8-42A8157C6F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D06-45DA-9EE8-42A8157C6F1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D06-45DA-9EE8-42A8157C6F1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D06-45DA-9EE8-42A8157C6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Sheet2!$A$4:$A$14</c:f>
              <c:strCache>
                <c:ptCount val="10"/>
                <c:pt idx="0">
                  <c:v>Ahmed</c:v>
                </c:pt>
                <c:pt idx="1">
                  <c:v>Anroop</c:v>
                </c:pt>
                <c:pt idx="2">
                  <c:v>Arif</c:v>
                </c:pt>
                <c:pt idx="3">
                  <c:v>Hamid</c:v>
                </c:pt>
                <c:pt idx="4">
                  <c:v>Javed</c:v>
                </c:pt>
                <c:pt idx="5">
                  <c:v>Kashif</c:v>
                </c:pt>
                <c:pt idx="6">
                  <c:v>Saad</c:v>
                </c:pt>
                <c:pt idx="7">
                  <c:v>Shah</c:v>
                </c:pt>
                <c:pt idx="8">
                  <c:v>Tanveer</c:v>
                </c:pt>
                <c:pt idx="9">
                  <c:v>Vishal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73000</c:v>
                </c:pt>
                <c:pt idx="1">
                  <c:v>98600</c:v>
                </c:pt>
                <c:pt idx="2">
                  <c:v>81000</c:v>
                </c:pt>
                <c:pt idx="3">
                  <c:v>132520</c:v>
                </c:pt>
                <c:pt idx="4">
                  <c:v>90600</c:v>
                </c:pt>
                <c:pt idx="5">
                  <c:v>141000</c:v>
                </c:pt>
                <c:pt idx="6">
                  <c:v>124040</c:v>
                </c:pt>
                <c:pt idx="7">
                  <c:v>107080</c:v>
                </c:pt>
                <c:pt idx="8">
                  <c:v>65000</c:v>
                </c:pt>
                <c:pt idx="9">
                  <c:v>115560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06-45DA-9EE8-42A8157C6F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2.xlsx]Sheet2!PivotTable1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Ahmed</c:v>
                </c:pt>
                <c:pt idx="1">
                  <c:v>Anroop</c:v>
                </c:pt>
                <c:pt idx="2">
                  <c:v>Arif</c:v>
                </c:pt>
                <c:pt idx="3">
                  <c:v>Hamid</c:v>
                </c:pt>
                <c:pt idx="4">
                  <c:v>Javed</c:v>
                </c:pt>
                <c:pt idx="5">
                  <c:v>Kashif</c:v>
                </c:pt>
                <c:pt idx="6">
                  <c:v>Saad</c:v>
                </c:pt>
                <c:pt idx="7">
                  <c:v>Shah</c:v>
                </c:pt>
                <c:pt idx="8">
                  <c:v>Tanveer</c:v>
                </c:pt>
                <c:pt idx="9">
                  <c:v>Vishal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73000</c:v>
                </c:pt>
                <c:pt idx="1">
                  <c:v>98600</c:v>
                </c:pt>
                <c:pt idx="2">
                  <c:v>81000</c:v>
                </c:pt>
                <c:pt idx="3">
                  <c:v>132520</c:v>
                </c:pt>
                <c:pt idx="4">
                  <c:v>90600</c:v>
                </c:pt>
                <c:pt idx="5">
                  <c:v>141000</c:v>
                </c:pt>
                <c:pt idx="6">
                  <c:v>124040</c:v>
                </c:pt>
                <c:pt idx="7">
                  <c:v>107080</c:v>
                </c:pt>
                <c:pt idx="8">
                  <c:v>65000</c:v>
                </c:pt>
                <c:pt idx="9">
                  <c:v>115560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4-4047-B719-7EBED32688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2503928"/>
        <c:axId val="337181904"/>
        <c:axId val="0"/>
      </c:bar3DChart>
      <c:catAx>
        <c:axId val="58250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81904"/>
        <c:crosses val="autoZero"/>
        <c:auto val="1"/>
        <c:lblAlgn val="ctr"/>
        <c:lblOffset val="100"/>
        <c:noMultiLvlLbl val="0"/>
      </c:catAx>
      <c:valAx>
        <c:axId val="33718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0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114300</xdr:colOff>
      <xdr:row>28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71A8B32-3FB5-F000-E774-090B4C3CA232}"/>
            </a:ext>
          </a:extLst>
        </xdr:cNvPr>
        <xdr:cNvSpPr/>
      </xdr:nvSpPr>
      <xdr:spPr>
        <a:xfrm>
          <a:off x="1724025" y="0"/>
          <a:ext cx="11706225" cy="54483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600"/>
            <a:t>  </a:t>
          </a:r>
          <a:r>
            <a:rPr lang="en-US" sz="2600" baseline="0"/>
            <a:t>  </a:t>
          </a:r>
          <a:r>
            <a:rPr lang="en-US" sz="2600">
              <a:solidFill>
                <a:schemeClr val="accent4">
                  <a:lumMod val="75000"/>
                </a:schemeClr>
              </a:solidFill>
            </a:rPr>
            <a:t>D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A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T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A 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A 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N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A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L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Y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S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I  </a:t>
          </a:r>
        </a:p>
        <a:p>
          <a:pPr algn="l"/>
          <a:r>
            <a:rPr lang="en-US" sz="2600">
              <a:solidFill>
                <a:schemeClr val="accent4">
                  <a:lumMod val="75000"/>
                </a:schemeClr>
              </a:solidFill>
            </a:rPr>
            <a:t>    S</a:t>
          </a:r>
        </a:p>
      </xdr:txBody>
    </xdr:sp>
    <xdr:clientData/>
  </xdr:twoCellAnchor>
  <xdr:twoCellAnchor>
    <xdr:from>
      <xdr:col>3</xdr:col>
      <xdr:colOff>133350</xdr:colOff>
      <xdr:row>0</xdr:row>
      <xdr:rowOff>0</xdr:rowOff>
    </xdr:from>
    <xdr:to>
      <xdr:col>11</xdr:col>
      <xdr:colOff>247650</xdr:colOff>
      <xdr:row>13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31C2E-AC30-43E8-84D1-7E18C87C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0</xdr:row>
      <xdr:rowOff>28574</xdr:rowOff>
    </xdr:from>
    <xdr:to>
      <xdr:col>19</xdr:col>
      <xdr:colOff>600074</xdr:colOff>
      <xdr:row>13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215FBE-0D62-46C6-B77E-B3AC09FF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142874</xdr:colOff>
      <xdr:row>14</xdr:row>
      <xdr:rowOff>28575</xdr:rowOff>
    </xdr:from>
    <xdr:to>
      <xdr:col>11</xdr:col>
      <xdr:colOff>266700</xdr:colOff>
      <xdr:row>27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1AD72D-01CD-41A2-93BC-C7A443599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14</xdr:row>
      <xdr:rowOff>47625</xdr:rowOff>
    </xdr:from>
    <xdr:to>
      <xdr:col>20</xdr:col>
      <xdr:colOff>28575</xdr:colOff>
      <xdr:row>27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DC3889-2FC9-40AB-AD88-E75E8BE9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1066800</xdr:colOff>
      <xdr:row>0</xdr:row>
      <xdr:rowOff>0</xdr:rowOff>
    </xdr:from>
    <xdr:to>
      <xdr:col>3</xdr:col>
      <xdr:colOff>76200</xdr:colOff>
      <xdr:row>28</xdr:row>
      <xdr:rowOff>95250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F2A5546-0617-F648-2A9A-B3C622519B8D}"/>
            </a:ext>
          </a:extLst>
        </xdr:cNvPr>
        <xdr:cNvSpPr/>
      </xdr:nvSpPr>
      <xdr:spPr>
        <a:xfrm>
          <a:off x="2743200" y="0"/>
          <a:ext cx="285750" cy="54292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S COMPUTER S HYD" refreshedDate="45305.000750231484" createdVersion="8" refreshedVersion="8" minRefreshableVersion="3" recordCount="10" xr:uid="{805FD441-6CFE-48EA-96DF-5CEB91391504}">
  <cacheSource type="worksheet">
    <worksheetSource name="Table4"/>
  </cacheSource>
  <cacheFields count="10">
    <cacheField name="First Name" numFmtId="0">
      <sharedItems count="10">
        <s v="Ahmed"/>
        <s v="Anroop"/>
        <s v="Arif"/>
        <s v="Hamid"/>
        <s v="Javed"/>
        <s v="Kashif"/>
        <s v="Saad"/>
        <s v="Shah"/>
        <s v="Tanveer"/>
        <s v="Vishal"/>
      </sharedItems>
    </cacheField>
    <cacheField name="Last Name" numFmtId="0">
      <sharedItems/>
    </cacheField>
    <cacheField name="Aug Salary" numFmtId="3">
      <sharedItems containsSemiMixedTypes="0" containsString="0" containsNumber="1" containsInteger="1" minValue="20000" maxValue="47500"/>
    </cacheField>
    <cacheField name="Oct Salery" numFmtId="3">
      <sharedItems containsSemiMixedTypes="0" containsString="0" containsNumber="1" containsInteger="1" minValue="22000" maxValue="46000"/>
    </cacheField>
    <cacheField name="Nov Salary" numFmtId="3">
      <sharedItems containsSemiMixedTypes="0" containsString="0" containsNumber="1" containsInteger="1" minValue="23000" maxValue="47500"/>
    </cacheField>
    <cacheField name="Total" numFmtId="3">
      <sharedItems containsSemiMixedTypes="0" containsString="0" containsNumber="1" containsInteger="1" minValue="65000" maxValue="141000"/>
    </cacheField>
    <cacheField name="Product" numFmtId="1">
      <sharedItems containsSemiMixedTypes="0" containsString="0" containsNumber="1" containsInteger="1" minValue="10120000000000" maxValue="103787500000000"/>
    </cacheField>
    <cacheField name="Avg" numFmtId="3">
      <sharedItems containsSemiMixedTypes="0" containsString="0" containsNumber="1" minValue="21666.666666666668" maxValue="47000"/>
    </cacheField>
    <cacheField name="Median" numFmtId="3">
      <sharedItems containsSemiMixedTypes="0" containsString="0" containsNumber="1" containsInteger="1" minValue="22000" maxValue="47500"/>
    </cacheField>
    <cacheField name="IF" numFmtId="0">
      <sharedItems count="2">
        <s v="No Bonus"/>
        <s v="Bon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Ali"/>
    <n v="22000"/>
    <n v="25000"/>
    <n v="26000"/>
    <n v="73000"/>
    <n v="14300000000000"/>
    <n v="24333.333333333332"/>
    <n v="25000"/>
    <x v="0"/>
  </r>
  <r>
    <x v="1"/>
    <s v="Kumar"/>
    <n v="32000"/>
    <n v="32700"/>
    <n v="33900"/>
    <n v="98600"/>
    <n v="35472960000000"/>
    <n v="32866.666666666664"/>
    <n v="32700"/>
    <x v="1"/>
  </r>
  <r>
    <x v="2"/>
    <s v="Ali"/>
    <n v="26000"/>
    <n v="27000"/>
    <n v="28000"/>
    <n v="81000"/>
    <n v="19656000000000"/>
    <n v="27000"/>
    <n v="27000"/>
    <x v="0"/>
  </r>
  <r>
    <x v="3"/>
    <s v="Aziz"/>
    <n v="44400"/>
    <n v="43340"/>
    <n v="44780"/>
    <n v="132520"/>
    <n v="86169974880000"/>
    <n v="44173.333333333336"/>
    <n v="44400"/>
    <x v="1"/>
  </r>
  <r>
    <x v="4"/>
    <s v="Ali"/>
    <n v="29000"/>
    <n v="30200"/>
    <n v="31400"/>
    <n v="90600"/>
    <n v="27500120000000"/>
    <n v="30200"/>
    <n v="30200"/>
    <x v="1"/>
  </r>
  <r>
    <x v="5"/>
    <s v="Ali"/>
    <n v="47500"/>
    <n v="46000"/>
    <n v="47500"/>
    <n v="141000"/>
    <n v="103787500000000"/>
    <n v="47000"/>
    <n v="47500"/>
    <x v="1"/>
  </r>
  <r>
    <x v="6"/>
    <s v="Haroon"/>
    <n v="41300"/>
    <n v="40680"/>
    <n v="42060"/>
    <n v="124040"/>
    <n v="70664333040000"/>
    <n v="41346.666666666664"/>
    <n v="41300"/>
    <x v="1"/>
  </r>
  <r>
    <x v="7"/>
    <s v="Zaman"/>
    <n v="35100"/>
    <n v="35360"/>
    <n v="36620"/>
    <n v="107080"/>
    <n v="45450400320000"/>
    <n v="35693.333333333336"/>
    <n v="35360"/>
    <x v="1"/>
  </r>
  <r>
    <x v="8"/>
    <s v="Hussain"/>
    <n v="20000"/>
    <n v="22000"/>
    <n v="23000"/>
    <n v="65000"/>
    <n v="10120000000000"/>
    <n v="21666.666666666668"/>
    <n v="22000"/>
    <x v="0"/>
  </r>
  <r>
    <x v="9"/>
    <s v="Kumar"/>
    <n v="38200"/>
    <n v="38020"/>
    <n v="39340"/>
    <n v="115560"/>
    <n v="57135999760000"/>
    <n v="38520"/>
    <n v="38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0833-002E-446E-9C11-518EE9E439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>
  <location ref="A3:B14" firstHeaderRow="1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3" showAll="0"/>
    <pivotField numFmtId="3" showAll="0"/>
    <pivotField numFmtId="3" showAll="0"/>
    <pivotField dataField="1" numFmtId="3" showAll="0"/>
    <pivotField numFmtId="1" showAll="0"/>
    <pivotField numFmtId="3" showAll="0"/>
    <pivotField numFmtId="3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5" baseField="0" baseItem="0"/>
  </dataFields>
  <chartFormats count="14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200EB3-F1F3-40C3-B373-7B5ACF6BADF3}" name="Table4" displayName="Table4" ref="B8:K18" totalsRowShown="0" headerRowDxfId="11" dataDxfId="10" headerRowCellStyle="60% - Accent1">
  <autoFilter ref="B8:K18" xr:uid="{D8200EB3-F1F3-40C3-B373-7B5ACF6BADF3}"/>
  <tableColumns count="10">
    <tableColumn id="1" xr3:uid="{2E9A10DC-2F2A-44C6-BBAF-40B4DF0C1470}" name="First Name" dataDxfId="9"/>
    <tableColumn id="2" xr3:uid="{FFABAAAE-057D-42C5-A39D-E59A2920F60D}" name="Last Name" dataDxfId="8"/>
    <tableColumn id="3" xr3:uid="{4934EC79-0D7B-4535-AED9-8540249F4900}" name="Aug Salary" dataDxfId="7"/>
    <tableColumn id="4" xr3:uid="{647E568E-98F5-4F81-A46E-6C9D4744C782}" name="Oct Salery" dataDxfId="6"/>
    <tableColumn id="5" xr3:uid="{83F6DB54-DFE6-47A5-A7EF-7E2547850F88}" name="Nov Salary" dataDxfId="5"/>
    <tableColumn id="6" xr3:uid="{C8ADF9C0-716A-4973-B837-37D15EDCFEB7}" name="Total" dataDxfId="4">
      <calculatedColumnFormula>SUM(D9:F9)</calculatedColumnFormula>
    </tableColumn>
    <tableColumn id="7" xr3:uid="{56D23D63-C903-4814-87E3-B14C5EA71AC8}" name="Product" dataDxfId="3">
      <calculatedColumnFormula>PRODUCT(D9:F9)</calculatedColumnFormula>
    </tableColumn>
    <tableColumn id="8" xr3:uid="{254B15DC-60B0-4B46-8D70-B54199E47CB1}" name="Avg" dataDxfId="2">
      <calculatedColumnFormula>AVERAGE(D9:F9)</calculatedColumnFormula>
    </tableColumn>
    <tableColumn id="9" xr3:uid="{239A1E35-5FEF-4FFF-9DE8-09FE7EEF3A2F}" name="Median" dataDxfId="1">
      <calculatedColumnFormula>MEDIAN(D9:F9)</calculatedColumnFormula>
    </tableColumn>
    <tableColumn id="10" xr3:uid="{89AA77D4-6461-4137-8374-959C3DD5E2F8}" name="IF" dataDxfId="0">
      <calculatedColumnFormula>IF(G9&gt;90000,"Bonus","No Bonus")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EC20-0469-42CF-AB69-311365DB3215}">
  <dimension ref="A1:N18"/>
  <sheetViews>
    <sheetView tabSelected="1" topLeftCell="A4" workbookViewId="0">
      <selection activeCell="D19" sqref="D19"/>
    </sheetView>
  </sheetViews>
  <sheetFormatPr defaultRowHeight="15" x14ac:dyDescent="0.25"/>
  <cols>
    <col min="2" max="2" width="12.7109375" style="2" customWidth="1"/>
    <col min="3" max="4" width="12.28515625" style="2" customWidth="1"/>
    <col min="5" max="5" width="12" style="1" customWidth="1"/>
    <col min="6" max="6" width="12.42578125" style="1" customWidth="1"/>
    <col min="7" max="7" width="11.140625" style="1" customWidth="1"/>
    <col min="8" max="8" width="25" customWidth="1"/>
    <col min="9" max="9" width="10.28515625" customWidth="1"/>
    <col min="10" max="10" width="10.140625" customWidth="1"/>
    <col min="11" max="11" width="13.140625" customWidth="1"/>
    <col min="13" max="13" width="11.140625" customWidth="1"/>
  </cols>
  <sheetData>
    <row r="1" spans="1:14" ht="31.5" x14ac:dyDescent="0.5">
      <c r="D1" s="16" t="s">
        <v>27</v>
      </c>
      <c r="E1" s="17"/>
      <c r="F1" s="17"/>
      <c r="G1" s="17"/>
      <c r="H1" s="17"/>
    </row>
    <row r="2" spans="1:14" ht="21.75" thickBot="1" x14ac:dyDescent="0.4">
      <c r="D2" s="21" t="s">
        <v>28</v>
      </c>
      <c r="E2" s="21"/>
      <c r="F2" s="21"/>
      <c r="G2" s="21"/>
      <c r="H2" s="21"/>
    </row>
    <row r="3" spans="1:14" ht="21.75" thickBot="1" x14ac:dyDescent="0.4">
      <c r="D3" s="18" t="s">
        <v>26</v>
      </c>
      <c r="E3" s="19"/>
      <c r="F3" s="19"/>
      <c r="G3" s="19"/>
      <c r="H3" s="20"/>
    </row>
    <row r="4" spans="1:14" ht="21.75" thickBot="1" x14ac:dyDescent="0.4">
      <c r="D4" s="13" t="s">
        <v>29</v>
      </c>
      <c r="E4" s="14"/>
      <c r="F4" s="14"/>
      <c r="G4" s="14"/>
      <c r="H4" s="15"/>
    </row>
    <row r="5" spans="1:14" ht="21" x14ac:dyDescent="0.35">
      <c r="D5" s="7"/>
      <c r="E5" s="7"/>
      <c r="F5" s="7"/>
      <c r="G5" s="7"/>
      <c r="H5" s="7"/>
    </row>
    <row r="6" spans="1:14" ht="18.75" x14ac:dyDescent="0.3">
      <c r="A6" s="22" t="s">
        <v>30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8" spans="1:14" x14ac:dyDescent="0.25">
      <c r="B8" s="5" t="s">
        <v>16</v>
      </c>
      <c r="C8" s="5" t="s">
        <v>17</v>
      </c>
      <c r="D8" s="5" t="s">
        <v>20</v>
      </c>
      <c r="E8" s="6" t="s">
        <v>18</v>
      </c>
      <c r="F8" s="6" t="s">
        <v>19</v>
      </c>
      <c r="G8" s="6" t="s">
        <v>21</v>
      </c>
      <c r="H8" s="6" t="s">
        <v>22</v>
      </c>
      <c r="I8" s="6" t="s">
        <v>23</v>
      </c>
      <c r="J8" s="6" t="s">
        <v>24</v>
      </c>
      <c r="K8" s="6" t="s">
        <v>25</v>
      </c>
    </row>
    <row r="9" spans="1:14" s="2" customFormat="1" ht="19.5" customHeight="1" x14ac:dyDescent="0.25">
      <c r="B9" s="2" t="s">
        <v>1</v>
      </c>
      <c r="C9" s="2" t="s">
        <v>9</v>
      </c>
      <c r="D9" s="3">
        <v>22000</v>
      </c>
      <c r="E9" s="3">
        <v>25000</v>
      </c>
      <c r="F9" s="3">
        <v>26000</v>
      </c>
      <c r="G9" s="3">
        <f>SUM(D9:F9)</f>
        <v>73000</v>
      </c>
      <c r="H9" s="4">
        <f>PRODUCT(D9:F9)</f>
        <v>14300000000000</v>
      </c>
      <c r="I9" s="3">
        <f>AVERAGE(D9:F9)</f>
        <v>24333.333333333332</v>
      </c>
      <c r="J9" s="3">
        <f>MEDIAN(D9:F9)</f>
        <v>25000</v>
      </c>
      <c r="K9" s="2" t="str">
        <f>IF(G9&gt;90000,"Bonus","No Bonus")</f>
        <v>No Bonus</v>
      </c>
      <c r="M9" s="12" t="s">
        <v>31</v>
      </c>
      <c r="N9" s="12"/>
    </row>
    <row r="10" spans="1:14" s="2" customFormat="1" ht="19.5" customHeight="1" x14ac:dyDescent="0.25">
      <c r="B10" s="2" t="s">
        <v>4</v>
      </c>
      <c r="C10" s="2" t="s">
        <v>10</v>
      </c>
      <c r="D10" s="3">
        <v>32000</v>
      </c>
      <c r="E10" s="3">
        <v>32700</v>
      </c>
      <c r="F10" s="3">
        <v>33900</v>
      </c>
      <c r="G10" s="3">
        <f>SUM(D10:F10)</f>
        <v>98600</v>
      </c>
      <c r="H10" s="4">
        <f>PRODUCT(D10:F10)</f>
        <v>35472960000000</v>
      </c>
      <c r="I10" s="3">
        <f>AVERAGE(D10:F10)</f>
        <v>32866.666666666664</v>
      </c>
      <c r="J10" s="3">
        <f>MEDIAN(D10:F10)</f>
        <v>32700</v>
      </c>
      <c r="K10" s="2" t="str">
        <f>IF(G10&gt;90000,"Bonus","No Bonus")</f>
        <v>Bonus</v>
      </c>
    </row>
    <row r="11" spans="1:14" s="2" customFormat="1" ht="19.5" customHeight="1" x14ac:dyDescent="0.25">
      <c r="B11" s="2" t="s">
        <v>2</v>
      </c>
      <c r="C11" s="2" t="s">
        <v>9</v>
      </c>
      <c r="D11" s="3">
        <v>26000</v>
      </c>
      <c r="E11" s="3">
        <v>27000</v>
      </c>
      <c r="F11" s="3">
        <v>28000</v>
      </c>
      <c r="G11" s="3">
        <f>SUM(D11:F11)</f>
        <v>81000</v>
      </c>
      <c r="H11" s="4">
        <f>PRODUCT(D11:F11)</f>
        <v>19656000000000</v>
      </c>
      <c r="I11" s="3">
        <f>AVERAGE(D11:F11)</f>
        <v>27000</v>
      </c>
      <c r="J11" s="3">
        <f>MEDIAN(D11:F11)</f>
        <v>27000</v>
      </c>
      <c r="K11" s="2" t="str">
        <f>IF(G11&gt;90000,"Bonus","No Bonus")</f>
        <v>No Bonus</v>
      </c>
      <c r="M11" s="2" t="s">
        <v>7</v>
      </c>
      <c r="N11" s="2">
        <f>VLOOKUP(M11,$B$9:$K$19,6,FALSE)</f>
        <v>141000</v>
      </c>
    </row>
    <row r="12" spans="1:14" s="2" customFormat="1" ht="19.5" customHeight="1" x14ac:dyDescent="0.25">
      <c r="B12" s="2" t="s">
        <v>15</v>
      </c>
      <c r="C12" s="2" t="s">
        <v>13</v>
      </c>
      <c r="D12" s="3">
        <v>44400</v>
      </c>
      <c r="E12" s="3">
        <v>43340</v>
      </c>
      <c r="F12" s="3">
        <v>44780</v>
      </c>
      <c r="G12" s="3">
        <f>SUM(D12:F12)</f>
        <v>132520</v>
      </c>
      <c r="H12" s="4">
        <f>PRODUCT(D12:F12)</f>
        <v>86169974880000</v>
      </c>
      <c r="I12" s="3">
        <f>AVERAGE(D12:F12)</f>
        <v>44173.333333333336</v>
      </c>
      <c r="J12" s="3">
        <f>MEDIAN(D12:F12)</f>
        <v>44400</v>
      </c>
      <c r="K12" s="2" t="str">
        <f>IF(G12&gt;90000,"Bonus","No Bonus")</f>
        <v>Bonus</v>
      </c>
      <c r="M12" s="8" t="s">
        <v>1</v>
      </c>
      <c r="N12" s="2">
        <f>VLOOKUP(M12,$B$9:$K$19,6,FALSE)</f>
        <v>73000</v>
      </c>
    </row>
    <row r="13" spans="1:14" s="2" customFormat="1" ht="19.5" customHeight="1" x14ac:dyDescent="0.25">
      <c r="B13" s="2" t="s">
        <v>3</v>
      </c>
      <c r="C13" s="2" t="s">
        <v>9</v>
      </c>
      <c r="D13" s="3">
        <v>29000</v>
      </c>
      <c r="E13" s="3">
        <v>30200</v>
      </c>
      <c r="F13" s="3">
        <v>31400</v>
      </c>
      <c r="G13" s="3">
        <f>SUM(D13:F13)</f>
        <v>90600</v>
      </c>
      <c r="H13" s="4">
        <f>PRODUCT(D13:F13)</f>
        <v>27500120000000</v>
      </c>
      <c r="I13" s="3">
        <f>AVERAGE(D13:F13)</f>
        <v>30200</v>
      </c>
      <c r="J13" s="3">
        <f>MEDIAN(D13:F13)</f>
        <v>30200</v>
      </c>
      <c r="K13" s="2" t="str">
        <f>IF(G13&gt;90000,"Bonus","No Bonus")</f>
        <v>Bonus</v>
      </c>
      <c r="M13" s="2" t="s">
        <v>4</v>
      </c>
      <c r="N13" s="2">
        <f>VLOOKUP(M13,$B$9:$K$19,6,FALSE)</f>
        <v>98600</v>
      </c>
    </row>
    <row r="14" spans="1:14" s="2" customFormat="1" ht="19.5" customHeight="1" x14ac:dyDescent="0.25">
      <c r="B14" s="2" t="s">
        <v>7</v>
      </c>
      <c r="C14" s="2" t="s">
        <v>9</v>
      </c>
      <c r="D14" s="3">
        <v>47500</v>
      </c>
      <c r="E14" s="3">
        <v>46000</v>
      </c>
      <c r="F14" s="3">
        <v>47500</v>
      </c>
      <c r="G14" s="3">
        <f>SUM(D14:F14)</f>
        <v>141000</v>
      </c>
      <c r="H14" s="4">
        <f>PRODUCT(D14:F14)</f>
        <v>103787500000000</v>
      </c>
      <c r="I14" s="3">
        <f>AVERAGE(D14:F14)</f>
        <v>47000</v>
      </c>
      <c r="J14" s="3">
        <f>MEDIAN(D14:F14)</f>
        <v>47500</v>
      </c>
      <c r="K14" s="2" t="str">
        <f>IF(G14&gt;90000,"Bonus","No Bonus")</f>
        <v>Bonus</v>
      </c>
      <c r="M14" s="2" t="s">
        <v>0</v>
      </c>
      <c r="N14" s="2">
        <f>VLOOKUP(M14,$B$9:$K$19,6,FALSE)</f>
        <v>65000</v>
      </c>
    </row>
    <row r="15" spans="1:14" s="2" customFormat="1" ht="19.5" customHeight="1" x14ac:dyDescent="0.25">
      <c r="B15" s="2" t="s">
        <v>14</v>
      </c>
      <c r="C15" s="2" t="s">
        <v>12</v>
      </c>
      <c r="D15" s="3">
        <v>41300</v>
      </c>
      <c r="E15" s="3">
        <v>40680</v>
      </c>
      <c r="F15" s="3">
        <v>42060</v>
      </c>
      <c r="G15" s="3">
        <f>SUM(D15:F15)</f>
        <v>124040</v>
      </c>
      <c r="H15" s="4">
        <f>PRODUCT(D15:F15)</f>
        <v>70664333040000</v>
      </c>
      <c r="I15" s="3">
        <f>AVERAGE(D15:F15)</f>
        <v>41346.666666666664</v>
      </c>
      <c r="J15" s="3">
        <f>MEDIAN(D15:F15)</f>
        <v>41300</v>
      </c>
      <c r="K15" s="2" t="str">
        <f>IF(G15&gt;90000,"Bonus","No Bonus")</f>
        <v>Bonus</v>
      </c>
      <c r="M15" s="2" t="s">
        <v>6</v>
      </c>
      <c r="N15" s="2">
        <f>VLOOKUP(M15,$B$9:$K$19,6,FALSE)</f>
        <v>115560</v>
      </c>
    </row>
    <row r="16" spans="1:14" s="2" customFormat="1" ht="19.5" customHeight="1" x14ac:dyDescent="0.25">
      <c r="B16" s="2" t="s">
        <v>5</v>
      </c>
      <c r="C16" s="2" t="s">
        <v>11</v>
      </c>
      <c r="D16" s="3">
        <v>35100</v>
      </c>
      <c r="E16" s="3">
        <v>35360</v>
      </c>
      <c r="F16" s="3">
        <v>36620</v>
      </c>
      <c r="G16" s="3">
        <f>SUM(D16:F16)</f>
        <v>107080</v>
      </c>
      <c r="H16" s="4">
        <f>PRODUCT(D16:F16)</f>
        <v>45450400320000</v>
      </c>
      <c r="I16" s="3">
        <f>AVERAGE(D16:F16)</f>
        <v>35693.333333333336</v>
      </c>
      <c r="J16" s="3">
        <f>MEDIAN(D16:F16)</f>
        <v>35360</v>
      </c>
      <c r="K16" s="2" t="str">
        <f>IF(G16&gt;90000,"Bonus","No Bonus")</f>
        <v>Bonus</v>
      </c>
      <c r="M16" s="2" t="s">
        <v>5</v>
      </c>
      <c r="N16" s="2">
        <f>VLOOKUP(M16,$B$9:$K$19,6,FALSE)</f>
        <v>107080</v>
      </c>
    </row>
    <row r="17" spans="2:14" s="2" customFormat="1" ht="19.5" customHeight="1" x14ac:dyDescent="0.25">
      <c r="B17" s="2" t="s">
        <v>0</v>
      </c>
      <c r="C17" s="2" t="s">
        <v>8</v>
      </c>
      <c r="D17" s="3">
        <v>20000</v>
      </c>
      <c r="E17" s="3">
        <v>22000</v>
      </c>
      <c r="F17" s="3">
        <v>23000</v>
      </c>
      <c r="G17" s="3">
        <f>SUM(D17:F17)</f>
        <v>65000</v>
      </c>
      <c r="H17" s="4">
        <f>PRODUCT(D17:F17)</f>
        <v>10120000000000</v>
      </c>
      <c r="I17" s="3">
        <f>AVERAGE(D17:F17)</f>
        <v>21666.666666666668</v>
      </c>
      <c r="J17" s="3">
        <f>MEDIAN(D17:F17)</f>
        <v>22000</v>
      </c>
      <c r="K17" s="2" t="str">
        <f>IF(G17&gt;90000,"Bonus","No Bonus")</f>
        <v>No Bonus</v>
      </c>
      <c r="M17" s="2" t="s">
        <v>3</v>
      </c>
      <c r="N17" s="2">
        <f>VLOOKUP(M17,$B$9:$K$19,6,FALSE)</f>
        <v>90600</v>
      </c>
    </row>
    <row r="18" spans="2:14" s="2" customFormat="1" ht="19.5" customHeight="1" x14ac:dyDescent="0.25">
      <c r="B18" s="2" t="s">
        <v>6</v>
      </c>
      <c r="C18" s="2" t="s">
        <v>10</v>
      </c>
      <c r="D18" s="3">
        <v>38200</v>
      </c>
      <c r="E18" s="3">
        <v>38020</v>
      </c>
      <c r="F18" s="3">
        <v>39340</v>
      </c>
      <c r="G18" s="3">
        <f>SUM(D18:F18)</f>
        <v>115560</v>
      </c>
      <c r="H18" s="4">
        <f>PRODUCT(D18:F18)</f>
        <v>57135999760000</v>
      </c>
      <c r="I18" s="3">
        <f>AVERAGE(D18:F18)</f>
        <v>38520</v>
      </c>
      <c r="J18" s="3">
        <f>MEDIAN(D18:F18)</f>
        <v>38200</v>
      </c>
      <c r="K18" s="2" t="str">
        <f>IF(G18&gt;90000,"Bonus","No Bonus")</f>
        <v>Bonus</v>
      </c>
      <c r="M18" s="2" t="s">
        <v>2</v>
      </c>
      <c r="N18" s="2">
        <f>VLOOKUP(M18,$B$9:$K$19,6,FALSE)</f>
        <v>81000</v>
      </c>
    </row>
  </sheetData>
  <sortState xmlns:xlrd2="http://schemas.microsoft.com/office/spreadsheetml/2017/richdata2" ref="B9:K19">
    <sortCondition ref="B9:B19"/>
  </sortState>
  <mergeCells count="6">
    <mergeCell ref="M9:N9"/>
    <mergeCell ref="D4:H4"/>
    <mergeCell ref="D1:H1"/>
    <mergeCell ref="D3:H3"/>
    <mergeCell ref="D2:H2"/>
    <mergeCell ref="A6:K6"/>
  </mergeCells>
  <phoneticPr fontId="11" type="noConversion"/>
  <conditionalFormatting sqref="G9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{3B9B30D5-07C5-44D0-808A-CEC43CBEBD48}</x14:id>
        </ext>
      </extLst>
    </cfRule>
  </conditionalFormatting>
  <conditionalFormatting sqref="I9:J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{C052D44C-A4D8-4510-9110-645FAD8211DA}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9B30D5-07C5-44D0-808A-CEC43CBEB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C052D44C-A4D8-4510-9110-645FAD82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I9:J18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7B75-AF31-4DC4-BA95-4FAE89A0DA79}">
  <dimension ref="A3:C14"/>
  <sheetViews>
    <sheetView topLeftCell="C1" workbookViewId="0">
      <selection activeCell="R30" sqref="R30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9.140625" style="11" customWidth="1"/>
  </cols>
  <sheetData>
    <row r="3" spans="1:3" x14ac:dyDescent="0.25">
      <c r="A3" s="9" t="s">
        <v>32</v>
      </c>
      <c r="B3" t="s">
        <v>34</v>
      </c>
      <c r="C3"/>
    </row>
    <row r="4" spans="1:3" x14ac:dyDescent="0.25">
      <c r="A4" s="10" t="s">
        <v>1</v>
      </c>
      <c r="B4">
        <v>73000</v>
      </c>
      <c r="C4"/>
    </row>
    <row r="5" spans="1:3" x14ac:dyDescent="0.25">
      <c r="A5" s="10" t="s">
        <v>4</v>
      </c>
      <c r="B5">
        <v>98600</v>
      </c>
      <c r="C5"/>
    </row>
    <row r="6" spans="1:3" x14ac:dyDescent="0.25">
      <c r="A6" s="10" t="s">
        <v>2</v>
      </c>
      <c r="B6">
        <v>81000</v>
      </c>
      <c r="C6"/>
    </row>
    <row r="7" spans="1:3" x14ac:dyDescent="0.25">
      <c r="A7" s="10" t="s">
        <v>15</v>
      </c>
      <c r="B7">
        <v>132520</v>
      </c>
      <c r="C7"/>
    </row>
    <row r="8" spans="1:3" x14ac:dyDescent="0.25">
      <c r="A8" s="10" t="s">
        <v>3</v>
      </c>
      <c r="B8">
        <v>90600</v>
      </c>
      <c r="C8"/>
    </row>
    <row r="9" spans="1:3" x14ac:dyDescent="0.25">
      <c r="A9" s="10" t="s">
        <v>7</v>
      </c>
      <c r="B9">
        <v>141000</v>
      </c>
      <c r="C9"/>
    </row>
    <row r="10" spans="1:3" x14ac:dyDescent="0.25">
      <c r="A10" s="10" t="s">
        <v>14</v>
      </c>
      <c r="B10">
        <v>124040</v>
      </c>
      <c r="C10"/>
    </row>
    <row r="11" spans="1:3" x14ac:dyDescent="0.25">
      <c r="A11" s="10" t="s">
        <v>5</v>
      </c>
      <c r="B11">
        <v>107080</v>
      </c>
      <c r="C11"/>
    </row>
    <row r="12" spans="1:3" x14ac:dyDescent="0.25">
      <c r="A12" s="10" t="s">
        <v>0</v>
      </c>
      <c r="B12">
        <v>65000</v>
      </c>
      <c r="C12"/>
    </row>
    <row r="13" spans="1:3" x14ac:dyDescent="0.25">
      <c r="A13" s="10" t="s">
        <v>6</v>
      </c>
      <c r="B13">
        <v>115560</v>
      </c>
      <c r="C13"/>
    </row>
    <row r="14" spans="1:3" x14ac:dyDescent="0.25">
      <c r="A14" s="10" t="s">
        <v>33</v>
      </c>
      <c r="B14">
        <v>1028400</v>
      </c>
      <c r="C1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19BSCS54</dc:creator>
  <cp:lastModifiedBy>19BSCS54</cp:lastModifiedBy>
  <dcterms:created xsi:type="dcterms:W3CDTF">2024-01-11T16:36:52Z</dcterms:created>
  <dcterms:modified xsi:type="dcterms:W3CDTF">2024-01-31T15:57:41Z</dcterms:modified>
</cp:coreProperties>
</file>