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nfomax\Documents\MyProject\data_upload\"/>
    </mc:Choice>
  </mc:AlternateContent>
  <bookViews>
    <workbookView xWindow="15720" yWindow="45" windowWidth="15810" windowHeight="21600" firstSheet="93" activeTab="95"/>
  </bookViews>
  <sheets>
    <sheet name="KR1035017S39" sheetId="183" r:id="rId1"/>
    <sheet name="KR1035037T34" sheetId="184" r:id="rId2"/>
    <sheet name="KR1035027V32" sheetId="185" r:id="rId3"/>
    <sheet name="KR1035027V99" sheetId="186" r:id="rId4"/>
    <sheet name="KR1035027WC3" sheetId="187" r:id="rId5"/>
    <sheet name="KR1035037061" sheetId="188" r:id="rId6"/>
    <sheet name="KR1035027062" sheetId="189" r:id="rId7"/>
    <sheet name="KR10350270C0" sheetId="190" r:id="rId8"/>
    <sheet name="KR1035027161" sheetId="191" r:id="rId9"/>
    <sheet name="KR1035037160" sheetId="192" r:id="rId10"/>
    <sheet name="KR10350271C8" sheetId="193" r:id="rId11"/>
    <sheet name="KR1035027260" sheetId="194" r:id="rId12"/>
    <sheet name="KR10350172C8" sheetId="195" r:id="rId13"/>
    <sheet name="KR1035017337" sheetId="196" r:id="rId14"/>
    <sheet name="KR1035027336" sheetId="197" r:id="rId15"/>
    <sheet name="KR103502G362" sheetId="198" r:id="rId16"/>
    <sheet name="KR103501G398" sheetId="199" r:id="rId17"/>
    <sheet name="KR103502G396" sheetId="200" r:id="rId18"/>
    <sheet name="KR103502G3C1" sheetId="201" r:id="rId19"/>
    <sheet name="KR103501G430" sheetId="202" r:id="rId20"/>
    <sheet name="KR103502G438" sheetId="203" r:id="rId21"/>
    <sheet name="KR103501G497" sheetId="204" r:id="rId22"/>
    <sheet name="KR103502G495" sheetId="205" r:id="rId23"/>
    <sheet name="KR103502G4C9" sheetId="206" r:id="rId24"/>
    <sheet name="KR103501G539" sheetId="207" r:id="rId25"/>
    <sheet name="KR103503G568" sheetId="208" r:id="rId26"/>
    <sheet name="KR103502G560" sheetId="209" r:id="rId27"/>
    <sheet name="KR103501G562" sheetId="210" r:id="rId28"/>
    <sheet name="KR103502G594" sheetId="211" r:id="rId29"/>
    <sheet name="KR103501G596" sheetId="212" r:id="rId30"/>
    <sheet name="KR103501G5C7" sheetId="213" r:id="rId31"/>
    <sheet name="KR103502G5C6" sheetId="214" r:id="rId32"/>
    <sheet name="KR103501G638" sheetId="215" r:id="rId33"/>
    <sheet name="KR103502G636" sheetId="216" r:id="rId34"/>
    <sheet name="KR103501G661" sheetId="217" r:id="rId35"/>
    <sheet name="KR103503G667" sheetId="218" r:id="rId36"/>
    <sheet name="KR103502G669" sheetId="219" r:id="rId37"/>
    <sheet name="KR103503G691" sheetId="220" r:id="rId38"/>
    <sheet name="KR103501G695" sheetId="221" r:id="rId39"/>
    <sheet name="KR103502G693" sheetId="222" r:id="rId40"/>
    <sheet name="KR103501G6C5" sheetId="223" r:id="rId41"/>
    <sheet name="KR103502G6C4" sheetId="224" r:id="rId42"/>
    <sheet name="KR103502G735" sheetId="225" r:id="rId43"/>
    <sheet name="KR103501G737" sheetId="226" r:id="rId44"/>
    <sheet name="KR103502G768" sheetId="227" r:id="rId45"/>
    <sheet name="KR103501G760" sheetId="228" r:id="rId46"/>
    <sheet name="KR103502G792" sheetId="229" r:id="rId47"/>
    <sheet name="KR103501G794" sheetId="230" r:id="rId48"/>
    <sheet name="KR103502G7C2" sheetId="231" r:id="rId49"/>
    <sheet name="KR103501G7C3" sheetId="232" r:id="rId50"/>
    <sheet name="KR103502G834" sheetId="233" r:id="rId51"/>
    <sheet name="KR103501G836" sheetId="234" r:id="rId52"/>
    <sheet name="KR103502G867" sheetId="235" r:id="rId53"/>
    <sheet name="KR103501G869" sheetId="236" r:id="rId54"/>
    <sheet name="KR103503G865" sheetId="237" r:id="rId55"/>
    <sheet name="KR103503G899" sheetId="238" r:id="rId56"/>
    <sheet name="KR103502G891" sheetId="239" r:id="rId57"/>
    <sheet name="KR103501G893" sheetId="240" r:id="rId58"/>
    <sheet name="KR103502G8C0" sheetId="241" r:id="rId59"/>
    <sheet name="KR103501G8C1" sheetId="242" r:id="rId60"/>
    <sheet name="KR103502G933" sheetId="243" r:id="rId61"/>
    <sheet name="KR103501G935" sheetId="244" r:id="rId62"/>
    <sheet name="KR103502G966" sheetId="245" r:id="rId63"/>
    <sheet name="KR103501G968" sheetId="246" r:id="rId64"/>
    <sheet name="KR103501G992" sheetId="247" r:id="rId65"/>
    <sheet name="KR103502G990" sheetId="248" r:id="rId66"/>
    <sheet name="KR103501G9C9" sheetId="249" r:id="rId67"/>
    <sheet name="KR103502G9C8" sheetId="250" r:id="rId68"/>
    <sheet name="KR103501GA35" sheetId="251" r:id="rId69"/>
    <sheet name="KR103502GA34" sheetId="252" r:id="rId70"/>
    <sheet name="KR103501GA68" sheetId="253" r:id="rId71"/>
    <sheet name="KR103503GA66" sheetId="254" r:id="rId72"/>
    <sheet name="KR103502GA67" sheetId="255" r:id="rId73"/>
    <sheet name="KR103502GA91" sheetId="256" r:id="rId74"/>
    <sheet name="KR103503GA90" sheetId="257" r:id="rId75"/>
    <sheet name="KR103501GA92" sheetId="258" r:id="rId76"/>
    <sheet name="KR103501GAC4" sheetId="259" r:id="rId77"/>
    <sheet name="KR103502GAC2" sheetId="260" r:id="rId78"/>
    <sheet name="KR103501GB34" sheetId="261" r:id="rId79"/>
    <sheet name="KR103503GB32" sheetId="262" r:id="rId80"/>
    <sheet name="KR103502GB33" sheetId="263" r:id="rId81"/>
    <sheet name="KR103501GB67" sheetId="264" r:id="rId82"/>
    <sheet name="KR103502GB66" sheetId="265" r:id="rId83"/>
    <sheet name="KR103503GB65" sheetId="266" r:id="rId84"/>
    <sheet name="KR103503GB99" sheetId="267" r:id="rId85"/>
    <sheet name="KR103502GB90" sheetId="268" r:id="rId86"/>
    <sheet name="KR103501GB91" sheetId="269" r:id="rId87"/>
    <sheet name="KR103501GBC2" sheetId="270" r:id="rId88"/>
    <sheet name="KR103502GBC0" sheetId="271" r:id="rId89"/>
    <sheet name="KR103503GBC8" sheetId="272" r:id="rId90"/>
    <sheet name="KR103501GC33" sheetId="273" r:id="rId91"/>
    <sheet name="KR103502GC32" sheetId="274" r:id="rId92"/>
    <sheet name="KR103503GC31" sheetId="275" r:id="rId93"/>
    <sheet name="KR103502GC65" sheetId="276" r:id="rId94"/>
    <sheet name="KR103501GC66" sheetId="277" r:id="rId95"/>
    <sheet name="KR103503GC64" sheetId="278" r:id="rId96"/>
  </sheets>
  <calcPr calcId="152511"/>
</workbook>
</file>

<file path=xl/calcChain.xml><?xml version="1.0" encoding="utf-8"?>
<calcChain xmlns="http://schemas.openxmlformats.org/spreadsheetml/2006/main">
  <c r="B2" i="278" l="1"/>
  <c r="A8" i="278"/>
  <c r="B4" i="278"/>
  <c r="B5" i="278"/>
  <c r="B6" i="278" l="1"/>
  <c r="B2" i="277"/>
  <c r="B2" i="276"/>
  <c r="A8" i="277"/>
  <c r="B4" i="276"/>
  <c r="A8" i="276"/>
  <c r="B5" i="276"/>
  <c r="B4" i="277"/>
  <c r="B5" i="277"/>
  <c r="B6" i="277" l="1"/>
  <c r="B6" i="276"/>
  <c r="B2" i="275"/>
  <c r="B5" i="275"/>
  <c r="A8" i="275"/>
  <c r="B4" i="275"/>
  <c r="B6" i="275" l="1"/>
  <c r="B2" i="274" l="1"/>
  <c r="B4" i="274"/>
  <c r="A8" i="274"/>
  <c r="B5" i="274"/>
  <c r="B6" i="274" l="1"/>
  <c r="B2" i="273" l="1"/>
  <c r="B4" i="273"/>
  <c r="B5" i="273"/>
  <c r="A8" i="273"/>
  <c r="B6" i="273" l="1"/>
  <c r="B2" i="272" l="1"/>
  <c r="A8" i="272"/>
  <c r="B4" i="272"/>
  <c r="B5" i="272"/>
  <c r="B6" i="272" l="1"/>
  <c r="B2" i="271"/>
  <c r="B2" i="270"/>
  <c r="B4" i="270"/>
  <c r="A8" i="271"/>
  <c r="B5" i="271"/>
  <c r="B5" i="270"/>
  <c r="B4" i="271"/>
  <c r="A8" i="270"/>
  <c r="B6" i="271" l="1"/>
  <c r="B6" i="270"/>
  <c r="B2" i="269" l="1"/>
  <c r="B2" i="268"/>
  <c r="B2" i="267"/>
  <c r="B2" i="266"/>
  <c r="B2" i="265"/>
  <c r="B2" i="264"/>
  <c r="B2" i="263"/>
  <c r="B2" i="262"/>
  <c r="B2" i="261"/>
  <c r="B2" i="260"/>
  <c r="B2" i="259"/>
  <c r="B2" i="258"/>
  <c r="B2" i="257"/>
  <c r="B2" i="256"/>
  <c r="B2" i="255"/>
  <c r="B2" i="254"/>
  <c r="B2" i="253"/>
  <c r="B2" i="252"/>
  <c r="B2" i="251"/>
  <c r="B2" i="250"/>
  <c r="B2" i="249"/>
  <c r="B2" i="248"/>
  <c r="B2" i="247"/>
  <c r="B2" i="246"/>
  <c r="B2" i="245"/>
  <c r="B2" i="244"/>
  <c r="B2" i="243"/>
  <c r="B2" i="242"/>
  <c r="B2" i="241"/>
  <c r="B2" i="240"/>
  <c r="B2" i="239"/>
  <c r="B2" i="238"/>
  <c r="B2" i="237"/>
  <c r="B2" i="236"/>
  <c r="B2" i="235"/>
  <c r="B2" i="234"/>
  <c r="B2" i="233"/>
  <c r="B2" i="232"/>
  <c r="B2" i="231"/>
  <c r="B2" i="230"/>
  <c r="B2" i="229"/>
  <c r="B2" i="228"/>
  <c r="B2" i="227"/>
  <c r="B2" i="226"/>
  <c r="B2" i="225"/>
  <c r="B2" i="224"/>
  <c r="B2" i="223"/>
  <c r="B2" i="222"/>
  <c r="B2" i="221"/>
  <c r="B2" i="220"/>
  <c r="B2" i="219"/>
  <c r="B2" i="218"/>
  <c r="B2" i="217"/>
  <c r="B2" i="216"/>
  <c r="B2" i="215"/>
  <c r="B2" i="214"/>
  <c r="B2" i="213"/>
  <c r="B2" i="212"/>
  <c r="B2" i="211"/>
  <c r="B2" i="210"/>
  <c r="B2" i="209"/>
  <c r="B2" i="208"/>
  <c r="B2" i="207"/>
  <c r="B2" i="206"/>
  <c r="B2" i="205"/>
  <c r="B2" i="204"/>
  <c r="B2" i="203"/>
  <c r="B2" i="202"/>
  <c r="B2" i="201"/>
  <c r="B2" i="200"/>
  <c r="B2" i="199"/>
  <c r="B2" i="198"/>
  <c r="B2" i="197"/>
  <c r="B2" i="196"/>
  <c r="B2" i="195"/>
  <c r="B2" i="194"/>
  <c r="B2" i="193"/>
  <c r="B2" i="192"/>
  <c r="B2" i="191"/>
  <c r="B2" i="190"/>
  <c r="B2" i="189"/>
  <c r="B2" i="188"/>
  <c r="B2" i="187"/>
  <c r="B2" i="186"/>
  <c r="B2" i="185"/>
  <c r="B2" i="184"/>
  <c r="B2" i="183"/>
  <c r="B4" i="199"/>
  <c r="A8" i="248"/>
  <c r="A8" i="255"/>
  <c r="A8" i="194"/>
  <c r="B5" i="239"/>
  <c r="A8" i="212"/>
  <c r="B5" i="196"/>
  <c r="A8" i="237"/>
  <c r="B4" i="240"/>
  <c r="B4" i="232"/>
  <c r="B4" i="200"/>
  <c r="B4" i="268"/>
  <c r="A8" i="256"/>
  <c r="A8" i="259"/>
  <c r="A8" i="249"/>
  <c r="B4" i="190"/>
  <c r="A8" i="241"/>
  <c r="B4" i="197"/>
  <c r="B4" i="251"/>
  <c r="B5" i="189"/>
  <c r="B5" i="248"/>
  <c r="A8" i="253"/>
  <c r="A8" i="243"/>
  <c r="B4" i="231"/>
  <c r="B5" i="240"/>
  <c r="B5" i="211"/>
  <c r="A8" i="260"/>
  <c r="B5" i="234"/>
  <c r="B5" i="195"/>
  <c r="B5" i="222"/>
  <c r="B4" i="227"/>
  <c r="B5" i="235"/>
  <c r="B4" i="237"/>
  <c r="B4" i="187"/>
  <c r="A8" i="195"/>
  <c r="B5" i="249"/>
  <c r="B5" i="228"/>
  <c r="B4" i="228"/>
  <c r="B4" i="224"/>
  <c r="B5" i="207"/>
  <c r="A8" i="244"/>
  <c r="A8" i="199"/>
  <c r="A8" i="221"/>
  <c r="A8" i="265"/>
  <c r="A8" i="198"/>
  <c r="A8" i="218"/>
  <c r="B5" i="233"/>
  <c r="A8" i="240"/>
  <c r="A8" i="222"/>
  <c r="B5" i="194"/>
  <c r="B4" i="201"/>
  <c r="A8" i="246"/>
  <c r="A8" i="268"/>
  <c r="B5" i="252"/>
  <c r="A8" i="196"/>
  <c r="B5" i="190"/>
  <c r="B4" i="195"/>
  <c r="B5" i="259"/>
  <c r="B5" i="246"/>
  <c r="B5" i="186"/>
  <c r="B4" i="185"/>
  <c r="B4" i="248"/>
  <c r="A8" i="231"/>
  <c r="B4" i="245"/>
  <c r="B4" i="238"/>
  <c r="B4" i="184"/>
  <c r="A8" i="193"/>
  <c r="B5" i="267"/>
  <c r="B5" i="231"/>
  <c r="B4" i="234"/>
  <c r="B4" i="265"/>
  <c r="A8" i="220"/>
  <c r="B5" i="244"/>
  <c r="B5" i="247"/>
  <c r="B4" i="192"/>
  <c r="A8" i="197"/>
  <c r="B5" i="255"/>
  <c r="B4" i="204"/>
  <c r="B4" i="183"/>
  <c r="B5" i="225"/>
  <c r="B5" i="185"/>
  <c r="A8" i="192"/>
  <c r="B4" i="239"/>
  <c r="B4" i="230"/>
  <c r="A8" i="208"/>
  <c r="A8" i="215"/>
  <c r="B5" i="232"/>
  <c r="B5" i="203"/>
  <c r="B4" i="213"/>
  <c r="A8" i="207"/>
  <c r="A8" i="235"/>
  <c r="B5" i="257"/>
  <c r="B4" i="219"/>
  <c r="B5" i="208"/>
  <c r="B5" i="210"/>
  <c r="B4" i="205"/>
  <c r="B5" i="201"/>
  <c r="B5" i="209"/>
  <c r="B5" i="262"/>
  <c r="B4" i="255"/>
  <c r="A8" i="184"/>
  <c r="B5" i="269"/>
  <c r="B5" i="263"/>
  <c r="B5" i="212"/>
  <c r="A8" i="224"/>
  <c r="B5" i="224"/>
  <c r="B4" i="241"/>
  <c r="A8" i="188"/>
  <c r="B4" i="218"/>
  <c r="B4" i="210"/>
  <c r="B5" i="202"/>
  <c r="B4" i="196"/>
  <c r="A8" i="202"/>
  <c r="B5" i="193"/>
  <c r="A8" i="213"/>
  <c r="B5" i="218"/>
  <c r="B4" i="235"/>
  <c r="B4" i="229"/>
  <c r="B4" i="233"/>
  <c r="A8" i="262"/>
  <c r="B4" i="266"/>
  <c r="A8" i="250"/>
  <c r="B4" i="269"/>
  <c r="B5" i="215"/>
  <c r="B4" i="242"/>
  <c r="B4" i="222"/>
  <c r="B5" i="216"/>
  <c r="B4" i="250"/>
  <c r="B5" i="192"/>
  <c r="B5" i="219"/>
  <c r="A8" i="190"/>
  <c r="A8" i="234"/>
  <c r="A8" i="269"/>
  <c r="A8" i="209"/>
  <c r="A8" i="239"/>
  <c r="B4" i="193"/>
  <c r="B5" i="188"/>
  <c r="B4" i="236"/>
  <c r="B4" i="206"/>
  <c r="B5" i="229"/>
  <c r="B4" i="252"/>
  <c r="A8" i="201"/>
  <c r="A8" i="227"/>
  <c r="B4" i="186"/>
  <c r="B4" i="244"/>
  <c r="B4" i="261"/>
  <c r="A8" i="210"/>
  <c r="B4" i="262"/>
  <c r="B5" i="237"/>
  <c r="B5" i="220"/>
  <c r="B5" i="191"/>
  <c r="B4" i="249"/>
  <c r="B5" i="197"/>
  <c r="B5" i="264"/>
  <c r="A8" i="264"/>
  <c r="B5" i="251"/>
  <c r="B4" i="264"/>
  <c r="B5" i="187"/>
  <c r="B5" i="205"/>
  <c r="B4" i="203"/>
  <c r="B4" i="226"/>
  <c r="B5" i="266"/>
  <c r="A8" i="263"/>
  <c r="B5" i="206"/>
  <c r="B4" i="247"/>
  <c r="B5" i="236"/>
  <c r="B4" i="212"/>
  <c r="B4" i="221"/>
  <c r="A8" i="183"/>
  <c r="A8" i="223"/>
  <c r="B5" i="214"/>
  <c r="B5" i="258"/>
  <c r="B4" i="258"/>
  <c r="B4" i="207"/>
  <c r="A8" i="254"/>
  <c r="B5" i="217"/>
  <c r="B4" i="211"/>
  <c r="B5" i="265"/>
  <c r="B5" i="198"/>
  <c r="B5" i="230"/>
  <c r="B4" i="259"/>
  <c r="A8" i="189"/>
  <c r="B5" i="221"/>
  <c r="A8" i="186"/>
  <c r="B4" i="189"/>
  <c r="B4" i="225"/>
  <c r="A8" i="225"/>
  <c r="B4" i="191"/>
  <c r="B5" i="243"/>
  <c r="B5" i="250"/>
  <c r="B5" i="238"/>
  <c r="A8" i="203"/>
  <c r="A8" i="229"/>
  <c r="A8" i="258"/>
  <c r="B4" i="246"/>
  <c r="A8" i="261"/>
  <c r="B5" i="227"/>
  <c r="B4" i="263"/>
  <c r="B4" i="215"/>
  <c r="B4" i="194"/>
  <c r="A8" i="238"/>
  <c r="A8" i="204"/>
  <c r="B4" i="202"/>
  <c r="B5" i="260"/>
  <c r="A8" i="247"/>
  <c r="A8" i="252"/>
  <c r="B5" i="254"/>
  <c r="B4" i="256"/>
  <c r="B4" i="209"/>
  <c r="B5" i="242"/>
  <c r="B5" i="253"/>
  <c r="A8" i="230"/>
  <c r="B4" i="257"/>
  <c r="A8" i="236"/>
  <c r="B5" i="204"/>
  <c r="B4" i="253"/>
  <c r="A8" i="232"/>
  <c r="B5" i="256"/>
  <c r="B4" i="254"/>
  <c r="B5" i="183"/>
  <c r="A8" i="216"/>
  <c r="B5" i="200"/>
  <c r="B5" i="261"/>
  <c r="B4" i="188"/>
  <c r="A8" i="185"/>
  <c r="B4" i="267"/>
  <c r="A8" i="245"/>
  <c r="A8" i="266"/>
  <c r="A8" i="219"/>
  <c r="B4" i="220"/>
  <c r="A8" i="187"/>
  <c r="B5" i="184"/>
  <c r="B4" i="214"/>
  <c r="B5" i="245"/>
  <c r="A8" i="233"/>
  <c r="A8" i="206"/>
  <c r="A8" i="214"/>
  <c r="B5" i="199"/>
  <c r="B4" i="223"/>
  <c r="A8" i="205"/>
  <c r="A8" i="191"/>
  <c r="B4" i="243"/>
  <c r="B5" i="241"/>
  <c r="A8" i="228"/>
  <c r="A8" i="200"/>
  <c r="A8" i="217"/>
  <c r="A8" i="226"/>
  <c r="A8" i="251"/>
  <c r="B4" i="208"/>
  <c r="A8" i="257"/>
  <c r="A8" i="242"/>
  <c r="B4" i="260"/>
  <c r="B4" i="198"/>
  <c r="B5" i="213"/>
  <c r="B5" i="223"/>
  <c r="B5" i="268"/>
  <c r="A8" i="267"/>
  <c r="A8" i="211"/>
  <c r="B4" i="217"/>
  <c r="B5" i="226"/>
  <c r="B4" i="216"/>
  <c r="B6" i="269" l="1"/>
  <c r="B6" i="201"/>
  <c r="B6" i="213"/>
  <c r="B6" i="219"/>
  <c r="B6" i="254"/>
  <c r="B6" i="221"/>
  <c r="B6" i="187"/>
  <c r="B6" i="225"/>
  <c r="B6" i="204"/>
  <c r="B6" i="184"/>
  <c r="B6" i="248"/>
  <c r="B6" i="188"/>
  <c r="B6" i="198"/>
  <c r="B6" i="226"/>
  <c r="B6" i="257"/>
  <c r="B6" i="263"/>
  <c r="B6" i="253"/>
  <c r="B6" i="223"/>
  <c r="B6" i="267"/>
  <c r="B6" i="259"/>
  <c r="B6" i="183"/>
  <c r="B6" i="239"/>
  <c r="B6" i="193"/>
  <c r="B6" i="218"/>
  <c r="B6" i="228"/>
  <c r="B6" i="232"/>
  <c r="B6" i="240"/>
  <c r="B6" i="194"/>
  <c r="B6" i="235"/>
  <c r="B6" i="244"/>
  <c r="B6" i="256"/>
  <c r="B6" i="220"/>
  <c r="B6" i="215"/>
  <c r="B6" i="233"/>
  <c r="B6" i="230"/>
  <c r="B6" i="252"/>
  <c r="B6" i="214"/>
  <c r="B6" i="237"/>
  <c r="B6" i="262"/>
  <c r="B6" i="249"/>
  <c r="B6" i="261"/>
  <c r="B6" i="224"/>
  <c r="B6" i="205"/>
  <c r="B6" i="255"/>
  <c r="B6" i="211"/>
  <c r="B6" i="206"/>
  <c r="B6" i="250"/>
  <c r="B6" i="203"/>
  <c r="B6" i="191"/>
  <c r="B6" i="229"/>
  <c r="B6" i="200"/>
  <c r="B6" i="264"/>
  <c r="B6" i="212"/>
  <c r="B6" i="243"/>
  <c r="B6" i="210"/>
  <c r="B6" i="199"/>
  <c r="B6" i="192"/>
  <c r="B6" i="231"/>
  <c r="B6" i="247"/>
  <c r="B6" i="185"/>
  <c r="B6" i="197"/>
  <c r="B6" i="265"/>
  <c r="B6" i="217"/>
  <c r="B6" i="195"/>
  <c r="B6" i="222"/>
  <c r="B6" i="251"/>
  <c r="B6" i="196"/>
  <c r="B6" i="208"/>
  <c r="B6" i="236"/>
  <c r="B6" i="189"/>
  <c r="B6" i="242"/>
  <c r="B6" i="209"/>
  <c r="B6" i="260"/>
  <c r="B6" i="246"/>
  <c r="B6" i="245"/>
  <c r="B6" i="238"/>
  <c r="B6" i="202"/>
  <c r="B6" i="268"/>
  <c r="B6" i="266"/>
  <c r="B6" i="190"/>
  <c r="B6" i="258"/>
  <c r="B6" i="234"/>
  <c r="B6" i="216"/>
  <c r="B6" i="241"/>
  <c r="B6" i="227"/>
  <c r="B6" i="207"/>
  <c r="B6" i="186"/>
</calcChain>
</file>

<file path=xl/sharedStrings.xml><?xml version="1.0" encoding="utf-8"?>
<sst xmlns="http://schemas.openxmlformats.org/spreadsheetml/2006/main" count="960" uniqueCount="105">
  <si>
    <t>시작</t>
  </si>
  <si>
    <t>종료</t>
  </si>
  <si>
    <t>종목코드</t>
  </si>
  <si>
    <t>일자</t>
  </si>
  <si>
    <t>KR103502GB33</t>
  </si>
  <si>
    <t>종목명</t>
    <phoneticPr fontId="1" type="noConversion"/>
  </si>
  <si>
    <t>상장잔액증감</t>
    <phoneticPr fontId="1" type="noConversion"/>
  </si>
  <si>
    <t>만기일(yyyymmdd)</t>
    <phoneticPr fontId="1" type="noConversion"/>
  </si>
  <si>
    <t>만기일(yyyy-mm-dd)</t>
    <phoneticPr fontId="1" type="noConversion"/>
  </si>
  <si>
    <t>단위-만</t>
    <phoneticPr fontId="1" type="noConversion"/>
  </si>
  <si>
    <t>KR1035017S39</t>
  </si>
  <si>
    <t>KR1035037T34</t>
  </si>
  <si>
    <t>KR1035027V32</t>
  </si>
  <si>
    <t>KR1035027V99</t>
  </si>
  <si>
    <t>KR1035027WC3</t>
  </si>
  <si>
    <t>KR1035037061</t>
  </si>
  <si>
    <t>KR1035027062</t>
  </si>
  <si>
    <t>KR10350270C0</t>
  </si>
  <si>
    <t>KR1035027161</t>
  </si>
  <si>
    <t>KR1035037160</t>
  </si>
  <si>
    <t>KR10350271C8</t>
  </si>
  <si>
    <t>KR1035027260</t>
  </si>
  <si>
    <t>KR10350172C8</t>
  </si>
  <si>
    <t>KR1035017337</t>
  </si>
  <si>
    <t>KR1035027336</t>
  </si>
  <si>
    <t>KR103502G362</t>
  </si>
  <si>
    <t>KR103501G398</t>
  </si>
  <si>
    <t>KR103502G396</t>
  </si>
  <si>
    <t>KR103502G3C1</t>
  </si>
  <si>
    <t>KR103501G430</t>
  </si>
  <si>
    <t>KR103502G438</t>
  </si>
  <si>
    <t>KR103501G497</t>
  </si>
  <si>
    <t>KR103502G495</t>
  </si>
  <si>
    <t>KR103502G4C9</t>
  </si>
  <si>
    <t>KR103501G539</t>
  </si>
  <si>
    <t>KR103503G568</t>
  </si>
  <si>
    <t>KR103502G560</t>
  </si>
  <si>
    <t>KR103501G562</t>
  </si>
  <si>
    <t>KR103502G594</t>
  </si>
  <si>
    <t>KR103501G596</t>
  </si>
  <si>
    <t>KR103501G5C7</t>
  </si>
  <si>
    <t>KR103502G5C6</t>
  </si>
  <si>
    <t>KR103501G638</t>
  </si>
  <si>
    <t>KR103502G636</t>
  </si>
  <si>
    <t>KR103501G661</t>
  </si>
  <si>
    <t>KR103503G667</t>
  </si>
  <si>
    <t>KR103502G669</t>
  </si>
  <si>
    <t>KR103503G691</t>
  </si>
  <si>
    <t>KR103501G695</t>
  </si>
  <si>
    <t>KR103502G693</t>
  </si>
  <si>
    <t>KR103501G6C5</t>
  </si>
  <si>
    <t>KR103502G6C4</t>
  </si>
  <si>
    <t>KR103502G735</t>
  </si>
  <si>
    <t>KR103501G737</t>
  </si>
  <si>
    <t>KR103502G768</t>
  </si>
  <si>
    <t>KR103501G760</t>
  </si>
  <si>
    <t>KR103502G792</t>
  </si>
  <si>
    <t>KR103501G794</t>
  </si>
  <si>
    <t>KR103502G7C2</t>
  </si>
  <si>
    <t>KR103501G7C3</t>
  </si>
  <si>
    <t>KR103502G834</t>
  </si>
  <si>
    <t>KR103501G836</t>
  </si>
  <si>
    <t>KR103502G867</t>
  </si>
  <si>
    <t>KR103501G869</t>
  </si>
  <si>
    <t>KR103503G865</t>
  </si>
  <si>
    <t>KR103503G899</t>
  </si>
  <si>
    <t>KR103502G891</t>
  </si>
  <si>
    <t>KR103501G893</t>
  </si>
  <si>
    <t>KR103502G8C0</t>
  </si>
  <si>
    <t>KR103501G8C1</t>
  </si>
  <si>
    <t>KR103502G933</t>
  </si>
  <si>
    <t>KR103501G935</t>
  </si>
  <si>
    <t>KR103502G966</t>
  </si>
  <si>
    <t>KR103501G968</t>
  </si>
  <si>
    <t>KR103501G992</t>
  </si>
  <si>
    <t>KR103502G990</t>
  </si>
  <si>
    <t>KR103501G9C9</t>
  </si>
  <si>
    <t>KR103502G9C8</t>
  </si>
  <si>
    <t>KR103501GA35</t>
  </si>
  <si>
    <t>KR103502GA34</t>
  </si>
  <si>
    <t>KR103501GA68</t>
  </si>
  <si>
    <t>KR103503GA66</t>
  </si>
  <si>
    <t>KR103502GA67</t>
  </si>
  <si>
    <t>KR103502GA91</t>
  </si>
  <si>
    <t>KR103503GA90</t>
  </si>
  <si>
    <t>KR103501GA92</t>
  </si>
  <si>
    <t>KR103501GAC4</t>
  </si>
  <si>
    <t>KR103502GAC2</t>
  </si>
  <si>
    <t>KR103501GB34</t>
  </si>
  <si>
    <t>KR103503GB32</t>
  </si>
  <si>
    <t>KR103501GB67</t>
  </si>
  <si>
    <t>KR103502GB66</t>
  </si>
  <si>
    <t>KR103503GB65</t>
  </si>
  <si>
    <t>KR103503GB99</t>
  </si>
  <si>
    <t>KR103502GB90</t>
  </si>
  <si>
    <t>KR103501GB91</t>
  </si>
  <si>
    <t>KR103501GBC2</t>
    <phoneticPr fontId="1" type="noConversion"/>
  </si>
  <si>
    <t>KR103502GBC0</t>
    <phoneticPr fontId="1" type="noConversion"/>
  </si>
  <si>
    <t>KR103503GBC8</t>
    <phoneticPr fontId="1" type="noConversion"/>
  </si>
  <si>
    <t>KR103501GC33</t>
    <phoneticPr fontId="1" type="noConversion"/>
  </si>
  <si>
    <t>KR103502GC32</t>
    <phoneticPr fontId="1" type="noConversion"/>
  </si>
  <si>
    <t>KR103503GC31</t>
    <phoneticPr fontId="1" type="noConversion"/>
  </si>
  <si>
    <t>KR103502GC65</t>
    <phoneticPr fontId="1" type="noConversion"/>
  </si>
  <si>
    <t>KR103501GC66</t>
    <phoneticPr fontId="1" type="noConversion"/>
  </si>
  <si>
    <t>KR103503GC64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</si>
</sst>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41" fontId="0" fillId="0" borderId="0" xfId="1" applyFont="1">
      <alignment vertical="center"/>
    </xf>
    <xf numFmtId="0" fontId="0" fillId="0" borderId="0" xfId="0" applyFill="1">
      <alignment vertical="center"/>
    </xf>
    <xf numFmtId="14" fontId="0" fillId="0" borderId="0" xfId="0" applyNumberFormat="1" applyFill="1">
      <alignment vertical="center"/>
    </xf>
    <xf numFmtId="0" fontId="3" fillId="0" borderId="1" xfId="0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</cellXfs>
  <cellStyles count="3">
    <cellStyle name="쉼표 [0]" xfId="1" builtinId="6"/>
    <cellStyle name="쉼표 [0] 2" xfId="2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infomax.xlrtd">
      <tp>
        <v>0</v>
        <stp/>
        <stp>H</stp>
        <stp>x20.Brq41_0</stp>
        <stp>117</stp>
        <stp>82770</stp>
        <tr r="A8" s="243"/>
      </tp>
      <tp>
        <v>0</v>
        <stp/>
        <stp>H</stp>
        <stp>x60.Brq41_0</stp>
        <stp>157</stp>
        <stp>82770</stp>
        <tr r="A8" s="183"/>
      </tp>
      <tp>
        <v>0</v>
        <stp/>
        <stp>H</stp>
        <stp>x15.Brq41_0</stp>
        <stp>112</stp>
        <stp>82770</stp>
        <tr r="A8" s="256"/>
      </tp>
      <tp>
        <v>0</v>
        <stp/>
        <stp>H</stp>
        <stp>x25.Brq41_0</stp>
        <stp>122</stp>
        <stp>82770</stp>
        <tr r="A8" s="221"/>
      </tp>
      <tp>
        <v>0</v>
        <stp/>
        <stp>H</stp>
        <stp>x35.Brq41_0</stp>
        <stp>132</stp>
        <stp>82770</stp>
        <tr r="A8" s="193"/>
      </tp>
      <tp>
        <v>0</v>
        <stp/>
        <stp>H</stp>
        <stp>x45.Brq41_0</stp>
        <stp>142</stp>
        <stp>82770</stp>
        <tr r="A8" s="188"/>
      </tp>
      <tp>
        <v>0</v>
        <stp/>
        <stp>H</stp>
        <stp>x55.Brq41_0</stp>
        <stp>152</stp>
        <stp>82770</stp>
        <tr r="A8" s="201"/>
      </tp>
      <tp>
        <v>0</v>
        <stp/>
        <stp>H</stp>
        <stp>x65.Brq41_0</stp>
        <stp>162</stp>
        <stp>82770</stp>
        <tr r="A8" s="225"/>
      </tp>
      <tp>
        <v>0</v>
        <stp/>
        <stp>H</stp>
        <stp>x75.Brq41_0</stp>
        <stp>172</stp>
        <stp>82770</stp>
        <tr r="A8" s="236"/>
      </tp>
      <tp>
        <v>0</v>
        <stp/>
        <stp>H</stp>
        <stp>x85.Brq41_0</stp>
        <stp>182</stp>
        <stp>82770</stp>
        <tr r="A8" s="214"/>
      </tp>
      <tp>
        <v>0</v>
        <stp/>
        <stp>H</stp>
        <stp>x95.Brq41_0</stp>
        <stp>192</stp>
        <stp>82770</stp>
        <tr r="A8" s="267"/>
      </tp>
      <tp>
        <v>0</v>
        <stp/>
        <stp>H</stp>
        <stp>x10.Brq41_0</stp>
        <stp>107</stp>
        <stp>82770</stp>
        <tr r="A8" s="248"/>
      </tp>
      <tp>
        <v>0</v>
        <stp/>
        <stp>H</stp>
        <stp>x30.Brq41_0</stp>
        <stp>127</stp>
        <stp>82770</stp>
        <tr r="A8" s="222"/>
      </tp>
      <tp>
        <v>0</v>
        <stp/>
        <stp>H</stp>
        <stp>x50.Brq41_0</stp>
        <stp>147</stp>
        <stp>82770</stp>
        <tr r="A8" s="190"/>
      </tp>
      <tp>
        <v>0</v>
        <stp/>
        <stp>H</stp>
        <stp>x70.Brq41_0</stp>
        <stp>167</stp>
        <stp>82770</stp>
        <tr r="A8" s="238"/>
      </tp>
      <tp>
        <v>0</v>
        <stp/>
        <stp>H</stp>
        <stp>x90.Brq41_0</stp>
        <stp>187</stp>
        <stp>82770</stp>
        <tr r="A8" s="217"/>
      </tp>
      <tp>
        <v>0</v>
        <stp/>
        <stp>H</stp>
        <stp>x40.Brq41_0</stp>
        <stp>137</stp>
        <stp>82770</stp>
        <tr r="A8" s="215"/>
      </tp>
      <tp>
        <v>0</v>
        <stp/>
        <stp>H</stp>
        <stp>x80.Brq41_0</stp>
        <stp>177</stp>
        <stp>82770</stp>
        <tr r="A8" s="266"/>
      </tp>
      <tp>
        <v>0</v>
        <stp/>
        <stp>H</stp>
        <stp>x14.Brq41_0</stp>
        <stp>111</stp>
        <stp>82770</stp>
        <tr r="A8" s="237"/>
      </tp>
      <tp>
        <v>0</v>
        <stp/>
        <stp>H</stp>
        <stp>x16.Brq41_0</stp>
        <stp>113</stp>
        <stp>82770</stp>
        <tr r="A8" s="259"/>
      </tp>
      <tp>
        <v>0</v>
        <stp/>
        <stp>H</stp>
        <stp>x24.Brq41_0</stp>
        <stp>121</stp>
        <stp>82770</stp>
        <tr r="A8" s="199"/>
      </tp>
      <tp>
        <v>0</v>
        <stp/>
        <stp>H</stp>
        <stp>x26.Brq41_0</stp>
        <stp>123</stp>
        <stp>82770</stp>
        <tr r="A8" s="265"/>
      </tp>
      <tp>
        <v>0</v>
        <stp/>
        <stp>H</stp>
        <stp>x34.Brq41_0</stp>
        <stp>131</stp>
        <stp>82770</stp>
        <tr r="A8" s="231"/>
      </tp>
      <tp>
        <v>0</v>
        <stp/>
        <stp>H</stp>
        <stp>x36.Brq41_0</stp>
        <stp>133</stp>
        <stp>82770</stp>
        <tr r="A8" s="220"/>
      </tp>
      <tp>
        <v>0</v>
        <stp/>
        <stp>H</stp>
        <stp>x44.Brq41_0</stp>
        <stp>141</stp>
        <stp>82770</stp>
        <tr r="A8" s="224"/>
      </tp>
      <tp>
        <v>0</v>
        <stp/>
        <stp>H</stp>
        <stp>x46.Brq41_0</stp>
        <stp>143</stp>
        <stp>82770</stp>
        <tr r="A8" s="202"/>
      </tp>
      <tp>
        <v>0</v>
        <stp/>
        <stp>H</stp>
        <stp>x54.Brq41_0</stp>
        <stp>151</stp>
        <stp>82770</stp>
        <tr r="A8" s="239"/>
      </tp>
      <tp>
        <v>0</v>
        <stp/>
        <stp>H</stp>
        <stp>x56.Brq41_0</stp>
        <stp>153</stp>
        <stp>82770</stp>
        <tr r="A8" s="227"/>
      </tp>
      <tp>
        <v>0</v>
        <stp/>
        <stp>H</stp>
        <stp>x64.Brq41_0</stp>
        <stp>161</stp>
        <stp>82770</stp>
        <tr r="A8" s="186"/>
      </tp>
      <tp>
        <v>0</v>
        <stp/>
        <stp>H</stp>
        <stp>x66.Brq41_0</stp>
        <stp>163</stp>
        <stp>82770</stp>
        <tr r="A8" s="203"/>
      </tp>
      <tp>
        <v>0</v>
        <stp/>
        <stp>H</stp>
        <stp>x74.Brq41_0</stp>
        <stp>171</stp>
        <stp>82770</stp>
        <tr r="A8" s="230"/>
      </tp>
      <tp>
        <v>0</v>
        <stp/>
        <stp>H</stp>
        <stp>x76.Brq41_0</stp>
        <stp>173</stp>
        <stp>82770</stp>
        <tr r="A8" s="232"/>
      </tp>
      <tp>
        <v>0</v>
        <stp/>
        <stp>H</stp>
        <stp>x84.Brq41_0</stp>
        <stp>181</stp>
        <stp>82770</stp>
        <tr r="A8" s="206"/>
      </tp>
      <tp>
        <v>0</v>
        <stp/>
        <stp>H</stp>
        <stp>x86.Brq41_0</stp>
        <stp>183</stp>
        <stp>82770</stp>
        <tr r="A8" s="205"/>
      </tp>
      <tp>
        <v>0</v>
        <stp/>
        <stp>H</stp>
        <stp>x94.Brq41_0</stp>
        <stp>191</stp>
        <stp>82770</stp>
        <tr r="A8" s="242"/>
      </tp>
      <tp>
        <v>0</v>
        <stp/>
        <stp>H</stp>
        <stp>x96.Brq41_0</stp>
        <stp>193</stp>
        <stp>82770</stp>
        <tr r="A8" s="211"/>
      </tp>
      <tp t="s">
        <v>국고03125-2506(22-4)</v>
        <stp/>
        <stp>P</stp>
        <stp>0</stp>
        <stp>BND</stp>
        <stp>KR103501GC66</stp>
        <stp>한글종목명</stp>
        <stp/>
        <stp/>
        <tr r="B4" s="277"/>
      </tp>
      <tp t="s">
        <v>국고03375-3206(22-5)</v>
        <stp/>
        <stp>P</stp>
        <stp>0</stp>
        <stp>BND</stp>
        <stp>KR103502GC65</stp>
        <stp>한글종목명</stp>
        <stp/>
        <stp/>
        <tr r="B4" s="276"/>
      </tp>
      <tp t="s">
        <v>물가01625-3206(22-6)</v>
        <stp/>
        <stp>P</stp>
        <stp>0</stp>
        <stp>BND</stp>
        <stp>KR103503GC64</stp>
        <stp>한글종목명</stp>
        <stp/>
        <stp/>
        <tr r="B4" s="278"/>
      </tp>
      <tp t="s">
        <v>국고02500-5203(22-2)</v>
        <stp/>
        <stp>P</stp>
        <stp>0</stp>
        <stp>BND</stp>
        <stp>KR103502GC32</stp>
        <stp>한글종목명</stp>
        <stp/>
        <stp/>
        <tr r="B4" s="274"/>
      </tp>
      <tp t="s">
        <v>국고02375-2703(22-1)</v>
        <stp/>
        <stp>P</stp>
        <stp>0</stp>
        <stp>BND</stp>
        <stp>KR103501GC33</stp>
        <stp>한글종목명</stp>
        <stp/>
        <stp/>
        <tr r="B4" s="273"/>
      </tp>
      <tp t="s">
        <v>국고02125-2403(22-3)</v>
        <stp/>
        <stp>P</stp>
        <stp>0</stp>
        <stp>BND</stp>
        <stp>KR103503GC31</stp>
        <stp>한글종목명</stp>
        <stp/>
        <stp/>
        <tr r="B4" s="275"/>
      </tp>
      <tp>
        <v>0</v>
        <stp/>
        <stp>H</stp>
        <stp>x13.Brq41_0</stp>
        <stp>110</stp>
        <stp>82770</stp>
        <tr r="A8" s="212"/>
      </tp>
      <tp>
        <v>0</v>
        <stp/>
        <stp>H</stp>
        <stp>x17.Brq41_0</stp>
        <stp>114</stp>
        <stp>82770</stp>
        <tr r="A8" s="249"/>
      </tp>
      <tp>
        <v>0</v>
        <stp/>
        <stp>H</stp>
        <stp>x23.Brq41_0</stp>
        <stp>120</stp>
        <stp>82770</stp>
        <tr r="A8" s="244"/>
      </tp>
      <tp>
        <v>0</v>
        <stp/>
        <stp>H</stp>
        <stp>x27.Brq41_0</stp>
        <stp>124</stp>
        <stp>82770</stp>
        <tr r="A8" s="198"/>
      </tp>
      <tp>
        <v>0</v>
        <stp/>
        <stp>H</stp>
        <stp>x33.Brq41_0</stp>
        <stp>130</stp>
        <stp>82770</stp>
        <tr r="A8" s="196"/>
      </tp>
      <tp>
        <v>0</v>
        <stp/>
        <stp>H</stp>
        <stp>x37.Brq41_0</stp>
        <stp>134</stp>
        <stp>82770</stp>
        <tr r="A8" s="197"/>
      </tp>
      <tp>
        <v>0</v>
        <stp/>
        <stp>H</stp>
        <stp>x43.Brq41_0</stp>
        <stp>140</stp>
        <stp>82770</stp>
        <tr r="A8" s="184"/>
      </tp>
      <tp>
        <v>0</v>
        <stp/>
        <stp>H</stp>
        <stp>x47.Brq41_0</stp>
        <stp>144</stp>
        <stp>82770</stp>
        <tr r="A8" s="213"/>
      </tp>
      <tp>
        <v>0</v>
        <stp/>
        <stp>H</stp>
        <stp>x53.Brq41_0</stp>
        <stp>150</stp>
        <stp>82770</stp>
        <tr r="A8" s="209"/>
      </tp>
      <tp>
        <v>0</v>
        <stp/>
        <stp>H</stp>
        <stp>x57.Brq41_0</stp>
        <stp>154</stp>
        <stp>82770</stp>
        <tr r="A8" s="210"/>
      </tp>
      <tp>
        <v>0</v>
        <stp/>
        <stp>H</stp>
        <stp>x63.Brq41_0</stp>
        <stp>160</stp>
        <stp>82770</stp>
        <tr r="A8" s="189"/>
      </tp>
      <tp>
        <v>0</v>
        <stp/>
        <stp>H</stp>
        <stp>x67.Brq41_0</stp>
        <stp>164</stp>
        <stp>82770</stp>
        <tr r="A8" s="229"/>
      </tp>
      <tp>
        <v>0</v>
        <stp/>
        <stp>H</stp>
        <stp>x73.Brq41_0</stp>
        <stp>170</stp>
        <stp>82770</stp>
        <tr r="A8" s="252"/>
      </tp>
      <tp>
        <v>0</v>
        <stp/>
        <stp>H</stp>
        <stp>x77.Brq41_0</stp>
        <stp>174</stp>
        <stp>82770</stp>
        <tr r="A8" s="216"/>
      </tp>
      <tp>
        <v>0</v>
        <stp/>
        <stp>H</stp>
        <stp>x83.Brq41_0</stp>
        <stp>180</stp>
        <stp>82770</stp>
        <tr r="A8" s="233"/>
      </tp>
      <tp>
        <v>0</v>
        <stp/>
        <stp>H</stp>
        <stp>x87.Brq41_0</stp>
        <stp>184</stp>
        <stp>82770</stp>
        <tr r="A8" s="191"/>
      </tp>
      <tp>
        <v>0</v>
        <stp/>
        <stp>H</stp>
        <stp>x93.Brq41_0</stp>
        <stp>190</stp>
        <stp>82770</stp>
        <tr r="A8" s="257"/>
      </tp>
      <tp t="s">
        <v>국고01750-2312(21-12)</v>
        <stp/>
        <stp>P</stp>
        <stp>0</stp>
        <stp>BND</stp>
        <stp>KR103503GBC8</stp>
        <stp>한글종목명</stp>
        <stp/>
        <stp/>
        <tr r="B4" s="272"/>
      </tp>
      <tp t="s">
        <v>국고01875-2412(21-10)</v>
        <stp/>
        <stp>P</stp>
        <stp>0</stp>
        <stp>BND</stp>
        <stp>KR103501GBC2</stp>
        <stp>한글종목명</stp>
        <stp/>
        <stp/>
        <tr r="B4" s="270"/>
      </tp>
      <tp t="s">
        <v>국고02375-3112(21-11)</v>
        <stp/>
        <stp>P</stp>
        <stp>0</stp>
        <stp>BND</stp>
        <stp>KR103502GBC0</stp>
        <stp>한글종목명</stp>
        <stp/>
        <stp/>
        <tr r="B4" s="271"/>
      </tp>
      <tp t="s">
        <v>국고01875-4109(21-9)</v>
        <stp/>
        <stp>P</stp>
        <stp>0</stp>
        <stp>BND</stp>
        <stp>KR103503GB99</stp>
        <stp>한글종목명</stp>
        <stp/>
        <stp/>
        <tr r="B4" s="267"/>
      </tp>
      <tp t="s">
        <v>국고01750-2609(21-7)</v>
        <stp/>
        <stp>P</stp>
        <stp>0</stp>
        <stp>BND</stp>
        <stp>KR103501GB91</stp>
        <stp>한글종목명</stp>
        <stp/>
        <stp/>
        <tr r="B4" s="269"/>
      </tp>
      <tp t="s">
        <v>국고01250-2309(21-8)</v>
        <stp/>
        <stp>P</stp>
        <stp>0</stp>
        <stp>BND</stp>
        <stp>KR103502GB90</stp>
        <stp>한글종목명</stp>
        <stp/>
        <stp/>
        <tr r="B4" s="268"/>
      </tp>
      <tp t="s">
        <v>국고02000-3106(21-5)</v>
        <stp/>
        <stp>P</stp>
        <stp>0</stp>
        <stp>BND</stp>
        <stp>KR103502GB66</stp>
        <stp>한글종목명</stp>
        <stp/>
        <stp/>
        <tr r="B4" s="265"/>
      </tp>
      <tp t="s">
        <v>국고01125-2406(21-4)</v>
        <stp/>
        <stp>P</stp>
        <stp>0</stp>
        <stp>BND</stp>
        <stp>KR103501GB67</stp>
        <stp>한글종목명</stp>
        <stp/>
        <stp/>
        <tr r="B4" s="264"/>
      </tp>
      <tp t="s">
        <v>국고00875-2306(21-6)</v>
        <stp/>
        <stp>P</stp>
        <stp>0</stp>
        <stp>BND</stp>
        <stp>KR103503GB65</stp>
        <stp>한글종목명</stp>
        <stp/>
        <stp/>
        <tr r="B4" s="266"/>
      </tp>
      <tp t="s">
        <v>국고01250-2603(21-1)</v>
        <stp/>
        <stp>P</stp>
        <stp>0</stp>
        <stp>BND</stp>
        <stp>KR103501GB34</stp>
        <stp>한글종목명</stp>
        <stp/>
        <stp/>
        <tr r="B4" s="261"/>
      </tp>
      <tp t="s">
        <v>국고01875-5103(21-2)</v>
        <stp/>
        <stp>P</stp>
        <stp>0</stp>
        <stp>BND</stp>
        <stp>KR103502GB33</stp>
        <stp>한글종목명</stp>
        <stp/>
        <stp/>
        <tr r="B4" s="263"/>
      </tp>
      <tp t="s">
        <v>국고00750-2303(21-3)</v>
        <stp/>
        <stp>P</stp>
        <stp>0</stp>
        <stp>BND</stp>
        <stp>KR103503GB32</stp>
        <stp>한글종목명</stp>
        <stp/>
        <stp/>
        <tr r="B4" s="262"/>
      </tp>
      <tp t="s">
        <v>국고00875-2312(20-8)</v>
        <stp/>
        <stp>P</stp>
        <stp>0</stp>
        <stp>BND</stp>
        <stp>KR103501GAC4</stp>
        <stp>한글종목명</stp>
        <stp/>
        <stp/>
        <tr r="B4" s="259"/>
      </tp>
      <tp t="s">
        <v>국고01500-3012(20-9)</v>
        <stp/>
        <stp>P</stp>
        <stp>0</stp>
        <stp>BND</stp>
        <stp>KR103502GAC2</stp>
        <stp>한글종목명</stp>
        <stp/>
        <stp/>
        <tr r="B4" s="260"/>
      </tp>
      <tp t="s">
        <v>국고01125-2509(20-6)</v>
        <stp/>
        <stp>P</stp>
        <stp>0</stp>
        <stp>BND</stp>
        <stp>KR103501GA92</stp>
        <stp>한글종목명</stp>
        <stp/>
        <stp/>
        <tr r="B4" s="258"/>
      </tp>
      <tp t="s">
        <v>국고01500-4009(20-7)</v>
        <stp/>
        <stp>P</stp>
        <stp>0</stp>
        <stp>BND</stp>
        <stp>KR103502GA91</stp>
        <stp>한글종목명</stp>
        <stp/>
        <stp/>
        <tr r="B4" s="256"/>
      </tp>
      <tp t="s">
        <v>국고01625-7009(20-10)</v>
        <stp/>
        <stp>P</stp>
        <stp>0</stp>
        <stp>BND</stp>
        <stp>KR103503GA90</stp>
        <stp>한글종목명</stp>
        <stp/>
        <stp/>
        <tr r="B4" s="257"/>
      </tp>
      <tp t="s">
        <v>국고01000-2306(20-3)</v>
        <stp/>
        <stp>P</stp>
        <stp>0</stp>
        <stp>BND</stp>
        <stp>KR103501GA68</stp>
        <stp>한글종목명</stp>
        <stp/>
        <stp/>
        <tr r="B4" s="253"/>
      </tp>
      <tp t="s">
        <v>국고01375-3006(20-4)</v>
        <stp/>
        <stp>P</stp>
        <stp>0</stp>
        <stp>BND</stp>
        <stp>KR103502GA67</stp>
        <stp>한글종목명</stp>
        <stp/>
        <stp/>
        <tr r="B4" s="255"/>
      </tp>
      <tp t="s">
        <v>물가01125-3006(20-5)</v>
        <stp/>
        <stp>P</stp>
        <stp>0</stp>
        <stp>BND</stp>
        <stp>KR103503GA66</stp>
        <stp>한글종목명</stp>
        <stp/>
        <stp/>
        <tr r="B4" s="254"/>
      </tp>
      <tp t="s">
        <v>국고01500-2503(20-1)</v>
        <stp/>
        <stp>P</stp>
        <stp>0</stp>
        <stp>BND</stp>
        <stp>KR103501GA35</stp>
        <stp>한글종목명</stp>
        <stp/>
        <stp/>
        <tr r="B4" s="251"/>
      </tp>
      <tp t="s">
        <v>국고01500-5003(20-2)</v>
        <stp/>
        <stp>P</stp>
        <stp>0</stp>
        <stp>BND</stp>
        <stp>KR103502GA34</stp>
        <stp>한글종목명</stp>
        <stp/>
        <stp/>
        <tr r="B4" s="252"/>
      </tp>
      <tp>
        <v>0</v>
        <stp/>
        <stp>H</stp>
        <stp>x19.Brq41_0</stp>
        <stp>116</stp>
        <stp>82770</stp>
        <tr r="A8" s="253"/>
      </tp>
      <tp>
        <v>0</v>
        <stp/>
        <stp>H</stp>
        <stp>x29.Brq41_0</stp>
        <stp>126</stp>
        <stp>82770</stp>
        <tr r="A8" s="240"/>
      </tp>
      <tp>
        <v>0</v>
        <stp/>
        <stp>H</stp>
        <stp>x39.Brq41_0</stp>
        <stp>136</stp>
        <stp>82770</stp>
        <tr r="A8" s="208"/>
      </tp>
      <tp>
        <v>0</v>
        <stp/>
        <stp>H</stp>
        <stp>x49.Brq41_0</stp>
        <stp>146</stp>
        <stp>82770</stp>
        <tr r="A8" s="250"/>
      </tp>
      <tp>
        <v>0</v>
        <stp/>
        <stp>H</stp>
        <stp>x59.Brq41_0</stp>
        <stp>156</stp>
        <stp>82770</stp>
        <tr r="A8" s="263"/>
      </tp>
      <tp>
        <v>0</v>
        <stp/>
        <stp>H</stp>
        <stp>x69.Brq41_0</stp>
        <stp>166</stp>
        <stp>82770</stp>
        <tr r="A8" s="261"/>
      </tp>
      <tp>
        <v>0</v>
        <stp/>
        <stp>H</stp>
        <stp>x79.Brq41_0</stp>
        <stp>176</stp>
        <stp>82770</stp>
        <tr r="A8" s="245"/>
      </tp>
      <tp>
        <v>0</v>
        <stp/>
        <stp>H</stp>
        <stp>x89.Brq41_0</stp>
        <stp>186</stp>
        <stp>82770</stp>
        <tr r="A8" s="200"/>
      </tp>
      <tp>
        <v>0</v>
        <stp/>
        <stp>H</stp>
        <stp>x18.Brq41_0</stp>
        <stp>115</stp>
        <stp>82770</stp>
        <tr r="A8" s="241"/>
      </tp>
      <tp>
        <v>0</v>
        <stp/>
        <stp>H</stp>
        <stp>x28.Brq41_0</stp>
        <stp>125</stp>
        <stp>82770</stp>
        <tr r="A8" s="218"/>
      </tp>
      <tp>
        <v>0</v>
        <stp/>
        <stp>H</stp>
        <stp>x38.Brq41_0</stp>
        <stp>135</stp>
        <stp>82770</stp>
        <tr r="A8" s="192"/>
      </tp>
      <tp>
        <v>0</v>
        <stp/>
        <stp>H</stp>
        <stp>x48.Brq41_0</stp>
        <stp>145</stp>
        <stp>82770</stp>
        <tr r="A8" s="262"/>
      </tp>
      <tp>
        <v>0</v>
        <stp/>
        <stp>H</stp>
        <stp>x58.Brq41_0</stp>
        <stp>155</stp>
        <stp>82770</stp>
        <tr r="A8" s="264"/>
      </tp>
      <tp>
        <v>0</v>
        <stp/>
        <stp>H</stp>
        <stp>x68.Brq41_0</stp>
        <stp>165</stp>
        <stp>82770</stp>
        <tr r="A8" s="258"/>
      </tp>
      <tp>
        <v>0</v>
        <stp/>
        <stp>H</stp>
        <stp>x78.Brq41_0</stp>
        <stp>175</stp>
        <stp>82770</stp>
        <tr r="A8" s="185"/>
      </tp>
      <tp>
        <v>0</v>
        <stp/>
        <stp>H</stp>
        <stp>x88.Brq41_0</stp>
        <stp>185</stp>
        <stp>82770</stp>
        <tr r="A8" s="228"/>
      </tp>
      <tp>
        <v>0</v>
        <stp/>
        <stp>H</stp>
        <stp>x22.Brq41_0</stp>
        <stp>119</stp>
        <stp>82770</stp>
        <tr r="A8" s="195"/>
      </tp>
      <tp>
        <v>0</v>
        <stp/>
        <stp>H</stp>
        <stp>x62.Brq41_0</stp>
        <stp>159</stp>
        <stp>82770</stp>
        <tr r="A8" s="254"/>
      </tp>
      <tp>
        <v>0</v>
        <stp/>
        <stp>H</stp>
        <stp>x12.Brq41_0</stp>
        <stp>109</stp>
        <stp>82770</stp>
        <tr r="A8" s="194"/>
      </tp>
      <tp>
        <v>0</v>
        <stp/>
        <stp>H</stp>
        <stp>x32.Brq41_0</stp>
        <stp>129</stp>
        <stp>82770</stp>
        <tr r="A8" s="268"/>
      </tp>
      <tp>
        <v>0</v>
        <stp/>
        <stp>H</stp>
        <stp>x52.Brq41_0</stp>
        <stp>149</stp>
        <stp>82770</stp>
        <tr r="A8" s="269"/>
      </tp>
      <tp>
        <v>0</v>
        <stp/>
        <stp>H</stp>
        <stp>x72.Brq41_0</stp>
        <stp>169</stp>
        <stp>82770</stp>
        <tr r="A8" s="247"/>
      </tp>
      <tp>
        <v>0</v>
        <stp/>
        <stp>H</stp>
        <stp>x92.Brq41_0</stp>
        <stp>189</stp>
        <stp>82770</stp>
        <tr r="A8" s="251"/>
      </tp>
      <tp>
        <v>0</v>
        <stp/>
        <stp>H</stp>
        <stp>x42.Brq41_0</stp>
        <stp>139</stp>
        <stp>82770</stp>
        <tr r="A8" s="235"/>
      </tp>
      <tp>
        <v>0</v>
        <stp/>
        <stp>H</stp>
        <stp>x82.Brq41_0</stp>
        <stp>179</stp>
        <stp>82770</stp>
        <tr r="A8" s="187"/>
      </tp>
      <tp>
        <v>0</v>
        <stp/>
        <stp>H</stp>
        <stp>x21.Brq41_0</stp>
        <stp>118</stp>
        <stp>82770</stp>
        <tr r="A8" s="260"/>
      </tp>
      <tp>
        <v>0</v>
        <stp/>
        <stp>H</stp>
        <stp>x61.Brq41_0</stp>
        <stp>158</stp>
        <stp>82770</stp>
        <tr r="A8" s="223"/>
      </tp>
      <tp>
        <v>0</v>
        <stp/>
        <stp>H</stp>
        <stp>x11.Brq41_0</stp>
        <stp>108</stp>
        <stp>82770</stp>
        <tr r="A8" s="255"/>
      </tp>
      <tp>
        <v>0</v>
        <stp/>
        <stp>H</stp>
        <stp>x31.Brq41_0</stp>
        <stp>128</stp>
        <stp>82770</stp>
        <tr r="A8" s="246"/>
      </tp>
      <tp>
        <v>0</v>
        <stp/>
        <stp>H</stp>
        <stp>x51.Brq41_0</stp>
        <stp>148</stp>
        <stp>82770</stp>
        <tr r="A8" s="234"/>
      </tp>
      <tp>
        <v>0</v>
        <stp/>
        <stp>H</stp>
        <stp>x71.Brq41_0</stp>
        <stp>168</stp>
        <stp>82770</stp>
        <tr r="A8" s="204"/>
      </tp>
      <tp>
        <v>0</v>
        <stp/>
        <stp>H</stp>
        <stp>x91.Brq41_0</stp>
        <stp>188</stp>
        <stp>82770</stp>
        <tr r="A8" s="226"/>
      </tp>
      <tp>
        <v>0</v>
        <stp/>
        <stp>H</stp>
        <stp>x41.Brq41_0</stp>
        <stp>138</stp>
        <stp>82770</stp>
        <tr r="A8" s="207"/>
      </tp>
      <tp>
        <v>0</v>
        <stp/>
        <stp>H</stp>
        <stp>x81.Brq41_0</stp>
        <stp>178</stp>
        <stp>82770</stp>
        <tr r="A8" s="219"/>
      </tp>
      <tp t="s">
        <v>국고05500-2912(09-5)</v>
        <stp/>
        <stp>P</stp>
        <stp>0</stp>
        <stp>BND</stp>
        <stp>KR1035027WC3</stp>
        <stp>한글종목명</stp>
        <stp/>
        <stp/>
        <tr r="B4" s="187"/>
      </tp>
      <tp t="s">
        <v>국고05750-1809(08-5)</v>
        <stp/>
        <stp>P</stp>
        <stp>0</stp>
        <stp>BND</stp>
        <stp>KR1035027V99</stp>
        <stp>한글종목명</stp>
        <stp/>
        <stp/>
        <tr r="B4" s="186"/>
      </tp>
      <tp t="s">
        <v>국고05500-2803(08-2)</v>
        <stp/>
        <stp>P</stp>
        <stp>0</stp>
        <stp>BND</stp>
        <stp>KR1035027V32</stp>
        <stp>한글종목명</stp>
        <stp/>
        <stp/>
        <tr r="B4" s="185"/>
      </tp>
      <tp t="s">
        <v>국고05250-2703(07-3)</v>
        <stp/>
        <stp>P</stp>
        <stp>0</stp>
        <stp>BND</stp>
        <stp>KR1035037T34</stp>
        <stp>한글종목명</stp>
        <stp/>
        <stp/>
        <tr r="B4" s="184"/>
      </tp>
      <tp>
        <v>0</v>
        <stp/>
        <stp>H</stp>
        <stp>x9.Brq41_0</stp>
        <stp>106</stp>
        <stp>82770</stp>
        <tr r="A8" s="270"/>
      </tp>
      <tp t="s">
        <v>국고05750-2603(06-1)</v>
        <stp/>
        <stp>P</stp>
        <stp>0</stp>
        <stp>BND</stp>
        <stp>KR1035017S39</stp>
        <stp>한글종목명</stp>
        <stp/>
        <stp/>
        <tr r="B4" s="183"/>
      </tp>
      <tp>
        <v>0</v>
        <stp/>
        <stp>H</stp>
        <stp>x8.Brq41_0</stp>
        <stp>105</stp>
        <stp>82770</stp>
        <tr r="A8" s="271"/>
      </tp>
      <tp>
        <v>0</v>
        <stp/>
        <stp>H</stp>
        <stp>x3.Brq41_0</stp>
        <stp>100</stp>
        <stp>82770</stp>
        <tr r="A8" s="276"/>
      </tp>
      <tp>
        <v>0</v>
        <stp/>
        <stp>H</stp>
        <stp>x7.Brq41_0</stp>
        <stp>104</stp>
        <stp>82770</stp>
        <tr r="A8" s="272"/>
      </tp>
      <tp>
        <v>0</v>
        <stp/>
        <stp>H</stp>
        <stp>x5.Brq41_0</stp>
        <stp>102</stp>
        <stp>82770</stp>
        <tr r="A8" s="274"/>
      </tp>
      <tp>
        <v>0</v>
        <stp/>
        <stp>H</stp>
        <stp>x4.Brq41_0</stp>
        <stp>101</stp>
        <stp>82770</stp>
        <tr r="A8" s="275"/>
      </tp>
      <tp>
        <v>0</v>
        <stp/>
        <stp>H</stp>
        <stp>x6.Brq41_0</stp>
        <stp>103</stp>
        <stp>82770</stp>
        <tr r="A8" s="273"/>
      </tp>
    </main>
    <main first="infomax.xlrtd">
      <tp>
        <v>20410910</v>
        <stp/>
        <stp>P</stp>
        <stp>0</stp>
        <stp>BND</stp>
        <stp>KR103503GB99</stp>
        <stp>만기일</stp>
        <stp/>
        <stp/>
        <tr r="B5" s="267"/>
      </tp>
      <tp>
        <v>20270610</v>
        <stp/>
        <stp>P</stp>
        <stp>0</stp>
        <stp>BND</stp>
        <stp>KR103502G768</stp>
        <stp>만기일</stp>
        <stp/>
        <stp/>
        <tr r="B5" s="227"/>
      </tp>
      <tp>
        <v>20240310</v>
        <stp/>
        <stp>P</stp>
        <stp>0</stp>
        <stp>BND</stp>
        <stp>KR103502G438</stp>
        <stp>만기일</stp>
        <stp/>
        <stp/>
        <tr r="B5" s="203"/>
      </tp>
      <tp>
        <v>20680910</v>
        <stp/>
        <stp>P</stp>
        <stp>0</stp>
        <stp>BND</stp>
        <stp>KR103503G899</stp>
        <stp>만기일</stp>
        <stp/>
        <stp/>
        <tr r="B5" s="238"/>
      </tp>
      <tp>
        <v>20291210</v>
        <stp/>
        <stp>P</stp>
        <stp>0</stp>
        <stp>BND</stp>
        <stp>KR103502G9C8</stp>
        <stp>만기일</stp>
        <stp/>
        <stp/>
        <tr r="B5" s="250"/>
      </tp>
      <tp>
        <v>20311210</v>
        <stp/>
        <stp>P</stp>
        <stp>0</stp>
        <stp>BND</stp>
        <stp>KR10350271C8</stp>
        <stp>만기일</stp>
        <stp/>
        <stp/>
        <tr r="B5" s="193"/>
      </tp>
      <tp>
        <v>20231210</v>
        <stp/>
        <stp>P</stp>
        <stp>0</stp>
        <stp>BND</stp>
        <stp>KR103503GBC8</stp>
        <stp>만기일</stp>
        <stp/>
        <stp/>
        <tr r="B5" s="272"/>
      </tp>
      <tp>
        <v>20260610</v>
        <stp/>
        <stp>P</stp>
        <stp>0</stp>
        <stp>BND</stp>
        <stp>KR103502G669</stp>
        <stp>만기일</stp>
        <stp/>
        <stp/>
        <tr r="B5" s="219"/>
      </tp>
      <tp>
        <v>20441210</v>
        <stp/>
        <stp>P</stp>
        <stp>0</stp>
        <stp>BND</stp>
        <stp>KR103502G4C9</stp>
        <stp>만기일</stp>
        <stp/>
        <stp/>
        <tr r="B5" s="206"/>
      </tp>
      <tp>
        <v>20250610</v>
        <stp/>
        <stp>P</stp>
        <stp>0</stp>
        <stp>BND</stp>
        <stp>KR103503G568</stp>
        <stp>만기일</stp>
        <stp/>
        <stp/>
        <tr r="B5" s="208"/>
      </tp>
      <tp>
        <v>20180910</v>
        <stp/>
        <stp>P</stp>
        <stp>0</stp>
        <stp>BND</stp>
        <stp>KR1035027V99</stp>
        <stp>만기일</stp>
        <stp/>
        <stp/>
        <tr r="B5" s="186"/>
      </tp>
      <tp>
        <v>20200310</v>
        <stp/>
        <stp>P</stp>
        <stp>0</stp>
        <stp>BND</stp>
        <stp>KR103501G539</stp>
        <stp>만기일</stp>
        <stp/>
        <stp/>
        <tr r="B5" s="207"/>
      </tp>
      <tp>
        <v>20210610</v>
        <stp/>
        <stp>P</stp>
        <stp>0</stp>
        <stp>BND</stp>
        <stp>KR103501G869</stp>
        <stp>만기일</stp>
        <stp/>
        <stp/>
        <tr r="B5" s="236"/>
      </tp>
      <tp>
        <v>20221210</v>
        <stp/>
        <stp>P</stp>
        <stp>0</stp>
        <stp>BND</stp>
        <stp>KR103501G9C9</stp>
        <stp>만기일</stp>
        <stp/>
        <stp/>
        <tr r="B5" s="249"/>
      </tp>
      <tp>
        <v>20260310</v>
        <stp/>
        <stp>P</stp>
        <stp>0</stp>
        <stp>BND</stp>
        <stp>KR1035017S39</stp>
        <stp>만기일</stp>
        <stp/>
        <stp/>
        <tr r="B5" s="183"/>
      </tp>
      <tp>
        <v>20230610</v>
        <stp/>
        <stp>P</stp>
        <stp>0</stp>
        <stp>BND</stp>
        <stp>KR103501GA68</stp>
        <stp>만기일</stp>
        <stp/>
        <stp/>
        <tr r="B5" s="253"/>
      </tp>
      <tp>
        <v>20180910</v>
        <stp/>
        <stp>P</stp>
        <stp>0</stp>
        <stp>BND</stp>
        <stp>KR103501G398</stp>
        <stp>만기일</stp>
        <stp/>
        <stp/>
        <tr r="B5" s="199"/>
      </tp>
      <tp>
        <v>20210310</v>
        <stp/>
        <stp>P</stp>
        <stp>0</stp>
        <stp>BND</stp>
        <stp>KR103501G638</stp>
        <stp>만기일</stp>
        <stp/>
        <stp/>
        <tr r="B5" s="215"/>
      </tp>
      <tp>
        <v>20220610</v>
        <stp/>
        <stp>P</stp>
        <stp>0</stp>
        <stp>BND</stp>
        <stp>KR103501G968</stp>
        <stp>만기일</stp>
        <stp/>
        <stp/>
        <tr r="B5" s="246"/>
      </tp>
      <tp>
        <v>20421210</v>
        <stp/>
        <stp>P</stp>
        <stp>0</stp>
        <stp>BND</stp>
        <stp>KR10350172C8</stp>
        <stp>만기일</stp>
        <stp/>
        <stp/>
        <tr r="B5" s="195"/>
      </tp>
      <tp>
        <v>20240610</v>
        <stp/>
        <stp>P</stp>
        <stp>0</stp>
        <stp>BND</stp>
        <stp>KR103501GB67</stp>
        <stp>만기일</stp>
        <stp/>
        <stp/>
        <tr r="B5" s="264"/>
      </tp>
      <tp>
        <v>20230610</v>
        <stp/>
        <stp>P</stp>
        <stp>0</stp>
        <stp>BND</stp>
        <stp>KR103503GB65</stp>
        <stp>만기일</stp>
        <stp/>
        <stp/>
        <tr r="B5" s="266"/>
      </tp>
      <tp>
        <v>20500310</v>
        <stp/>
        <stp>P</stp>
        <stp>0</stp>
        <stp>BND</stp>
        <stp>KR103502GA34</stp>
        <stp>만기일</stp>
        <stp/>
        <stp/>
        <tr r="B5" s="252"/>
      </tp>
      <tp>
        <v>20261210</v>
        <stp/>
        <stp>P</stp>
        <stp>0</stp>
        <stp>BND</stp>
        <stp>KR103502G6C4</stp>
        <stp>만기일</stp>
        <stp/>
        <stp/>
        <tr r="B5" s="224"/>
      </tp>
      <tp>
        <v>20220310</v>
        <stp/>
        <stp>P</stp>
        <stp>0</stp>
        <stp>BND</stp>
        <stp>KR103501G737</stp>
        <stp>만기일</stp>
        <stp/>
        <stp/>
        <tr r="B5" s="226"/>
      </tp>
      <tp>
        <v>20190910</v>
        <stp/>
        <stp>P</stp>
        <stp>0</stp>
        <stp>BND</stp>
        <stp>KR103501G497</stp>
        <stp>만기일</stp>
        <stp/>
        <stp/>
        <tr r="B5" s="204"/>
      </tp>
      <tp>
        <v>20181210</v>
        <stp/>
        <stp>P</stp>
        <stp>0</stp>
        <stp>BND</stp>
        <stp>KR103501G5C7</stp>
        <stp>만기일</stp>
        <stp/>
        <stp/>
        <tr r="B5" s="213"/>
      </tp>
      <tp>
        <v>20350910</v>
        <stp/>
        <stp>P</stp>
        <stp>0</stp>
        <stp>BND</stp>
        <stp>KR103502G594</stp>
        <stp>만기일</stp>
        <stp/>
        <stp/>
        <tr r="B5" s="211"/>
      </tp>
      <tp>
        <v>20480310</v>
        <stp/>
        <stp>P</stp>
        <stp>0</stp>
        <stp>BND</stp>
        <stp>KR103502G834</stp>
        <stp>만기일</stp>
        <stp/>
        <stp/>
        <tr r="B5" s="233"/>
      </tp>
      <tp>
        <v>20280610</v>
        <stp/>
        <stp>P</stp>
        <stp>0</stp>
        <stp>BND</stp>
        <stp>KR103503G865</stp>
        <stp>만기일</stp>
        <stp/>
        <stp/>
        <tr r="B5" s="237"/>
      </tp>
      <tp>
        <v>20180310</v>
        <stp/>
        <stp>P</stp>
        <stp>0</stp>
        <stp>BND</stp>
        <stp>KR1035017337</stp>
        <stp>만기일</stp>
        <stp/>
        <stp/>
        <tr r="B5" s="196"/>
      </tp>
      <tp>
        <v>20250610</v>
        <stp/>
        <stp>P</stp>
        <stp>0</stp>
        <stp>BND</stp>
        <stp>KR103501GC66</stp>
        <stp>만기일</stp>
        <stp/>
        <stp/>
        <tr r="B5" s="277"/>
      </tp>
      <tp>
        <v>20320610</v>
        <stp/>
        <stp>P</stp>
        <stp>0</stp>
        <stp>BND</stp>
        <stp>KR103502GC65</stp>
        <stp>만기일</stp>
        <stp/>
        <stp/>
        <tr r="B5" s="276"/>
      </tp>
      <tp>
        <v>20320610</v>
        <stp/>
        <stp>P</stp>
        <stp>0</stp>
        <stp>BND</stp>
        <stp>KR103503GC64</stp>
        <stp>만기일</stp>
        <stp/>
        <stp/>
        <tr r="B5" s="278"/>
      </tp>
      <tp>
        <v>20470310</v>
        <stp/>
        <stp>P</stp>
        <stp>0</stp>
        <stp>BND</stp>
        <stp>KR103502G735</stp>
        <stp>만기일</stp>
        <stp/>
        <stp/>
        <tr r="B5" s="225"/>
      </tp>
      <tp>
        <v>20240910</v>
        <stp/>
        <stp>P</stp>
        <stp>0</stp>
        <stp>BND</stp>
        <stp>KR103502G495</stp>
        <stp>만기일</stp>
        <stp/>
        <stp/>
        <tr r="B5" s="205"/>
      </tp>
      <tp>
        <v>20200910</v>
        <stp/>
        <stp>P</stp>
        <stp>0</stp>
        <stp>BND</stp>
        <stp>KR103501G596</stp>
        <stp>만기일</stp>
        <stp/>
        <stp/>
        <tr r="B5" s="212"/>
      </tp>
      <tp>
        <v>20230310</v>
        <stp/>
        <stp>P</stp>
        <stp>0</stp>
        <stp>BND</stp>
        <stp>KR103501G836</stp>
        <stp>만기일</stp>
        <stp/>
        <stp/>
        <tr r="B5" s="234"/>
      </tp>
      <tp>
        <v>20270310</v>
        <stp/>
        <stp>P</stp>
        <stp>0</stp>
        <stp>BND</stp>
        <stp>KR1035037T34</stp>
        <stp>만기일</stp>
        <stp/>
        <stp/>
        <tr r="B5" s="184"/>
      </tp>
      <tp>
        <v>20310610</v>
        <stp/>
        <stp>P</stp>
        <stp>0</stp>
        <stp>BND</stp>
        <stp>KR103502GB66</stp>
        <stp>만기일</stp>
        <stp/>
        <stp/>
        <tr r="B5" s="265"/>
      </tp>
      <tp>
        <v>20250310</v>
        <stp/>
        <stp>P</stp>
        <stp>0</stp>
        <stp>BND</stp>
        <stp>KR103501GA35</stp>
        <stp>만기일</stp>
        <stp/>
        <stp/>
        <tr r="B5" s="251"/>
      </tp>
      <tp>
        <v>20230910</v>
        <stp/>
        <stp>P</stp>
        <stp>0</stp>
        <stp>BND</stp>
        <stp>KR103502G396</stp>
        <stp>만기일</stp>
        <stp/>
        <stp/>
        <tr r="B5" s="200"/>
      </tp>
      <tp>
        <v>20191210</v>
        <stp/>
        <stp>P</stp>
        <stp>0</stp>
        <stp>BND</stp>
        <stp>KR103501G6C5</stp>
        <stp>만기일</stp>
        <stp/>
        <stp/>
        <tr r="B5" s="223"/>
      </tp>
      <tp>
        <v>20460310</v>
        <stp/>
        <stp>P</stp>
        <stp>0</stp>
        <stp>BND</stp>
        <stp>KR103502G636</stp>
        <stp>만기일</stp>
        <stp/>
        <stp/>
        <tr r="B5" s="216"/>
      </tp>
      <tp>
        <v>20260610</v>
        <stp/>
        <stp>P</stp>
        <stp>0</stp>
        <stp>BND</stp>
        <stp>KR103503G667</stp>
        <stp>만기일</stp>
        <stp/>
        <stp/>
        <tr r="B5" s="218"/>
      </tp>
      <tp>
        <v>20210910</v>
        <stp/>
        <stp>P</stp>
        <stp>0</stp>
        <stp>BND</stp>
        <stp>KR103501G695</stp>
        <stp>만기일</stp>
        <stp/>
        <stp/>
        <tr r="B5" s="221"/>
      </tp>
      <tp>
        <v>20251210</v>
        <stp/>
        <stp>P</stp>
        <stp>0</stp>
        <stp>BND</stp>
        <stp>KR103502G5C6</stp>
        <stp>만기일</stp>
        <stp/>
        <stp/>
        <tr r="B5" s="214"/>
      </tp>
      <tp>
        <v>20240310</v>
        <stp/>
        <stp>P</stp>
        <stp>0</stp>
        <stp>BND</stp>
        <stp>KR103501G935</stp>
        <stp>만기일</stp>
        <stp/>
        <stp/>
        <tr r="B5" s="244"/>
      </tp>
      <tp>
        <v>20290610</v>
        <stp/>
        <stp>P</stp>
        <stp>0</stp>
        <stp>BND</stp>
        <stp>KR103502G966</stp>
        <stp>만기일</stp>
        <stp/>
        <stp/>
        <tr r="B5" s="245"/>
      </tp>
      <tp>
        <v>20230310</v>
        <stp/>
        <stp>P</stp>
        <stp>0</stp>
        <stp>BND</stp>
        <stp>KR1035027336</stp>
        <stp>만기일</stp>
        <stp/>
        <stp/>
        <tr r="B5" s="197"/>
      </tp>
      <tp>
        <v>20260310</v>
        <stp/>
        <stp>P</stp>
        <stp>0</stp>
        <stp>BND</stp>
        <stp>KR103501GB34</stp>
        <stp>만기일</stp>
        <stp/>
        <stp/>
        <tr r="B5" s="261"/>
      </tp>
      <tp>
        <v>20231210</v>
        <stp/>
        <stp>P</stp>
        <stp>0</stp>
        <stp>BND</stp>
        <stp>KR103501GAC4</stp>
        <stp>만기일</stp>
        <stp/>
        <stp/>
        <tr r="B5" s="259"/>
      </tp>
      <tp>
        <v>20300610</v>
        <stp/>
        <stp>P</stp>
        <stp>0</stp>
        <stp>BND</stp>
        <stp>KR103502GA67</stp>
        <stp>만기일</stp>
        <stp/>
        <stp/>
        <tr r="B5" s="255"/>
      </tp>
      <tp>
        <v>20300610</v>
        <stp/>
        <stp>P</stp>
        <stp>0</stp>
        <stp>BND</stp>
        <stp>KR103503GA66</stp>
        <stp>만기일</stp>
        <stp/>
        <stp/>
        <tr r="B5" s="254"/>
      </tp>
      <tp>
        <v>20220910</v>
        <stp/>
        <stp>P</stp>
        <stp>0</stp>
        <stp>BND</stp>
        <stp>KR103501G794</stp>
        <stp>만기일</stp>
        <stp/>
        <stp/>
        <tr r="B5" s="230"/>
      </tp>
      <tp>
        <v>20280610</v>
        <stp/>
        <stp>P</stp>
        <stp>0</stp>
        <stp>BND</stp>
        <stp>KR103502G867</stp>
        <stp>만기일</stp>
        <stp/>
        <stp/>
        <tr r="B5" s="235"/>
      </tp>
      <tp>
        <v>20311210</v>
        <stp/>
        <stp>P</stp>
        <stp>0</stp>
        <stp>BND</stp>
        <stp>KR103502GBC0</stp>
        <stp>만기일</stp>
        <stp/>
        <stp/>
        <tr r="B5" s="271"/>
      </tp>
      <tp>
        <v>20230910</v>
        <stp/>
        <stp>P</stp>
        <stp>0</stp>
        <stp>BND</stp>
        <stp>KR103502GB90</stp>
        <stp>만기일</stp>
        <stp/>
        <stp/>
        <tr r="B5" s="268"/>
      </tp>
      <tp>
        <v>20270310</v>
        <stp/>
        <stp>P</stp>
        <stp>0</stp>
        <stp>BND</stp>
        <stp>KR103501GC33</stp>
        <stp>만기일</stp>
        <stp/>
        <stp/>
        <tr r="B5" s="273"/>
      </tp>
      <tp>
        <v>20240310</v>
        <stp/>
        <stp>P</stp>
        <stp>0</stp>
        <stp>BND</stp>
        <stp>KR103503GC31</stp>
        <stp>만기일</stp>
        <stp/>
        <stp/>
        <tr r="B5" s="275"/>
      </tp>
      <tp>
        <v>20660910</v>
        <stp/>
        <stp>P</stp>
        <stp>0</stp>
        <stp>BND</stp>
        <stp>KR103503G691</stp>
        <stp>만기일</stp>
        <stp/>
        <stp/>
        <tr r="B5" s="220"/>
      </tp>
      <tp>
        <v>20201210</v>
        <stp/>
        <stp>P</stp>
        <stp>0</stp>
        <stp>BND</stp>
        <stp>KR103501G7C3</stp>
        <stp>만기일</stp>
        <stp/>
        <stp/>
        <tr r="B5" s="232"/>
      </tp>
      <tp>
        <v>20180610</v>
        <stp/>
        <stp>P</stp>
        <stp>0</stp>
        <stp>BND</stp>
        <stp>KR103502G560</stp>
        <stp>만기일</stp>
        <stp/>
        <stp/>
        <tr r="B5" s="209"/>
      </tp>
      <tp>
        <v>20281210</v>
        <stp/>
        <stp>P</stp>
        <stp>0</stp>
        <stp>BND</stp>
        <stp>KR103502G8C0</stp>
        <stp>만기일</stp>
        <stp/>
        <stp/>
        <tr r="B5" s="241"/>
      </tp>
      <tp>
        <v>20230910</v>
        <stp/>
        <stp>P</stp>
        <stp>0</stp>
        <stp>BND</stp>
        <stp>KR103501G893</stp>
        <stp>만기일</stp>
        <stp/>
        <stp/>
        <tr r="B5" s="240"/>
      </tp>
      <tp>
        <v>20390910</v>
        <stp/>
        <stp>P</stp>
        <stp>0</stp>
        <stp>BND</stp>
        <stp>KR103502G990</stp>
        <stp>만기일</stp>
        <stp/>
        <stp/>
        <tr r="B5" s="248"/>
      </tp>
      <tp>
        <v>20220610</v>
        <stp/>
        <stp>P</stp>
        <stp>0</stp>
        <stp>BND</stp>
        <stp>KR1035027260</stp>
        <stp>만기일</stp>
        <stp/>
        <stp/>
        <tr r="B5" s="194"/>
      </tp>
      <tp>
        <v>20301210</v>
        <stp/>
        <stp>P</stp>
        <stp>0</stp>
        <stp>BND</stp>
        <stp>KR10350270C0</stp>
        <stp>만기일</stp>
        <stp/>
        <stp/>
        <tr r="B5" s="190"/>
      </tp>
      <tp>
        <v>20200610</v>
        <stp/>
        <stp>P</stp>
        <stp>0</stp>
        <stp>BND</stp>
        <stp>KR1035037061</stp>
        <stp>만기일</stp>
        <stp/>
        <stp/>
        <tr r="B5" s="188"/>
      </tp>
      <tp>
        <v>20241210</v>
        <stp/>
        <stp>P</stp>
        <stp>0</stp>
        <stp>BND</stp>
        <stp>KR103501GBC2</stp>
        <stp>만기일</stp>
        <stp/>
        <stp/>
        <tr r="B5" s="270"/>
      </tp>
      <tp>
        <v>20250910</v>
        <stp/>
        <stp>P</stp>
        <stp>0</stp>
        <stp>BND</stp>
        <stp>KR103501GA92</stp>
        <stp>만기일</stp>
        <stp/>
        <stp/>
        <tr r="B5" s="258"/>
      </tp>
      <tp>
        <v>20400910</v>
        <stp/>
        <stp>P</stp>
        <stp>0</stp>
        <stp>BND</stp>
        <stp>KR103502GA91</stp>
        <stp>만기일</stp>
        <stp/>
        <stp/>
        <tr r="B5" s="256"/>
      </tp>
      <tp>
        <v>20700910</v>
        <stp/>
        <stp>P</stp>
        <stp>0</stp>
        <stp>BND</stp>
        <stp>KR103503GA90</stp>
        <stp>만기일</stp>
        <stp/>
        <stp/>
        <tr r="B5" s="257"/>
      </tp>
      <tp>
        <v>20331210</v>
        <stp/>
        <stp>P</stp>
        <stp>0</stp>
        <stp>BND</stp>
        <stp>KR103502G3C1</stp>
        <stp>만기일</stp>
        <stp/>
        <stp/>
        <tr r="B5" s="201"/>
      </tp>
      <tp>
        <v>20250610</v>
        <stp/>
        <stp>P</stp>
        <stp>0</stp>
        <stp>BND</stp>
        <stp>KR103501G562</stp>
        <stp>만기일</stp>
        <stp/>
        <stp/>
        <tr r="B5" s="210"/>
      </tp>
      <tp>
        <v>20380910</v>
        <stp/>
        <stp>P</stp>
        <stp>0</stp>
        <stp>BND</stp>
        <stp>KR103502G891</stp>
        <stp>만기일</stp>
        <stp/>
        <stp/>
        <tr r="B5" s="239"/>
      </tp>
      <tp>
        <v>20240910</v>
        <stp/>
        <stp>P</stp>
        <stp>0</stp>
        <stp>BND</stp>
        <stp>KR103501G992</stp>
        <stp>만기일</stp>
        <stp/>
        <stp/>
        <tr r="B5" s="247"/>
      </tp>
      <tp>
        <v>20210610</v>
        <stp/>
        <stp>P</stp>
        <stp>0</stp>
        <stp>BND</stp>
        <stp>KR1035027161</stp>
        <stp>만기일</stp>
        <stp/>
        <stp/>
        <tr r="B5" s="191"/>
      </tp>
      <tp>
        <v>20210610</v>
        <stp/>
        <stp>P</stp>
        <stp>0</stp>
        <stp>BND</stp>
        <stp>KR1035037160</stp>
        <stp>만기일</stp>
        <stp/>
        <stp/>
        <tr r="B5" s="192"/>
      </tp>
      <tp>
        <v>20260910</v>
        <stp/>
        <stp>P</stp>
        <stp>0</stp>
        <stp>BND</stp>
        <stp>KR103501GB91</stp>
        <stp>만기일</stp>
        <stp/>
        <stp/>
        <tr r="B5" s="269"/>
      </tp>
      <tp>
        <v>20520310</v>
        <stp/>
        <stp>P</stp>
        <stp>0</stp>
        <stp>BND</stp>
        <stp>KR103502GC32</stp>
        <stp>만기일</stp>
        <stp/>
        <stp/>
        <tr r="B5" s="274"/>
      </tp>
      <tp>
        <v>20301210</v>
        <stp/>
        <stp>P</stp>
        <stp>0</stp>
        <stp>BND</stp>
        <stp>KR103502GAC2</stp>
        <stp>만기일</stp>
        <stp/>
        <stp/>
        <tr r="B5" s="260"/>
      </tp>
      <tp>
        <v>20230610</v>
        <stp/>
        <stp>P</stp>
        <stp>0</stp>
        <stp>BND</stp>
        <stp>KR103502G362</stp>
        <stp>만기일</stp>
        <stp/>
        <stp/>
        <tr r="B5" s="198"/>
      </tp>
      <tp>
        <v>20190610</v>
        <stp/>
        <stp>P</stp>
        <stp>0</stp>
        <stp>BND</stp>
        <stp>KR103501G661</stp>
        <stp>만기일</stp>
        <stp/>
        <stp/>
        <tr r="B5" s="217"/>
      </tp>
      <tp>
        <v>20271210</v>
        <stp/>
        <stp>P</stp>
        <stp>0</stp>
        <stp>BND</stp>
        <stp>KR103502G7C2</stp>
        <stp>만기일</stp>
        <stp/>
        <stp/>
        <tr r="B5" s="231"/>
      </tp>
      <tp>
        <v>20370910</v>
        <stp/>
        <stp>P</stp>
        <stp>0</stp>
        <stp>BND</stp>
        <stp>KR103502G792</stp>
        <stp>만기일</stp>
        <stp/>
        <stp/>
        <tr r="B5" s="229"/>
      </tp>
      <tp>
        <v>20211210</v>
        <stp/>
        <stp>P</stp>
        <stp>0</stp>
        <stp>BND</stp>
        <stp>KR103501G8C1</stp>
        <stp>만기일</stp>
        <stp/>
        <stp/>
        <tr r="B5" s="242"/>
      </tp>
      <tp>
        <v>20280310</v>
        <stp/>
        <stp>P</stp>
        <stp>0</stp>
        <stp>BND</stp>
        <stp>KR1035027V32</stp>
        <stp>만기일</stp>
        <stp/>
        <stp/>
        <tr r="B5" s="185"/>
      </tp>
      <tp>
        <v>20200610</v>
        <stp/>
        <stp>P</stp>
        <stp>0</stp>
        <stp>BND</stp>
        <stp>KR1035027062</stp>
        <stp>만기일</stp>
        <stp/>
        <stp/>
        <tr r="B5" s="189"/>
      </tp>
      <tp>
        <v>20510310</v>
        <stp/>
        <stp>P</stp>
        <stp>0</stp>
        <stp>BND</stp>
        <stp>KR103502GB33</stp>
        <stp>만기일</stp>
        <stp/>
        <stp/>
        <tr r="B5" s="263"/>
      </tp>
      <tp>
        <v>20230310</v>
        <stp/>
        <stp>P</stp>
        <stp>0</stp>
        <stp>BND</stp>
        <stp>KR103503GB32</stp>
        <stp>만기일</stp>
        <stp/>
        <stp/>
        <tr r="B5" s="262"/>
      </tp>
      <tp>
        <v>20360910</v>
        <stp/>
        <stp>P</stp>
        <stp>0</stp>
        <stp>BND</stp>
        <stp>KR103502G693</stp>
        <stp>만기일</stp>
        <stp/>
        <stp/>
        <tr r="B5" s="222"/>
      </tp>
      <tp>
        <v>20200610</v>
        <stp/>
        <stp>P</stp>
        <stp>0</stp>
        <stp>BND</stp>
        <stp>KR103501G760</stp>
        <stp>만기일</stp>
        <stp/>
        <stp/>
        <tr r="B5" s="228"/>
      </tp>
      <tp>
        <v>20190310</v>
        <stp/>
        <stp>P</stp>
        <stp>0</stp>
        <stp>BND</stp>
        <stp>KR103501G430</stp>
        <stp>만기일</stp>
        <stp/>
        <stp/>
        <tr r="B5" s="202"/>
      </tp>
      <tp>
        <v>20490310</v>
        <stp/>
        <stp>P</stp>
        <stp>0</stp>
        <stp>BND</stp>
        <stp>KR103502G933</stp>
        <stp>만기일</stp>
        <stp/>
        <stp/>
        <tr r="B5" s="243"/>
      </tp>
      <tp>
        <v>20291210</v>
        <stp/>
        <stp>P</stp>
        <stp>0</stp>
        <stp>BND</stp>
        <stp>KR1035027WC3</stp>
        <stp>만기일</stp>
        <stp/>
        <stp/>
        <tr r="B5" s="187"/>
      </tp>
      <tp>
        <v>0</v>
        <stp/>
        <stp>H</stp>
        <stp>x2.Brq41_0</stp>
        <stp>99</stp>
        <stp>82770</stp>
        <tr r="A8" s="277"/>
      </tp>
      <tp>
        <v>0</v>
        <stp/>
        <stp>H</stp>
        <stp>x1.Brq41_0</stp>
        <stp>98</stp>
        <stp>82770</stp>
        <tr r="A8" s="278"/>
      </tp>
      <tp t="s">
        <v>국고02375-2712(17-7)</v>
        <stp/>
        <stp>P</stp>
        <stp>0</stp>
        <stp>BND</stp>
        <stp>KR103502G7C2</stp>
        <stp>한글종목명</stp>
        <stp/>
        <stp/>
        <tr r="B4" s="231"/>
      </tp>
      <tp t="s">
        <v>국고01750-2012(17-6)</v>
        <stp/>
        <stp>P</stp>
        <stp>0</stp>
        <stp>BND</stp>
        <stp>KR103501G7C3</stp>
        <stp>한글종목명</stp>
        <stp/>
        <stp/>
        <tr r="B4" s="232"/>
      </tp>
      <tp t="s">
        <v>국고02000-2209(17-4)</v>
        <stp/>
        <stp>P</stp>
        <stp>0</stp>
        <stp>BND</stp>
        <stp>KR103501G794</stp>
        <stp>한글종목명</stp>
        <stp/>
        <stp/>
        <tr r="B4" s="230"/>
      </tp>
      <tp t="s">
        <v>국고02250-3709(17-5)</v>
        <stp/>
        <stp>P</stp>
        <stp>0</stp>
        <stp>BND</stp>
        <stp>KR103502G792</stp>
        <stp>한글종목명</stp>
        <stp/>
        <stp/>
        <tr r="B4" s="229"/>
      </tp>
      <tp t="s">
        <v>국고02125-2706(17-3)</v>
        <stp/>
        <stp>P</stp>
        <stp>0</stp>
        <stp>BND</stp>
        <stp>KR103502G768</stp>
        <stp>한글종목명</stp>
        <stp/>
        <stp/>
        <tr r="B4" s="227"/>
      </tp>
      <tp t="s">
        <v>국고01750-2006(17-2)</v>
        <stp/>
        <stp>P</stp>
        <stp>0</stp>
        <stp>BND</stp>
        <stp>KR103501G760</stp>
        <stp>한글종목명</stp>
        <stp/>
        <stp/>
        <tr r="B4" s="228"/>
      </tp>
      <tp t="s">
        <v>국고02125-4703(17-1)</v>
        <stp/>
        <stp>P</stp>
        <stp>0</stp>
        <stp>BND</stp>
        <stp>KR103502G735</stp>
        <stp>한글종목명</stp>
        <stp/>
        <stp/>
        <tr r="B4" s="225"/>
      </tp>
      <tp t="s">
        <v>국고01875-2203(16-10)</v>
        <stp/>
        <stp>P</stp>
        <stp>0</stp>
        <stp>BND</stp>
        <stp>KR103501G737</stp>
        <stp>한글종목명</stp>
        <stp/>
        <stp/>
        <tr r="B4" s="226"/>
      </tp>
      <tp t="s">
        <v>국고01250-1912(16-7)</v>
        <stp/>
        <stp>P</stp>
        <stp>0</stp>
        <stp>BND</stp>
        <stp>KR103501G6C5</stp>
        <stp>한글종목명</stp>
        <stp/>
        <stp/>
        <tr r="B4" s="223"/>
      </tp>
      <tp t="s">
        <v>국고01500-2612(16-8)</v>
        <stp/>
        <stp>P</stp>
        <stp>0</stp>
        <stp>BND</stp>
        <stp>KR103502G6C4</stp>
        <stp>한글종목명</stp>
        <stp/>
        <stp/>
        <tr r="B4" s="224"/>
      </tp>
      <tp t="s">
        <v>국고01375-2109(16-4)</v>
        <stp/>
        <stp>P</stp>
        <stp>0</stp>
        <stp>BND</stp>
        <stp>KR103501G695</stp>
        <stp>한글종목명</stp>
        <stp/>
        <stp/>
        <tr r="B4" s="221"/>
      </tp>
      <tp t="s">
        <v>국고01500-3609(16-6)</v>
        <stp/>
        <stp>P</stp>
        <stp>0</stp>
        <stp>BND</stp>
        <stp>KR103502G693</stp>
        <stp>한글종목명</stp>
        <stp/>
        <stp/>
        <tr r="B4" s="222"/>
      </tp>
      <tp t="s">
        <v>국고01500-6609(16-9)</v>
        <stp/>
        <stp>P</stp>
        <stp>0</stp>
        <stp>BND</stp>
        <stp>KR103503G691</stp>
        <stp>한글종목명</stp>
        <stp/>
        <stp/>
        <tr r="B4" s="220"/>
      </tp>
      <tp t="s">
        <v>국고01875-2606(16-3)</v>
        <stp/>
        <stp>P</stp>
        <stp>0</stp>
        <stp>BND</stp>
        <stp>KR103502G669</stp>
        <stp>한글종목명</stp>
        <stp/>
        <stp/>
        <tr r="B4" s="219"/>
      </tp>
      <tp t="s">
        <v>물가01000-2606(16-5)</v>
        <stp/>
        <stp>P</stp>
        <stp>0</stp>
        <stp>BND</stp>
        <stp>KR103503G667</stp>
        <stp>한글종목명</stp>
        <stp/>
        <stp/>
        <tr r="B4" s="218"/>
      </tp>
      <tp t="s">
        <v>국고01500-1906(16-2)</v>
        <stp/>
        <stp>P</stp>
        <stp>0</stp>
        <stp>BND</stp>
        <stp>KR103501G661</stp>
        <stp>한글종목명</stp>
        <stp/>
        <stp/>
        <tr r="B4" s="217"/>
      </tp>
      <tp t="s">
        <v>국고02000-2103(15-9)</v>
        <stp/>
        <stp>P</stp>
        <stp>0</stp>
        <stp>BND</stp>
        <stp>KR103501G638</stp>
        <stp>한글종목명</stp>
        <stp/>
        <stp/>
        <tr r="B4" s="215"/>
      </tp>
      <tp t="s">
        <v>국고02000-4603(16-1)</v>
        <stp/>
        <stp>P</stp>
        <stp>0</stp>
        <stp>BND</stp>
        <stp>KR103502G636</stp>
        <stp>한글종목명</stp>
        <stp/>
        <stp/>
        <tr r="B4" s="216"/>
      </tp>
      <tp t="s">
        <v>국고02250-2512(15-8)</v>
        <stp/>
        <stp>P</stp>
        <stp>0</stp>
        <stp>BND</stp>
        <stp>KR103502G5C6</stp>
        <stp>한글종목명</stp>
        <stp/>
        <stp/>
        <tr r="B4" s="214"/>
      </tp>
      <tp t="s">
        <v>국고01750-1812(15-7)</v>
        <stp/>
        <stp>P</stp>
        <stp>0</stp>
        <stp>BND</stp>
        <stp>KR103501G5C7</stp>
        <stp>한글종목명</stp>
        <stp/>
        <stp/>
        <tr r="B4" s="213"/>
      </tp>
      <tp t="s">
        <v>국고02000-2009(15-4)</v>
        <stp/>
        <stp>P</stp>
        <stp>0</stp>
        <stp>BND</stp>
        <stp>KR103501G596</stp>
        <stp>한글종목명</stp>
        <stp/>
        <stp/>
        <tr r="B4" s="212"/>
      </tp>
      <tp t="s">
        <v>국고02625-3509(15-6)</v>
        <stp/>
        <stp>P</stp>
        <stp>0</stp>
        <stp>BND</stp>
        <stp>KR103502G594</stp>
        <stp>한글종목명</stp>
        <stp/>
        <stp/>
        <tr r="B4" s="211"/>
      </tp>
      <tp t="s">
        <v>물가01750-2506(15-5)</v>
        <stp/>
        <stp>P</stp>
        <stp>0</stp>
        <stp>BND</stp>
        <stp>KR103503G568</stp>
        <stp>한글종목명</stp>
        <stp/>
        <stp/>
        <tr r="B4" s="208"/>
      </tp>
      <tp t="s">
        <v>국고02250-2506(15-2)</v>
        <stp/>
        <stp>P</stp>
        <stp>0</stp>
        <stp>BND</stp>
        <stp>KR103501G562</stp>
        <stp>한글종목명</stp>
        <stp/>
        <stp/>
        <tr r="B4" s="210"/>
      </tp>
      <tp t="s">
        <v>국고01625-1806(15-3)</v>
        <stp/>
        <stp>P</stp>
        <stp>0</stp>
        <stp>BND</stp>
        <stp>KR103502G560</stp>
        <stp>한글종목명</stp>
        <stp/>
        <stp/>
        <tr r="B4" s="209"/>
      </tp>
      <tp t="s">
        <v>국고02000-2003(15-1)</v>
        <stp/>
        <stp>P</stp>
        <stp>0</stp>
        <stp>BND</stp>
        <stp>KR103501G539</stp>
        <stp>한글종목명</stp>
        <stp/>
        <stp/>
        <tr r="B4" s="207"/>
      </tp>
      <tp t="s">
        <v>국고02750-4412(14-7)</v>
        <stp/>
        <stp>P</stp>
        <stp>0</stp>
        <stp>BND</stp>
        <stp>KR103502G4C9</stp>
        <stp>한글종목명</stp>
        <stp/>
        <stp/>
        <tr r="B4" s="206"/>
      </tp>
      <tp t="s">
        <v>국고03000-2409(14-5)</v>
        <stp/>
        <stp>P</stp>
        <stp>0</stp>
        <stp>BND</stp>
        <stp>KR103502G495</stp>
        <stp>한글종목명</stp>
        <stp/>
        <stp/>
        <tr r="B4" s="205"/>
      </tp>
      <tp t="s">
        <v>국고02750-1909(14-4)</v>
        <stp/>
        <stp>P</stp>
        <stp>0</stp>
        <stp>BND</stp>
        <stp>KR103501G497</stp>
        <stp>한글종목명</stp>
        <stp/>
        <stp/>
        <tr r="B4" s="204"/>
      </tp>
      <tp t="s">
        <v>국고03500-2403(14-2)</v>
        <stp/>
        <stp>P</stp>
        <stp>0</stp>
        <stp>BND</stp>
        <stp>KR103502G438</stp>
        <stp>한글종목명</stp>
        <stp/>
        <stp/>
        <tr r="B4" s="203"/>
      </tp>
      <tp t="s">
        <v>국고03125-1903(14-1)</v>
        <stp/>
        <stp>P</stp>
        <stp>0</stp>
        <stp>BND</stp>
        <stp>KR103501G430</stp>
        <stp>한글종목명</stp>
        <stp/>
        <stp/>
        <tr r="B4" s="202"/>
      </tp>
      <tp t="s">
        <v>국고03750-3312(13-8)</v>
        <stp/>
        <stp>P</stp>
        <stp>0</stp>
        <stp>BND</stp>
        <stp>KR103502G3C1</stp>
        <stp>한글종목명</stp>
        <stp/>
        <stp/>
        <tr r="B4" s="201"/>
      </tp>
      <tp t="s">
        <v>국고03250-1809(13-5)</v>
        <stp/>
        <stp>P</stp>
        <stp>0</stp>
        <stp>BND</stp>
        <stp>KR103501G398</stp>
        <stp>한글종목명</stp>
        <stp/>
        <stp/>
        <tr r="B4" s="199"/>
      </tp>
      <tp t="s">
        <v>국고03375-2309(13-6)</v>
        <stp/>
        <stp>P</stp>
        <stp>0</stp>
        <stp>BND</stp>
        <stp>KR103502G396</stp>
        <stp>한글종목명</stp>
        <stp/>
        <stp/>
        <tr r="B4" s="200"/>
      </tp>
      <tp t="s">
        <v>물가01125-2306(13-4)</v>
        <stp/>
        <stp>P</stp>
        <stp>0</stp>
        <stp>BND</stp>
        <stp>KR103502G362</stp>
        <stp>한글종목명</stp>
        <stp/>
        <stp/>
        <tr r="B4" s="198"/>
      </tp>
      <tp t="s">
        <v>국고03000-2303(13-2)</v>
        <stp/>
        <stp>P</stp>
        <stp>0</stp>
        <stp>BND</stp>
        <stp>KR1035027336</stp>
        <stp>한글종목명</stp>
        <stp/>
        <stp/>
        <tr r="B4" s="197"/>
      </tp>
      <tp t="s">
        <v>국고02750-1803(13-1)</v>
        <stp/>
        <stp>P</stp>
        <stp>0</stp>
        <stp>BND</stp>
        <stp>KR1035017337</stp>
        <stp>한글종목명</stp>
        <stp/>
        <stp/>
        <tr r="B4" s="196"/>
      </tp>
      <tp t="s">
        <v>국고03000-4212(12-5)</v>
        <stp/>
        <stp>P</stp>
        <stp>0</stp>
        <stp>BND</stp>
        <stp>KR10350172C8</stp>
        <stp>한글종목명</stp>
        <stp/>
        <stp/>
        <tr r="B4" s="195"/>
      </tp>
      <tp t="s">
        <v>국고03750-2206(12-3)</v>
        <stp/>
        <stp>P</stp>
        <stp>0</stp>
        <stp>BND</stp>
        <stp>KR1035027260</stp>
        <stp>한글종목명</stp>
        <stp/>
        <stp/>
        <tr r="B4" s="194"/>
      </tp>
      <tp t="s">
        <v>국고04000-3112(11-7)</v>
        <stp/>
        <stp>P</stp>
        <stp>0</stp>
        <stp>BND</stp>
        <stp>KR10350271C8</stp>
        <stp>한글종목명</stp>
        <stp/>
        <stp/>
        <tr r="B4" s="193"/>
      </tp>
      <tp t="s">
        <v>국고04250-2106(11-3)</v>
        <stp/>
        <stp>P</stp>
        <stp>0</stp>
        <stp>BND</stp>
        <stp>KR1035027161</stp>
        <stp>한글종목명</stp>
        <stp/>
        <stp/>
        <tr r="B4" s="191"/>
      </tp>
      <tp t="s">
        <v>물가01500-2106(11-4)</v>
        <stp/>
        <stp>P</stp>
        <stp>0</stp>
        <stp>BND</stp>
        <stp>KR1035037160</stp>
        <stp>한글종목명</stp>
        <stp/>
        <stp/>
        <tr r="B4" s="192"/>
      </tp>
      <tp t="s">
        <v>국고04750-3012(10-7)</v>
        <stp/>
        <stp>P</stp>
        <stp>0</stp>
        <stp>BND</stp>
        <stp>KR10350270C0</stp>
        <stp>한글종목명</stp>
        <stp/>
        <stp/>
        <tr r="B4" s="190"/>
      </tp>
      <tp t="s">
        <v>국고05000-2006(10-3)</v>
        <stp/>
        <stp>P</stp>
        <stp>0</stp>
        <stp>BND</stp>
        <stp>KR1035027062</stp>
        <stp>한글종목명</stp>
        <stp/>
        <stp/>
        <tr r="B4" s="189"/>
      </tp>
      <tp t="s">
        <v>물가02750-2006(10-4)</v>
        <stp/>
        <stp>P</stp>
        <stp>0</stp>
        <stp>BND</stp>
        <stp>KR1035037061</stp>
        <stp>한글종목명</stp>
        <stp/>
        <stp/>
        <tr r="B4" s="188"/>
      </tp>
      <tp t="s">
        <v>국고01250-2212(19-7)</v>
        <stp/>
        <stp>P</stp>
        <stp>0</stp>
        <stp>BND</stp>
        <stp>KR103501G9C9</stp>
        <stp>한글종목명</stp>
        <stp/>
        <stp/>
        <tr r="B4" s="249"/>
      </tp>
      <tp t="s">
        <v>국고01375-2912(19-8)</v>
        <stp/>
        <stp>P</stp>
        <stp>0</stp>
        <stp>BND</stp>
        <stp>KR103502G9C8</stp>
        <stp>한글종목명</stp>
        <stp/>
        <stp/>
        <tr r="B4" s="250"/>
      </tp>
      <tp t="s">
        <v>국고01375-2409(19-5)</v>
        <stp/>
        <stp>P</stp>
        <stp>0</stp>
        <stp>BND</stp>
        <stp>KR103501G992</stp>
        <stp>한글종목명</stp>
        <stp/>
        <stp/>
        <tr r="B4" s="247"/>
      </tp>
      <tp t="s">
        <v>국고01125-3909(19-6)</v>
        <stp/>
        <stp>P</stp>
        <stp>0</stp>
        <stp>BND</stp>
        <stp>KR103502G990</stp>
        <stp>한글종목명</stp>
        <stp/>
        <stp/>
        <tr r="B4" s="248"/>
      </tp>
      <tp t="s">
        <v>국고01625-2206(19-3)</v>
        <stp/>
        <stp>P</stp>
        <stp>0</stp>
        <stp>BND</stp>
        <stp>KR103501G968</stp>
        <stp>한글종목명</stp>
        <stp/>
        <stp/>
        <tr r="B4" s="246"/>
      </tp>
      <tp t="s">
        <v>국고01875-2906(19-4)</v>
        <stp/>
        <stp>P</stp>
        <stp>0</stp>
        <stp>BND</stp>
        <stp>KR103502G966</stp>
        <stp>한글종목명</stp>
        <stp/>
        <stp/>
        <tr r="B4" s="245"/>
      </tp>
      <tp t="s">
        <v>국고01875-2403(19-1)</v>
        <stp/>
        <stp>P</stp>
        <stp>0</stp>
        <stp>BND</stp>
        <stp>KR103501G935</stp>
        <stp>한글종목명</stp>
        <stp/>
        <stp/>
        <tr r="B4" s="244"/>
      </tp>
      <tp t="s">
        <v>국고02000-4903(19-2)</v>
        <stp/>
        <stp>P</stp>
        <stp>0</stp>
        <stp>BND</stp>
        <stp>KR103502G933</stp>
        <stp>한글종목명</stp>
        <stp/>
        <stp/>
        <tr r="B4" s="243"/>
      </tp>
      <tp t="s">
        <v>국고02000-2112(18-9)</v>
        <stp/>
        <stp>P</stp>
        <stp>0</stp>
        <stp>BND</stp>
        <stp>KR103501G8C1</stp>
        <stp>한글종목명</stp>
        <stp/>
        <stp/>
        <tr r="B4" s="242"/>
      </tp>
      <tp t="s">
        <v>국고02375-2812(18-10)</v>
        <stp/>
        <stp>P</stp>
        <stp>0</stp>
        <stp>BND</stp>
        <stp>KR103502G8C0</stp>
        <stp>한글종목명</stp>
        <stp/>
        <stp/>
        <tr r="B4" s="241"/>
      </tp>
      <tp t="s">
        <v>국고02000-6809(18-8)</v>
        <stp/>
        <stp>P</stp>
        <stp>0</stp>
        <stp>BND</stp>
        <stp>KR103503G899</stp>
        <stp>한글종목명</stp>
        <stp/>
        <stp/>
        <tr r="B4" s="238"/>
      </tp>
      <tp t="s">
        <v>국고02375-3809(18-7)</v>
        <stp/>
        <stp>P</stp>
        <stp>0</stp>
        <stp>BND</stp>
        <stp>KR103502G891</stp>
        <stp>한글종목명</stp>
        <stp/>
        <stp/>
        <tr r="B4" s="239"/>
      </tp>
      <tp t="s">
        <v>국고02250-2309(18-6)</v>
        <stp/>
        <stp>P</stp>
        <stp>0</stp>
        <stp>BND</stp>
        <stp>KR103501G893</stp>
        <stp>한글종목명</stp>
        <stp/>
        <stp/>
        <tr r="B4" s="240"/>
      </tp>
      <tp t="s">
        <v>국고02250-2106(18-3)</v>
        <stp/>
        <stp>P</stp>
        <stp>0</stp>
        <stp>BND</stp>
        <stp>KR103501G869</stp>
        <stp>한글종목명</stp>
        <stp/>
        <stp/>
        <tr r="B4" s="236"/>
      </tp>
      <tp t="s">
        <v>국고02625-2806(18-4)</v>
        <stp/>
        <stp>P</stp>
        <stp>0</stp>
        <stp>BND</stp>
        <stp>KR103502G867</stp>
        <stp>한글종목명</stp>
        <stp/>
        <stp/>
        <tr r="B4" s="235"/>
      </tp>
      <tp t="s">
        <v>물가01750-2806(18-5)</v>
        <stp/>
        <stp>P</stp>
        <stp>0</stp>
        <stp>BND</stp>
        <stp>KR103503G865</stp>
        <stp>한글종목명</stp>
        <stp/>
        <stp/>
        <tr r="B4" s="237"/>
      </tp>
      <tp t="s">
        <v>국고02375-2303(18-1)</v>
        <stp/>
        <stp>P</stp>
        <stp>0</stp>
        <stp>BND</stp>
        <stp>KR103501G836</stp>
        <stp>한글종목명</stp>
        <stp/>
        <stp/>
        <tr r="B4" s="234"/>
      </tp>
      <tp t="s">
        <v>국고02625-4803(18-2)</v>
        <stp/>
        <stp>P</stp>
        <stp>0</stp>
        <stp>BND</stp>
        <stp>KR103502G834</stp>
        <stp>한글종목명</stp>
        <stp/>
        <stp/>
        <tr r="B4" s="233"/>
      </tp>
    </main>
  </volType>
</volTypes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10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A10" sqref="A10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10</v>
      </c>
      <c r="C3" s="5"/>
    </row>
    <row r="4" spans="1:3" x14ac:dyDescent="0.3">
      <c r="A4" s="7" t="s">
        <v>5</v>
      </c>
      <c r="B4" s="7" t="str">
        <f>_xll.IMDP("BND",B3,"한글종목명")</f>
        <v>국고05750-2603(06-1)</v>
      </c>
      <c r="C4" s="5"/>
    </row>
    <row r="5" spans="1:3" x14ac:dyDescent="0.3">
      <c r="A5" s="7" t="s">
        <v>7</v>
      </c>
      <c r="B5" s="7">
        <f>_xll.IMDP("BND",$B$3,"만기일")</f>
        <v>20260310</v>
      </c>
      <c r="C5" s="5"/>
    </row>
    <row r="6" spans="1:3" x14ac:dyDescent="0.3">
      <c r="A6" s="7" t="s">
        <v>8</v>
      </c>
      <c r="B6" s="8">
        <f>DATE(LEFT(B5,4),MID(B5,5,2),RIGHT(B5,2))</f>
        <v>46091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43124</v>
      </c>
      <c r="B10" s="4">
        <v>-700000</v>
      </c>
    </row>
    <row r="11" spans="1:3" x14ac:dyDescent="0.3">
      <c r="A11" s="2">
        <v>43481</v>
      </c>
      <c r="B11" s="4">
        <v>-400000</v>
      </c>
    </row>
    <row r="12" spans="1:3" x14ac:dyDescent="0.3">
      <c r="A12" s="2">
        <v>43607</v>
      </c>
      <c r="B12" s="4">
        <v>-1000000</v>
      </c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11</v>
      </c>
      <c r="C3" s="5"/>
    </row>
    <row r="4" spans="1:3" x14ac:dyDescent="0.3">
      <c r="A4" s="7" t="s">
        <v>5</v>
      </c>
      <c r="B4" s="7" t="str">
        <f>_xll.IMDP("BND",B3,"한글종목명")</f>
        <v>국고05250-2703(07-3)</v>
      </c>
      <c r="C4" s="5"/>
    </row>
    <row r="5" spans="1:3" x14ac:dyDescent="0.3">
      <c r="A5" s="7" t="s">
        <v>7</v>
      </c>
      <c r="B5" s="7">
        <f>_xll.IMDP("BND",$B$3,"만기일")</f>
        <v>20270310</v>
      </c>
      <c r="C5" s="5"/>
    </row>
    <row r="6" spans="1:3" x14ac:dyDescent="0.3">
      <c r="A6" s="7" t="s">
        <v>8</v>
      </c>
      <c r="B6" s="8">
        <f>DATE(LEFT(B5,4),MID(B5,5,2),RIGHT(B5,2))</f>
        <v>46456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43124</v>
      </c>
      <c r="B10" s="4">
        <v>-1200000</v>
      </c>
    </row>
    <row r="11" spans="1:3" x14ac:dyDescent="0.3">
      <c r="A11" s="2">
        <v>43481</v>
      </c>
      <c r="B11" s="4">
        <v>-1000000</v>
      </c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12</v>
      </c>
      <c r="C3" s="5"/>
    </row>
    <row r="4" spans="1:3" x14ac:dyDescent="0.3">
      <c r="A4" s="7" t="s">
        <v>5</v>
      </c>
      <c r="B4" s="7" t="str">
        <f>_xll.IMDP("BND",B3,"한글종목명")</f>
        <v>국고05500-2803(08-2)</v>
      </c>
      <c r="C4" s="5"/>
    </row>
    <row r="5" spans="1:3" x14ac:dyDescent="0.3">
      <c r="A5" s="7" t="s">
        <v>7</v>
      </c>
      <c r="B5" s="7">
        <f>_xll.IMDP("BND",$B$3,"만기일")</f>
        <v>20280310</v>
      </c>
      <c r="C5" s="5"/>
    </row>
    <row r="6" spans="1:3" x14ac:dyDescent="0.3">
      <c r="A6" s="7" t="s">
        <v>8</v>
      </c>
      <c r="B6" s="8">
        <f>DATE(LEFT(B5,4),MID(B5,5,2),RIGHT(B5,2))</f>
        <v>46822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43124</v>
      </c>
      <c r="B10" s="4">
        <v>-5200000</v>
      </c>
    </row>
    <row r="11" spans="1:3" x14ac:dyDescent="0.3">
      <c r="A11" s="2">
        <v>43782</v>
      </c>
      <c r="B11" s="4">
        <v>-1500000</v>
      </c>
    </row>
    <row r="12" spans="1:3" x14ac:dyDescent="0.3">
      <c r="A12" s="2">
        <v>43845</v>
      </c>
      <c r="B12" s="4">
        <v>-1000000</v>
      </c>
    </row>
    <row r="13" spans="1:3" x14ac:dyDescent="0.3">
      <c r="A13" s="2">
        <v>43971</v>
      </c>
      <c r="B13" s="4">
        <v>-500000</v>
      </c>
    </row>
    <row r="14" spans="1:3" x14ac:dyDescent="0.3">
      <c r="A14" s="2">
        <v>44153</v>
      </c>
      <c r="B14" s="4">
        <v>-5000000</v>
      </c>
    </row>
    <row r="15" spans="1:3" x14ac:dyDescent="0.3">
      <c r="A15" s="2">
        <v>44188</v>
      </c>
      <c r="B15" s="4">
        <v>-5000000</v>
      </c>
    </row>
    <row r="16" spans="1:3" x14ac:dyDescent="0.3">
      <c r="A16" s="2">
        <v>44249</v>
      </c>
      <c r="B16" s="4">
        <v>-300000</v>
      </c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A8" sqref="A8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13</v>
      </c>
      <c r="C3" s="5"/>
    </row>
    <row r="4" spans="1:3" x14ac:dyDescent="0.3">
      <c r="A4" s="7" t="s">
        <v>5</v>
      </c>
      <c r="B4" s="7" t="str">
        <f>_xll.IMDP("BND",B3,"한글종목명")</f>
        <v>국고05750-1809(08-5)</v>
      </c>
      <c r="C4" s="5"/>
    </row>
    <row r="5" spans="1:3" x14ac:dyDescent="0.3">
      <c r="A5" s="7" t="s">
        <v>7</v>
      </c>
      <c r="B5" s="7">
        <f>_xll.IMDP("BND",$B$3,"만기일")</f>
        <v>20180910</v>
      </c>
      <c r="C5" s="5"/>
    </row>
    <row r="6" spans="1:3" x14ac:dyDescent="0.3">
      <c r="A6" s="7" t="s">
        <v>8</v>
      </c>
      <c r="B6" s="8">
        <f>DATE(LEFT(B5,4),MID(B5,5,2),RIGHT(B5,2))</f>
        <v>43353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/>
      <c r="B10" s="4"/>
    </row>
    <row r="11" spans="1:3" x14ac:dyDescent="0.3">
      <c r="A11" s="2"/>
      <c r="B11" s="4"/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14</v>
      </c>
      <c r="C3" s="5"/>
    </row>
    <row r="4" spans="1:3" x14ac:dyDescent="0.3">
      <c r="A4" s="7" t="s">
        <v>5</v>
      </c>
      <c r="B4" s="7" t="str">
        <f>_xll.IMDP("BND",B3,"한글종목명")</f>
        <v>국고05500-2912(09-5)</v>
      </c>
      <c r="C4" s="5"/>
    </row>
    <row r="5" spans="1:3" x14ac:dyDescent="0.3">
      <c r="A5" s="7" t="s">
        <v>7</v>
      </c>
      <c r="B5" s="7">
        <f>_xll.IMDP("BND",$B$3,"만기일")</f>
        <v>20291210</v>
      </c>
      <c r="C5" s="5"/>
    </row>
    <row r="6" spans="1:3" x14ac:dyDescent="0.3">
      <c r="A6" s="7" t="s">
        <v>8</v>
      </c>
      <c r="B6" s="8">
        <f>DATE(LEFT(B5,4),MID(B5,5,2),RIGHT(B5,2))</f>
        <v>47462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43124</v>
      </c>
      <c r="B10" s="4">
        <v>-4000000</v>
      </c>
    </row>
    <row r="11" spans="1:3" x14ac:dyDescent="0.3">
      <c r="A11" s="2">
        <v>43157</v>
      </c>
      <c r="B11" s="4">
        <v>-3500000</v>
      </c>
    </row>
    <row r="12" spans="1:3" x14ac:dyDescent="0.3">
      <c r="A12" s="2">
        <v>43208</v>
      </c>
      <c r="B12" s="4">
        <v>-400000</v>
      </c>
    </row>
    <row r="13" spans="1:3" x14ac:dyDescent="0.3">
      <c r="A13" s="2">
        <v>43236</v>
      </c>
      <c r="B13" s="4">
        <v>-3000000</v>
      </c>
    </row>
    <row r="14" spans="1:3" x14ac:dyDescent="0.3">
      <c r="A14" s="2">
        <v>43299</v>
      </c>
      <c r="B14" s="4">
        <v>-1200000</v>
      </c>
    </row>
    <row r="15" spans="1:3" x14ac:dyDescent="0.3">
      <c r="A15" s="2">
        <v>43481</v>
      </c>
      <c r="B15" s="4">
        <v>-5700000</v>
      </c>
    </row>
    <row r="16" spans="1:3" x14ac:dyDescent="0.3">
      <c r="A16" s="2">
        <v>43607</v>
      </c>
      <c r="B16" s="4">
        <v>-6900000</v>
      </c>
    </row>
    <row r="17" spans="1:2" x14ac:dyDescent="0.3">
      <c r="A17" s="2">
        <v>43663</v>
      </c>
      <c r="B17" s="4">
        <v>-10000000</v>
      </c>
    </row>
    <row r="18" spans="1:2" x14ac:dyDescent="0.3">
      <c r="A18" s="2">
        <v>43782</v>
      </c>
      <c r="B18" s="4">
        <v>-7000000</v>
      </c>
    </row>
    <row r="19" spans="1:2" x14ac:dyDescent="0.3">
      <c r="A19" s="2">
        <v>43845</v>
      </c>
      <c r="B19" s="4">
        <v>-1000000</v>
      </c>
    </row>
    <row r="20" spans="1:2" x14ac:dyDescent="0.3">
      <c r="A20" s="2">
        <v>43971</v>
      </c>
      <c r="B20" s="4">
        <v>-1000000</v>
      </c>
    </row>
    <row r="21" spans="1:2" x14ac:dyDescent="0.3">
      <c r="A21" s="2">
        <v>44249</v>
      </c>
      <c r="B21" s="4">
        <v>-100000</v>
      </c>
    </row>
    <row r="22" spans="1:2" x14ac:dyDescent="0.3">
      <c r="A22" s="2">
        <v>44587</v>
      </c>
      <c r="B22" s="4">
        <v>-5000000</v>
      </c>
    </row>
    <row r="23" spans="1:2" x14ac:dyDescent="0.3">
      <c r="A23" s="2">
        <v>44623</v>
      </c>
      <c r="B23" s="4">
        <v>-1000000</v>
      </c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15</v>
      </c>
      <c r="C3" s="5"/>
    </row>
    <row r="4" spans="1:3" x14ac:dyDescent="0.3">
      <c r="A4" s="7" t="s">
        <v>5</v>
      </c>
      <c r="B4" s="7" t="str">
        <f>_xll.IMDP("BND",B3,"한글종목명")</f>
        <v>물가02750-2006(10-4)</v>
      </c>
      <c r="C4" s="5"/>
    </row>
    <row r="5" spans="1:3" x14ac:dyDescent="0.3">
      <c r="A5" s="7" t="s">
        <v>7</v>
      </c>
      <c r="B5" s="7">
        <f>_xll.IMDP("BND",$B$3,"만기일")</f>
        <v>20200610</v>
      </c>
      <c r="C5" s="5"/>
    </row>
    <row r="6" spans="1:3" x14ac:dyDescent="0.3">
      <c r="A6" s="7" t="s">
        <v>8</v>
      </c>
      <c r="B6" s="8">
        <f>DATE(LEFT(B5,4),MID(B5,5,2),RIGHT(B5,2))</f>
        <v>43992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43131</v>
      </c>
      <c r="B10" s="4">
        <v>-1000000</v>
      </c>
    </row>
    <row r="11" spans="1:3" x14ac:dyDescent="0.3">
      <c r="A11" s="2">
        <v>43187</v>
      </c>
      <c r="B11" s="4">
        <v>-500000</v>
      </c>
    </row>
    <row r="12" spans="1:3" x14ac:dyDescent="0.3">
      <c r="A12" s="2">
        <v>43215</v>
      </c>
      <c r="B12" s="4">
        <v>-700000</v>
      </c>
    </row>
    <row r="13" spans="1:3" x14ac:dyDescent="0.3">
      <c r="A13" s="2">
        <v>43271</v>
      </c>
      <c r="B13" s="4">
        <v>-1500000</v>
      </c>
    </row>
    <row r="14" spans="1:3" x14ac:dyDescent="0.3">
      <c r="A14" s="2">
        <v>43306</v>
      </c>
      <c r="B14" s="4">
        <v>-800000</v>
      </c>
    </row>
    <row r="15" spans="1:3" x14ac:dyDescent="0.3">
      <c r="A15" s="2">
        <v>43425</v>
      </c>
      <c r="B15" s="4">
        <v>-3200000</v>
      </c>
    </row>
    <row r="16" spans="1:3" x14ac:dyDescent="0.3">
      <c r="A16" s="2">
        <v>43488</v>
      </c>
      <c r="B16" s="4">
        <v>-1800000</v>
      </c>
    </row>
    <row r="17" spans="1:2" x14ac:dyDescent="0.3">
      <c r="A17" s="2">
        <v>43523</v>
      </c>
      <c r="B17" s="4">
        <v>-400000</v>
      </c>
    </row>
    <row r="18" spans="1:2" x14ac:dyDescent="0.3">
      <c r="A18" s="2">
        <v>43542</v>
      </c>
      <c r="B18" s="4">
        <v>-1000000</v>
      </c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B21" sqref="B21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16</v>
      </c>
      <c r="C3" s="5"/>
    </row>
    <row r="4" spans="1:3" x14ac:dyDescent="0.3">
      <c r="A4" s="7" t="s">
        <v>5</v>
      </c>
      <c r="B4" s="7" t="str">
        <f>_xll.IMDP("BND",B3,"한글종목명")</f>
        <v>국고05000-2006(10-3)</v>
      </c>
      <c r="C4" s="5"/>
    </row>
    <row r="5" spans="1:3" x14ac:dyDescent="0.3">
      <c r="A5" s="7" t="s">
        <v>7</v>
      </c>
      <c r="B5" s="7">
        <f>_xll.IMDP("BND",$B$3,"만기일")</f>
        <v>20200610</v>
      </c>
      <c r="C5" s="5"/>
    </row>
    <row r="6" spans="1:3" x14ac:dyDescent="0.3">
      <c r="A6" s="7" t="s">
        <v>8</v>
      </c>
      <c r="B6" s="8">
        <f>DATE(LEFT(B5,4),MID(B5,5,2),RIGHT(B5,2))</f>
        <v>43992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43263</v>
      </c>
      <c r="B10" s="4">
        <v>-38000000</v>
      </c>
    </row>
    <row r="11" spans="1:3" x14ac:dyDescent="0.3">
      <c r="A11" s="2">
        <v>43283</v>
      </c>
      <c r="B11" s="4">
        <v>-30800000</v>
      </c>
    </row>
    <row r="12" spans="1:3" x14ac:dyDescent="0.3">
      <c r="A12" s="2">
        <v>43297</v>
      </c>
      <c r="B12" s="4">
        <v>-16000000</v>
      </c>
    </row>
    <row r="13" spans="1:3" x14ac:dyDescent="0.3">
      <c r="A13" s="2">
        <v>43304</v>
      </c>
      <c r="B13" s="4">
        <v>-5500000</v>
      </c>
    </row>
    <row r="14" spans="1:3" x14ac:dyDescent="0.3">
      <c r="A14" s="2">
        <v>43318</v>
      </c>
      <c r="B14" s="4">
        <v>-28000000</v>
      </c>
    </row>
    <row r="15" spans="1:3" x14ac:dyDescent="0.3">
      <c r="A15" s="2">
        <v>43333</v>
      </c>
      <c r="B15" s="4">
        <v>-13100000</v>
      </c>
    </row>
    <row r="16" spans="1:3" x14ac:dyDescent="0.3">
      <c r="A16" s="2">
        <v>43346</v>
      </c>
      <c r="B16" s="4">
        <v>-4000000</v>
      </c>
    </row>
    <row r="17" spans="1:2" x14ac:dyDescent="0.3">
      <c r="A17" s="2">
        <v>43362</v>
      </c>
      <c r="B17" s="4">
        <v>-35900000</v>
      </c>
    </row>
    <row r="18" spans="1:2" x14ac:dyDescent="0.3">
      <c r="A18" s="2">
        <v>43388</v>
      </c>
      <c r="B18" s="4">
        <v>-23200000</v>
      </c>
    </row>
    <row r="19" spans="1:2" x14ac:dyDescent="0.3">
      <c r="A19" s="2">
        <v>43402</v>
      </c>
      <c r="B19" s="4">
        <v>-10100000</v>
      </c>
    </row>
    <row r="20" spans="1:2" x14ac:dyDescent="0.3">
      <c r="A20" s="2">
        <v>43416</v>
      </c>
      <c r="B20" s="4">
        <v>-3000000</v>
      </c>
    </row>
    <row r="21" spans="1:2" x14ac:dyDescent="0.3">
      <c r="A21" s="2">
        <v>43430</v>
      </c>
      <c r="B21" s="4">
        <v>-1100000</v>
      </c>
    </row>
    <row r="22" spans="1:2" x14ac:dyDescent="0.3">
      <c r="A22" s="2">
        <v>43438</v>
      </c>
      <c r="B22" s="4">
        <v>-27000000</v>
      </c>
    </row>
    <row r="23" spans="1:2" x14ac:dyDescent="0.3">
      <c r="A23" s="2">
        <v>43451</v>
      </c>
      <c r="B23" s="4">
        <v>-37500000</v>
      </c>
    </row>
    <row r="24" spans="1:2" x14ac:dyDescent="0.3">
      <c r="A24" s="2">
        <v>43458</v>
      </c>
      <c r="B24" s="4">
        <v>-41000000</v>
      </c>
    </row>
    <row r="25" spans="1:2" x14ac:dyDescent="0.3">
      <c r="A25" s="2">
        <v>43486</v>
      </c>
      <c r="B25" s="4">
        <v>-35600000</v>
      </c>
    </row>
    <row r="26" spans="1:2" x14ac:dyDescent="0.3">
      <c r="A26" s="2">
        <v>43542</v>
      </c>
      <c r="B26" s="4">
        <v>-40500000</v>
      </c>
    </row>
    <row r="27" spans="1:2" x14ac:dyDescent="0.3">
      <c r="A27" s="2">
        <v>43570</v>
      </c>
      <c r="B27" s="4">
        <v>-47000000</v>
      </c>
    </row>
    <row r="28" spans="1:2" x14ac:dyDescent="0.3">
      <c r="A28" s="2">
        <v>43605</v>
      </c>
      <c r="B28" s="4">
        <v>-59200000</v>
      </c>
    </row>
    <row r="29" spans="1:2" x14ac:dyDescent="0.3">
      <c r="A29" s="2">
        <v>43633</v>
      </c>
      <c r="B29" s="4">
        <v>-45700000</v>
      </c>
    </row>
    <row r="30" spans="1:2" x14ac:dyDescent="0.3">
      <c r="A30" s="2">
        <v>43689</v>
      </c>
      <c r="B30" s="4">
        <v>-61600000</v>
      </c>
    </row>
    <row r="31" spans="1:2" x14ac:dyDescent="0.3">
      <c r="A31" s="2">
        <v>43714</v>
      </c>
      <c r="B31" s="4">
        <v>-101300000</v>
      </c>
    </row>
    <row r="32" spans="1:2" x14ac:dyDescent="0.3">
      <c r="A32" s="2">
        <v>43731</v>
      </c>
      <c r="B32" s="4">
        <v>-78000000</v>
      </c>
    </row>
    <row r="33" spans="1:2" x14ac:dyDescent="0.3">
      <c r="A33" s="2">
        <v>43753</v>
      </c>
      <c r="B33" s="4">
        <v>-70800000</v>
      </c>
    </row>
    <row r="34" spans="1:2" x14ac:dyDescent="0.3">
      <c r="A34" s="2">
        <v>43760</v>
      </c>
      <c r="B34" s="4">
        <v>-33900000</v>
      </c>
    </row>
    <row r="35" spans="1:2" x14ac:dyDescent="0.3">
      <c r="A35" s="2">
        <v>43780</v>
      </c>
      <c r="B35" s="4">
        <v>-19900000</v>
      </c>
    </row>
    <row r="36" spans="1:2" x14ac:dyDescent="0.3">
      <c r="A36" s="2">
        <v>43787</v>
      </c>
      <c r="B36" s="4">
        <v>-59300000</v>
      </c>
    </row>
    <row r="37" spans="1:2" x14ac:dyDescent="0.3">
      <c r="A37" s="2">
        <v>43805</v>
      </c>
      <c r="B37" s="4">
        <v>-40500000</v>
      </c>
    </row>
    <row r="38" spans="1:2" x14ac:dyDescent="0.3">
      <c r="A38" s="2">
        <v>43815</v>
      </c>
      <c r="B38" s="4">
        <v>-22000000</v>
      </c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B9" sqref="B9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17</v>
      </c>
      <c r="C3" s="5"/>
    </row>
    <row r="4" spans="1:3" x14ac:dyDescent="0.3">
      <c r="A4" s="7" t="s">
        <v>5</v>
      </c>
      <c r="B4" s="7" t="str">
        <f>_xll.IMDP("BND",B3,"한글종목명")</f>
        <v>국고04750-3012(10-7)</v>
      </c>
      <c r="C4" s="5"/>
    </row>
    <row r="5" spans="1:3" x14ac:dyDescent="0.3">
      <c r="A5" s="7" t="s">
        <v>7</v>
      </c>
      <c r="B5" s="7">
        <f>_xll.IMDP("BND",$B$3,"만기일")</f>
        <v>20301210</v>
      </c>
      <c r="C5" s="5"/>
    </row>
    <row r="6" spans="1:3" x14ac:dyDescent="0.3">
      <c r="A6" s="7" t="s">
        <v>8</v>
      </c>
      <c r="B6" s="8">
        <f>DATE(LEFT(B5,4),MID(B5,5,2),RIGHT(B5,2))</f>
        <v>47827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43124</v>
      </c>
      <c r="B10" s="4">
        <v>-8600000</v>
      </c>
    </row>
    <row r="11" spans="1:3" x14ac:dyDescent="0.3">
      <c r="A11" s="2">
        <v>43157</v>
      </c>
      <c r="B11" s="4">
        <v>-3200000</v>
      </c>
    </row>
    <row r="12" spans="1:3" x14ac:dyDescent="0.3">
      <c r="A12" s="2">
        <v>43208</v>
      </c>
      <c r="B12" s="4">
        <v>-3700000</v>
      </c>
    </row>
    <row r="13" spans="1:3" x14ac:dyDescent="0.3">
      <c r="A13" s="2">
        <v>43236</v>
      </c>
      <c r="B13" s="4">
        <v>-1200000</v>
      </c>
    </row>
    <row r="14" spans="1:3" x14ac:dyDescent="0.3">
      <c r="A14" s="2">
        <v>43299</v>
      </c>
      <c r="B14" s="4">
        <v>-1000000</v>
      </c>
    </row>
    <row r="15" spans="1:3" x14ac:dyDescent="0.3">
      <c r="A15" s="2">
        <v>43327</v>
      </c>
      <c r="B15" s="4">
        <v>-3400000</v>
      </c>
    </row>
    <row r="16" spans="1:3" x14ac:dyDescent="0.3">
      <c r="A16" s="2">
        <v>43481</v>
      </c>
      <c r="B16" s="4">
        <v>-2900000</v>
      </c>
    </row>
    <row r="17" spans="1:2" x14ac:dyDescent="0.3">
      <c r="A17" s="2">
        <v>43607</v>
      </c>
      <c r="B17" s="4">
        <v>-2100000</v>
      </c>
    </row>
    <row r="18" spans="1:2" x14ac:dyDescent="0.3">
      <c r="A18" s="2">
        <v>43782</v>
      </c>
      <c r="B18" s="4">
        <v>-1500000</v>
      </c>
    </row>
    <row r="19" spans="1:2" x14ac:dyDescent="0.3">
      <c r="A19" s="2">
        <v>43845</v>
      </c>
      <c r="B19" s="4">
        <v>-2100000</v>
      </c>
    </row>
    <row r="20" spans="1:2" x14ac:dyDescent="0.3">
      <c r="A20" s="2">
        <v>43971</v>
      </c>
      <c r="B20" s="4">
        <v>-500000</v>
      </c>
    </row>
    <row r="21" spans="1:2" x14ac:dyDescent="0.3">
      <c r="A21" s="2">
        <v>44027</v>
      </c>
      <c r="B21" s="4">
        <v>-2100000</v>
      </c>
    </row>
    <row r="22" spans="1:2" x14ac:dyDescent="0.3">
      <c r="A22" s="2">
        <v>44153</v>
      </c>
      <c r="B22" s="4">
        <v>-3700000</v>
      </c>
    </row>
    <row r="23" spans="1:2" x14ac:dyDescent="0.3">
      <c r="A23" s="2">
        <v>44216</v>
      </c>
      <c r="B23" s="4">
        <v>-3600000</v>
      </c>
    </row>
    <row r="24" spans="1:2" x14ac:dyDescent="0.3">
      <c r="A24" s="2">
        <v>44249</v>
      </c>
      <c r="B24" s="4">
        <v>-1800000</v>
      </c>
    </row>
    <row r="25" spans="1:2" x14ac:dyDescent="0.3">
      <c r="A25" s="2">
        <v>44272</v>
      </c>
      <c r="B25" s="4">
        <v>-2200000</v>
      </c>
    </row>
    <row r="26" spans="1:2" x14ac:dyDescent="0.3">
      <c r="A26" s="2">
        <v>44524</v>
      </c>
      <c r="B26" s="4">
        <v>-500000</v>
      </c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18</v>
      </c>
      <c r="C3" s="5"/>
    </row>
    <row r="4" spans="1:3" x14ac:dyDescent="0.3">
      <c r="A4" s="7" t="s">
        <v>5</v>
      </c>
      <c r="B4" s="7" t="str">
        <f>_xll.IMDP("BND",B3,"한글종목명")</f>
        <v>국고04250-2106(11-3)</v>
      </c>
      <c r="C4" s="5"/>
    </row>
    <row r="5" spans="1:3" x14ac:dyDescent="0.3">
      <c r="A5" s="7" t="s">
        <v>7</v>
      </c>
      <c r="B5" s="7">
        <f>_xll.IMDP("BND",$B$3,"만기일")</f>
        <v>20210610</v>
      </c>
      <c r="C5" s="5"/>
    </row>
    <row r="6" spans="1:3" x14ac:dyDescent="0.3">
      <c r="A6" s="7" t="s">
        <v>8</v>
      </c>
      <c r="B6" s="8">
        <f>DATE(LEFT(B5,4),MID(B5,5,2),RIGHT(B5,2))</f>
        <v>44357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43263</v>
      </c>
      <c r="B10" s="4">
        <v>-4000000</v>
      </c>
    </row>
    <row r="11" spans="1:3" x14ac:dyDescent="0.3">
      <c r="A11" s="2">
        <v>43283</v>
      </c>
      <c r="B11" s="4">
        <v>-10800000</v>
      </c>
    </row>
    <row r="12" spans="1:3" x14ac:dyDescent="0.3">
      <c r="A12" s="2">
        <v>43297</v>
      </c>
      <c r="B12" s="4">
        <v>-7600000</v>
      </c>
    </row>
    <row r="13" spans="1:3" x14ac:dyDescent="0.3">
      <c r="A13" s="2">
        <v>43304</v>
      </c>
      <c r="B13" s="4">
        <v>-3000000</v>
      </c>
    </row>
    <row r="14" spans="1:3" x14ac:dyDescent="0.3">
      <c r="A14" s="2">
        <v>43318</v>
      </c>
      <c r="B14" s="4">
        <v>-13000000</v>
      </c>
    </row>
    <row r="15" spans="1:3" x14ac:dyDescent="0.3">
      <c r="A15" s="2">
        <v>43333</v>
      </c>
      <c r="B15" s="4">
        <v>-11400000</v>
      </c>
    </row>
    <row r="16" spans="1:3" x14ac:dyDescent="0.3">
      <c r="A16" s="2">
        <v>43346</v>
      </c>
      <c r="B16" s="4">
        <v>-5000000</v>
      </c>
    </row>
    <row r="17" spans="1:2" x14ac:dyDescent="0.3">
      <c r="A17" s="2">
        <v>43362</v>
      </c>
      <c r="B17" s="4">
        <v>-16800000</v>
      </c>
    </row>
    <row r="18" spans="1:2" x14ac:dyDescent="0.3">
      <c r="A18" s="2">
        <v>43388</v>
      </c>
      <c r="B18" s="4">
        <v>-7000000</v>
      </c>
    </row>
    <row r="19" spans="1:2" x14ac:dyDescent="0.3">
      <c r="A19" s="2">
        <v>43402</v>
      </c>
      <c r="B19" s="4">
        <v>-6000000</v>
      </c>
    </row>
    <row r="20" spans="1:2" x14ac:dyDescent="0.3">
      <c r="A20" s="2">
        <v>43416</v>
      </c>
      <c r="B20" s="4">
        <v>-10000000</v>
      </c>
    </row>
    <row r="21" spans="1:2" x14ac:dyDescent="0.3">
      <c r="A21" s="2">
        <v>43430</v>
      </c>
      <c r="B21" s="4">
        <v>-2000000</v>
      </c>
    </row>
    <row r="22" spans="1:2" x14ac:dyDescent="0.3">
      <c r="A22" s="2">
        <v>43438</v>
      </c>
      <c r="B22" s="4">
        <v>-10400000</v>
      </c>
    </row>
    <row r="23" spans="1:2" x14ac:dyDescent="0.3">
      <c r="A23" s="2">
        <v>43451</v>
      </c>
      <c r="B23" s="4">
        <v>-7200000</v>
      </c>
    </row>
    <row r="24" spans="1:2" x14ac:dyDescent="0.3">
      <c r="A24" s="2">
        <v>43458</v>
      </c>
      <c r="B24" s="4">
        <v>-3100000</v>
      </c>
    </row>
    <row r="25" spans="1:2" x14ac:dyDescent="0.3">
      <c r="A25" s="2">
        <v>43486</v>
      </c>
      <c r="B25" s="4">
        <v>-6000000</v>
      </c>
    </row>
    <row r="26" spans="1:2" x14ac:dyDescent="0.3">
      <c r="A26" s="2">
        <v>43542</v>
      </c>
      <c r="B26" s="4">
        <v>-4000000</v>
      </c>
    </row>
    <row r="27" spans="1:2" x14ac:dyDescent="0.3">
      <c r="A27" s="2">
        <v>43570</v>
      </c>
      <c r="B27" s="4">
        <v>-1000000</v>
      </c>
    </row>
    <row r="28" spans="1:2" x14ac:dyDescent="0.3">
      <c r="A28" s="2">
        <v>43605</v>
      </c>
      <c r="B28" s="4">
        <v>-7000000</v>
      </c>
    </row>
    <row r="29" spans="1:2" x14ac:dyDescent="0.3">
      <c r="A29" s="2">
        <v>43661</v>
      </c>
      <c r="B29" s="4">
        <v>-44300000</v>
      </c>
    </row>
    <row r="30" spans="1:2" x14ac:dyDescent="0.3">
      <c r="A30" s="2">
        <v>43675</v>
      </c>
      <c r="B30" s="4">
        <v>-96500000</v>
      </c>
    </row>
    <row r="31" spans="1:2" x14ac:dyDescent="0.3">
      <c r="A31" s="2">
        <v>43689</v>
      </c>
      <c r="B31" s="4">
        <v>-24500000</v>
      </c>
    </row>
    <row r="32" spans="1:2" x14ac:dyDescent="0.3">
      <c r="A32" s="2">
        <v>43697</v>
      </c>
      <c r="B32" s="4">
        <v>-87300000</v>
      </c>
    </row>
    <row r="33" spans="1:2" x14ac:dyDescent="0.3">
      <c r="A33" s="2">
        <v>43731</v>
      </c>
      <c r="B33" s="4">
        <v>-20000000</v>
      </c>
    </row>
    <row r="34" spans="1:2" x14ac:dyDescent="0.3">
      <c r="A34" s="2">
        <v>43753</v>
      </c>
      <c r="B34" s="4">
        <v>-4200000</v>
      </c>
    </row>
    <row r="35" spans="1:2" x14ac:dyDescent="0.3">
      <c r="A35" s="2">
        <v>43760</v>
      </c>
      <c r="B35" s="4">
        <v>-43500000</v>
      </c>
    </row>
    <row r="36" spans="1:2" x14ac:dyDescent="0.3">
      <c r="A36" s="2">
        <v>43780</v>
      </c>
      <c r="B36" s="4">
        <v>-32800000</v>
      </c>
    </row>
    <row r="37" spans="1:2" x14ac:dyDescent="0.3">
      <c r="A37" s="2">
        <v>43787</v>
      </c>
      <c r="B37" s="4">
        <v>-17500000</v>
      </c>
    </row>
    <row r="38" spans="1:2" x14ac:dyDescent="0.3">
      <c r="A38" s="2">
        <v>43805</v>
      </c>
      <c r="B38" s="4">
        <v>-19000000</v>
      </c>
    </row>
    <row r="39" spans="1:2" x14ac:dyDescent="0.3">
      <c r="A39" s="2">
        <v>43815</v>
      </c>
      <c r="B39" s="1">
        <v>-31700000</v>
      </c>
    </row>
    <row r="40" spans="1:2" x14ac:dyDescent="0.3">
      <c r="A40" s="2">
        <v>44032</v>
      </c>
      <c r="B40" s="1">
        <v>-31100000</v>
      </c>
    </row>
    <row r="41" spans="1:2" x14ac:dyDescent="0.3">
      <c r="A41" s="2">
        <v>44067</v>
      </c>
      <c r="B41" s="1">
        <v>-56600000</v>
      </c>
    </row>
    <row r="42" spans="1:2" x14ac:dyDescent="0.3">
      <c r="A42" s="2">
        <v>44095</v>
      </c>
      <c r="B42" s="1">
        <v>-24300000</v>
      </c>
    </row>
    <row r="43" spans="1:2" x14ac:dyDescent="0.3">
      <c r="A43" s="2">
        <v>44102</v>
      </c>
      <c r="B43" s="1">
        <v>-24100000</v>
      </c>
    </row>
    <row r="44" spans="1:2" x14ac:dyDescent="0.3">
      <c r="A44" s="2">
        <v>44130</v>
      </c>
      <c r="B44" s="1">
        <v>-36100000</v>
      </c>
    </row>
    <row r="45" spans="1:2" x14ac:dyDescent="0.3">
      <c r="A45" s="2">
        <v>44152</v>
      </c>
      <c r="B45" s="1">
        <v>-82400000</v>
      </c>
    </row>
    <row r="46" spans="1:2" x14ac:dyDescent="0.3">
      <c r="A46" s="2">
        <v>44158</v>
      </c>
      <c r="B46" s="1">
        <v>-26000000</v>
      </c>
    </row>
    <row r="47" spans="1:2" x14ac:dyDescent="0.3">
      <c r="A47" s="2">
        <v>44172</v>
      </c>
      <c r="B47" s="1">
        <v>-70000000</v>
      </c>
    </row>
    <row r="48" spans="1:2" x14ac:dyDescent="0.3">
      <c r="A48" s="2">
        <v>44186</v>
      </c>
      <c r="B48" s="1">
        <v>-78700000</v>
      </c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19</v>
      </c>
      <c r="C3" s="5"/>
    </row>
    <row r="4" spans="1:3" x14ac:dyDescent="0.3">
      <c r="A4" s="7" t="s">
        <v>5</v>
      </c>
      <c r="B4" s="7" t="str">
        <f>_xll.IMDP("BND",B3,"한글종목명")</f>
        <v>물가01500-2106(11-4)</v>
      </c>
      <c r="C4" s="5"/>
    </row>
    <row r="5" spans="1:3" x14ac:dyDescent="0.3">
      <c r="A5" s="7" t="s">
        <v>7</v>
      </c>
      <c r="B5" s="7">
        <f>_xll.IMDP("BND",$B$3,"만기일")</f>
        <v>20210610</v>
      </c>
      <c r="C5" s="5"/>
    </row>
    <row r="6" spans="1:3" x14ac:dyDescent="0.3">
      <c r="A6" s="7" t="s">
        <v>8</v>
      </c>
      <c r="B6" s="8">
        <f>DATE(LEFT(B5,4),MID(B5,5,2),RIGHT(B5,2))</f>
        <v>44357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43131</v>
      </c>
      <c r="B10" s="4">
        <v>-2400000</v>
      </c>
    </row>
    <row r="11" spans="1:3" x14ac:dyDescent="0.3">
      <c r="A11" s="2">
        <v>43165</v>
      </c>
      <c r="B11" s="4">
        <v>-900000</v>
      </c>
    </row>
    <row r="12" spans="1:3" x14ac:dyDescent="0.3">
      <c r="A12" s="2">
        <v>43187</v>
      </c>
      <c r="B12" s="4">
        <v>-5500000</v>
      </c>
    </row>
    <row r="13" spans="1:3" x14ac:dyDescent="0.3">
      <c r="A13" s="2">
        <v>43215</v>
      </c>
      <c r="B13" s="4">
        <v>-4700000</v>
      </c>
    </row>
    <row r="14" spans="1:3" x14ac:dyDescent="0.3">
      <c r="A14" s="2">
        <v>43244</v>
      </c>
      <c r="B14" s="4">
        <v>-1500000</v>
      </c>
    </row>
    <row r="15" spans="1:3" x14ac:dyDescent="0.3">
      <c r="A15" s="2">
        <v>43271</v>
      </c>
      <c r="B15" s="4">
        <v>-9000000</v>
      </c>
    </row>
    <row r="16" spans="1:3" x14ac:dyDescent="0.3">
      <c r="A16" s="2">
        <v>43306</v>
      </c>
      <c r="B16" s="4">
        <v>-6000000</v>
      </c>
    </row>
    <row r="17" spans="1:2" x14ac:dyDescent="0.3">
      <c r="A17" s="2">
        <v>43336</v>
      </c>
      <c r="B17" s="4">
        <v>-1000000</v>
      </c>
    </row>
    <row r="18" spans="1:2" x14ac:dyDescent="0.3">
      <c r="A18" s="2">
        <v>43397</v>
      </c>
      <c r="B18" s="4">
        <v>-5300000</v>
      </c>
    </row>
    <row r="19" spans="1:2" x14ac:dyDescent="0.3">
      <c r="A19" s="2">
        <v>43425</v>
      </c>
      <c r="B19" s="4">
        <v>-5300000</v>
      </c>
    </row>
    <row r="20" spans="1:2" x14ac:dyDescent="0.3">
      <c r="A20" s="2">
        <v>43488</v>
      </c>
      <c r="B20" s="4">
        <v>-3200000</v>
      </c>
    </row>
    <row r="21" spans="1:2" x14ac:dyDescent="0.3">
      <c r="A21" s="2">
        <v>43523</v>
      </c>
      <c r="B21" s="4">
        <v>-2000000</v>
      </c>
    </row>
    <row r="22" spans="1:2" x14ac:dyDescent="0.3">
      <c r="A22" s="2">
        <v>43542</v>
      </c>
      <c r="B22" s="4">
        <v>-2000000</v>
      </c>
    </row>
    <row r="23" spans="1:2" x14ac:dyDescent="0.3">
      <c r="A23" s="2">
        <v>43551</v>
      </c>
      <c r="B23" s="4">
        <v>-1000000</v>
      </c>
    </row>
    <row r="24" spans="1:2" x14ac:dyDescent="0.3">
      <c r="A24" s="2">
        <v>43579</v>
      </c>
      <c r="B24" s="4">
        <v>-6700000</v>
      </c>
    </row>
    <row r="25" spans="1:2" x14ac:dyDescent="0.3">
      <c r="A25" s="2">
        <v>43700</v>
      </c>
      <c r="B25" s="4">
        <v>-8900000</v>
      </c>
    </row>
    <row r="26" spans="1:2" x14ac:dyDescent="0.3">
      <c r="A26" s="2">
        <v>43733</v>
      </c>
      <c r="B26" s="4">
        <v>-3900000</v>
      </c>
    </row>
    <row r="27" spans="1:2" x14ac:dyDescent="0.3">
      <c r="A27" s="2">
        <v>43761</v>
      </c>
      <c r="B27" s="4">
        <v>-1000000</v>
      </c>
    </row>
    <row r="28" spans="1:2" x14ac:dyDescent="0.3">
      <c r="A28" s="2">
        <v>43789</v>
      </c>
      <c r="B28" s="4">
        <v>-4300000</v>
      </c>
    </row>
    <row r="29" spans="1:2" x14ac:dyDescent="0.3">
      <c r="A29" s="2">
        <v>43815</v>
      </c>
      <c r="B29" s="4">
        <v>-13200000</v>
      </c>
    </row>
    <row r="30" spans="1:2" x14ac:dyDescent="0.3">
      <c r="A30" s="2">
        <v>43817</v>
      </c>
      <c r="B30" s="4">
        <v>-6300000</v>
      </c>
    </row>
    <row r="31" spans="1:2" x14ac:dyDescent="0.3">
      <c r="A31" s="2">
        <v>43943</v>
      </c>
      <c r="B31" s="4">
        <v>-5000000</v>
      </c>
    </row>
    <row r="32" spans="1:2" x14ac:dyDescent="0.3">
      <c r="A32" s="2">
        <v>43964</v>
      </c>
      <c r="B32" s="4">
        <v>-8000000</v>
      </c>
    </row>
    <row r="33" spans="1:2" x14ac:dyDescent="0.3">
      <c r="A33" s="2">
        <v>44034</v>
      </c>
      <c r="B33" s="4">
        <v>-3500000</v>
      </c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20</v>
      </c>
      <c r="C3" s="5"/>
    </row>
    <row r="4" spans="1:3" x14ac:dyDescent="0.3">
      <c r="A4" s="7" t="s">
        <v>5</v>
      </c>
      <c r="B4" s="7" t="str">
        <f>_xll.IMDP("BND",B3,"한글종목명")</f>
        <v>국고04000-3112(11-7)</v>
      </c>
      <c r="C4" s="5"/>
    </row>
    <row r="5" spans="1:3" x14ac:dyDescent="0.3">
      <c r="A5" s="7" t="s">
        <v>7</v>
      </c>
      <c r="B5" s="7">
        <f>_xll.IMDP("BND",$B$3,"만기일")</f>
        <v>20311210</v>
      </c>
      <c r="C5" s="5"/>
    </row>
    <row r="6" spans="1:3" x14ac:dyDescent="0.3">
      <c r="A6" s="7" t="s">
        <v>8</v>
      </c>
      <c r="B6" s="8">
        <f>DATE(LEFT(B5,4),MID(B5,5,2),RIGHT(B5,2))</f>
        <v>48192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43208</v>
      </c>
      <c r="B10" s="4">
        <v>-5500000</v>
      </c>
    </row>
    <row r="11" spans="1:3" x14ac:dyDescent="0.3">
      <c r="A11" s="2">
        <v>43236</v>
      </c>
      <c r="B11" s="4">
        <v>-3000000</v>
      </c>
    </row>
    <row r="12" spans="1:3" x14ac:dyDescent="0.3">
      <c r="A12" s="2">
        <v>43299</v>
      </c>
      <c r="B12" s="4">
        <v>-1200000</v>
      </c>
    </row>
    <row r="13" spans="1:3" x14ac:dyDescent="0.3">
      <c r="A13" s="2">
        <v>43845</v>
      </c>
      <c r="B13" s="4">
        <v>-5900000</v>
      </c>
    </row>
    <row r="14" spans="1:3" x14ac:dyDescent="0.3">
      <c r="A14" s="2">
        <v>43971</v>
      </c>
      <c r="B14" s="4">
        <v>-8000000</v>
      </c>
    </row>
    <row r="15" spans="1:3" x14ac:dyDescent="0.3">
      <c r="A15" s="2">
        <v>44027</v>
      </c>
      <c r="B15" s="4">
        <v>-3700000</v>
      </c>
    </row>
    <row r="16" spans="1:3" x14ac:dyDescent="0.3">
      <c r="A16" s="2">
        <v>44090</v>
      </c>
      <c r="B16" s="4">
        <v>-2700000</v>
      </c>
    </row>
    <row r="17" spans="1:2" x14ac:dyDescent="0.3">
      <c r="A17" s="2">
        <v>44132</v>
      </c>
      <c r="B17" s="4">
        <v>-3000000</v>
      </c>
    </row>
    <row r="18" spans="1:2" x14ac:dyDescent="0.3">
      <c r="A18" s="2">
        <v>44153</v>
      </c>
      <c r="B18" s="4">
        <v>-5000000</v>
      </c>
    </row>
    <row r="19" spans="1:2" x14ac:dyDescent="0.3">
      <c r="A19" s="2">
        <v>44300</v>
      </c>
      <c r="B19" s="4">
        <v>-2300000</v>
      </c>
    </row>
    <row r="20" spans="1:2" x14ac:dyDescent="0.3">
      <c r="A20" s="2">
        <v>44328</v>
      </c>
      <c r="B20" s="4">
        <v>-3000000</v>
      </c>
    </row>
    <row r="21" spans="1:2" x14ac:dyDescent="0.3">
      <c r="A21" s="2">
        <v>44368</v>
      </c>
      <c r="B21" s="4">
        <v>-2000000</v>
      </c>
    </row>
    <row r="22" spans="1:2" x14ac:dyDescent="0.3">
      <c r="A22" s="2">
        <v>44384</v>
      </c>
      <c r="B22" s="4">
        <v>-3100000</v>
      </c>
    </row>
    <row r="23" spans="1:2" x14ac:dyDescent="0.3">
      <c r="A23" s="2">
        <v>44419</v>
      </c>
      <c r="B23" s="4">
        <v>-1200000</v>
      </c>
    </row>
    <row r="24" spans="1:2" x14ac:dyDescent="0.3">
      <c r="A24" s="2">
        <v>44464</v>
      </c>
      <c r="B24" s="4">
        <v>-7500000</v>
      </c>
    </row>
    <row r="25" spans="1:2" x14ac:dyDescent="0.3">
      <c r="A25" s="2">
        <v>44483</v>
      </c>
      <c r="B25" s="4">
        <v>-1000000</v>
      </c>
    </row>
    <row r="26" spans="1:2" x14ac:dyDescent="0.3">
      <c r="A26" s="2">
        <v>44524</v>
      </c>
      <c r="B26" s="4">
        <v>-4500000</v>
      </c>
    </row>
    <row r="27" spans="1:2" x14ac:dyDescent="0.3">
      <c r="A27" s="2">
        <v>44587</v>
      </c>
      <c r="B27" s="4">
        <v>-3000000</v>
      </c>
    </row>
    <row r="28" spans="1:2" x14ac:dyDescent="0.3">
      <c r="A28" s="2">
        <v>44623</v>
      </c>
      <c r="B28" s="4">
        <v>-1800000</v>
      </c>
    </row>
    <row r="29" spans="1:2" x14ac:dyDescent="0.3">
      <c r="A29" s="2">
        <v>44650</v>
      </c>
      <c r="B29" s="4">
        <v>-1200000</v>
      </c>
    </row>
    <row r="30" spans="1:2" x14ac:dyDescent="0.3">
      <c r="A30" s="2">
        <v>44678</v>
      </c>
      <c r="B30" s="4">
        <v>-1000000</v>
      </c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21</v>
      </c>
      <c r="C3" s="5"/>
    </row>
    <row r="4" spans="1:3" x14ac:dyDescent="0.3">
      <c r="A4" s="7" t="s">
        <v>5</v>
      </c>
      <c r="B4" s="7" t="str">
        <f>_xll.IMDP("BND",B3,"한글종목명")</f>
        <v>국고03750-2206(12-3)</v>
      </c>
      <c r="C4" s="5"/>
    </row>
    <row r="5" spans="1:3" x14ac:dyDescent="0.3">
      <c r="A5" s="7" t="s">
        <v>7</v>
      </c>
      <c r="B5" s="7">
        <f>_xll.IMDP("BND",$B$3,"만기일")</f>
        <v>20220610</v>
      </c>
      <c r="C5" s="5"/>
    </row>
    <row r="6" spans="1:3" x14ac:dyDescent="0.3">
      <c r="A6" s="7" t="s">
        <v>8</v>
      </c>
      <c r="B6" s="8">
        <f>DATE(LEFT(B5,4),MID(B5,5,2),RIGHT(B5,2))</f>
        <v>44722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44130</v>
      </c>
      <c r="B10" s="4">
        <v>-16000000</v>
      </c>
    </row>
    <row r="11" spans="1:3" x14ac:dyDescent="0.3">
      <c r="A11" s="2">
        <v>44152</v>
      </c>
      <c r="B11" s="4">
        <v>-6000000</v>
      </c>
    </row>
    <row r="12" spans="1:3" x14ac:dyDescent="0.3">
      <c r="A12" s="2">
        <v>44186</v>
      </c>
      <c r="B12" s="4">
        <v>-4000000</v>
      </c>
    </row>
    <row r="13" spans="1:3" x14ac:dyDescent="0.3">
      <c r="A13" s="2">
        <v>44396</v>
      </c>
      <c r="B13" s="4">
        <v>-47000000</v>
      </c>
    </row>
    <row r="14" spans="1:3" x14ac:dyDescent="0.3">
      <c r="A14" s="2">
        <v>44424</v>
      </c>
      <c r="B14" s="4">
        <v>-61800000</v>
      </c>
    </row>
    <row r="15" spans="1:3" x14ac:dyDescent="0.3">
      <c r="A15" s="2">
        <v>44457</v>
      </c>
      <c r="B15" s="4">
        <v>-60600000</v>
      </c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22</v>
      </c>
      <c r="C3" s="5"/>
    </row>
    <row r="4" spans="1:3" x14ac:dyDescent="0.3">
      <c r="A4" s="7" t="s">
        <v>5</v>
      </c>
      <c r="B4" s="7" t="str">
        <f>_xll.IMDP("BND",B3,"한글종목명")</f>
        <v>국고03000-4212(12-5)</v>
      </c>
      <c r="C4" s="5"/>
    </row>
    <row r="5" spans="1:3" x14ac:dyDescent="0.3">
      <c r="A5" s="7" t="s">
        <v>7</v>
      </c>
      <c r="B5" s="7">
        <f>_xll.IMDP("BND",$B$3,"만기일")</f>
        <v>20421210</v>
      </c>
      <c r="C5" s="5"/>
    </row>
    <row r="6" spans="1:3" x14ac:dyDescent="0.3">
      <c r="A6" s="7" t="s">
        <v>8</v>
      </c>
      <c r="B6" s="8">
        <f>DATE(LEFT(B5,4),MID(B5,5,2),RIGHT(B5,2))</f>
        <v>52210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44272</v>
      </c>
      <c r="B10" s="4">
        <v>-5500000</v>
      </c>
    </row>
    <row r="11" spans="1:3" x14ac:dyDescent="0.3">
      <c r="A11" s="2">
        <v>44300</v>
      </c>
      <c r="B11" s="4">
        <v>-500000</v>
      </c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23</v>
      </c>
      <c r="C3" s="5"/>
    </row>
    <row r="4" spans="1:3" x14ac:dyDescent="0.3">
      <c r="A4" s="7" t="s">
        <v>5</v>
      </c>
      <c r="B4" s="7" t="str">
        <f>_xll.IMDP("BND",B3,"한글종목명")</f>
        <v>국고02750-1803(13-1)</v>
      </c>
      <c r="C4" s="5"/>
    </row>
    <row r="5" spans="1:3" x14ac:dyDescent="0.3">
      <c r="A5" s="7" t="s">
        <v>7</v>
      </c>
      <c r="B5" s="7">
        <f>_xll.IMDP("BND",$B$3,"만기일")</f>
        <v>20180310</v>
      </c>
      <c r="C5" s="5"/>
    </row>
    <row r="6" spans="1:3" x14ac:dyDescent="0.3">
      <c r="A6" s="7" t="s">
        <v>8</v>
      </c>
      <c r="B6" s="8">
        <f>DATE(LEFT(B5,4),MID(B5,5,2),RIGHT(B5,2))</f>
        <v>43169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/>
      <c r="B10" s="4"/>
    </row>
    <row r="11" spans="1:3" x14ac:dyDescent="0.3">
      <c r="A11" s="2"/>
      <c r="B11" s="4"/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24</v>
      </c>
      <c r="C3" s="5"/>
    </row>
    <row r="4" spans="1:3" x14ac:dyDescent="0.3">
      <c r="A4" s="7" t="s">
        <v>5</v>
      </c>
      <c r="B4" s="7" t="str">
        <f>_xll.IMDP("BND",B3,"한글종목명")</f>
        <v>국고03000-2303(13-2)</v>
      </c>
      <c r="C4" s="5"/>
    </row>
    <row r="5" spans="1:3" x14ac:dyDescent="0.3">
      <c r="A5" s="7" t="s">
        <v>7</v>
      </c>
      <c r="B5" s="7">
        <f>_xll.IMDP("BND",$B$3,"만기일")</f>
        <v>20230310</v>
      </c>
      <c r="C5" s="5"/>
    </row>
    <row r="6" spans="1:3" x14ac:dyDescent="0.3">
      <c r="A6" s="7" t="s">
        <v>8</v>
      </c>
      <c r="B6" s="8">
        <f>DATE(LEFT(B5,4),MID(B5,5,2),RIGHT(B5,2))</f>
        <v>44995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44396</v>
      </c>
      <c r="B10" s="4">
        <v>-9300000</v>
      </c>
    </row>
    <row r="11" spans="1:3" x14ac:dyDescent="0.3">
      <c r="A11" s="2">
        <v>44424</v>
      </c>
      <c r="B11" s="4">
        <v>-5000000</v>
      </c>
    </row>
    <row r="12" spans="1:3" x14ac:dyDescent="0.3">
      <c r="A12" s="2">
        <v>44438</v>
      </c>
      <c r="B12" s="4">
        <v>-50300000</v>
      </c>
    </row>
    <row r="13" spans="1:3" x14ac:dyDescent="0.3">
      <c r="A13" s="2">
        <v>44457</v>
      </c>
      <c r="B13" s="4">
        <v>-13500000</v>
      </c>
    </row>
    <row r="14" spans="1:3" x14ac:dyDescent="0.3">
      <c r="A14" s="2">
        <v>44492</v>
      </c>
      <c r="B14" s="4">
        <v>-104500000</v>
      </c>
    </row>
    <row r="15" spans="1:3" x14ac:dyDescent="0.3">
      <c r="A15" s="2">
        <v>44561</v>
      </c>
      <c r="B15" s="4">
        <v>-15300000</v>
      </c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25</v>
      </c>
      <c r="C3" s="5"/>
    </row>
    <row r="4" spans="1:3" x14ac:dyDescent="0.3">
      <c r="A4" s="7" t="s">
        <v>5</v>
      </c>
      <c r="B4" s="7" t="str">
        <f>_xll.IMDP("BND",B3,"한글종목명")</f>
        <v>물가01125-2306(13-4)</v>
      </c>
      <c r="C4" s="5"/>
    </row>
    <row r="5" spans="1:3" x14ac:dyDescent="0.3">
      <c r="A5" s="7" t="s">
        <v>7</v>
      </c>
      <c r="B5" s="7">
        <f>_xll.IMDP("BND",$B$3,"만기일")</f>
        <v>20230610</v>
      </c>
      <c r="C5" s="5"/>
    </row>
    <row r="6" spans="1:3" x14ac:dyDescent="0.3">
      <c r="A6" s="7" t="s">
        <v>8</v>
      </c>
      <c r="B6" s="8">
        <f>DATE(LEFT(B5,4),MID(B5,5,2),RIGHT(B5,2))</f>
        <v>45087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43131</v>
      </c>
      <c r="B10" s="4">
        <v>-4000000</v>
      </c>
    </row>
    <row r="11" spans="1:3" x14ac:dyDescent="0.3">
      <c r="A11" s="2">
        <v>43165</v>
      </c>
      <c r="B11" s="4">
        <v>-1800000</v>
      </c>
    </row>
    <row r="12" spans="1:3" x14ac:dyDescent="0.3">
      <c r="A12" s="2">
        <v>43187</v>
      </c>
      <c r="B12" s="4">
        <v>-500000</v>
      </c>
    </row>
    <row r="13" spans="1:3" x14ac:dyDescent="0.3">
      <c r="A13" s="2">
        <v>43244</v>
      </c>
      <c r="B13" s="4">
        <v>-3400000</v>
      </c>
    </row>
    <row r="14" spans="1:3" x14ac:dyDescent="0.3">
      <c r="A14" s="2">
        <v>43271</v>
      </c>
      <c r="B14" s="4">
        <v>-3700000</v>
      </c>
    </row>
    <row r="15" spans="1:3" x14ac:dyDescent="0.3">
      <c r="A15" s="2">
        <v>43306</v>
      </c>
      <c r="B15" s="4">
        <v>-2200000</v>
      </c>
    </row>
    <row r="16" spans="1:3" x14ac:dyDescent="0.3">
      <c r="A16" s="2">
        <v>43336</v>
      </c>
      <c r="B16" s="4">
        <v>-3800000</v>
      </c>
    </row>
    <row r="17" spans="1:2" x14ac:dyDescent="0.3">
      <c r="A17" s="2">
        <v>43397</v>
      </c>
      <c r="B17" s="4">
        <v>-600000</v>
      </c>
    </row>
    <row r="18" spans="1:2" x14ac:dyDescent="0.3">
      <c r="A18" s="2">
        <v>43425</v>
      </c>
      <c r="B18" s="4">
        <v>-1500000</v>
      </c>
    </row>
    <row r="19" spans="1:2" x14ac:dyDescent="0.3">
      <c r="A19" s="2">
        <v>43488</v>
      </c>
      <c r="B19" s="4">
        <v>-1000000</v>
      </c>
    </row>
    <row r="20" spans="1:2" x14ac:dyDescent="0.3">
      <c r="A20" s="2">
        <v>43523</v>
      </c>
      <c r="B20" s="4">
        <v>-3800000</v>
      </c>
    </row>
    <row r="21" spans="1:2" x14ac:dyDescent="0.3">
      <c r="A21" s="2">
        <v>43551</v>
      </c>
      <c r="B21" s="4">
        <v>-1000000</v>
      </c>
    </row>
    <row r="22" spans="1:2" x14ac:dyDescent="0.3">
      <c r="A22" s="2">
        <v>43579</v>
      </c>
      <c r="B22" s="4">
        <v>-1900000</v>
      </c>
    </row>
    <row r="23" spans="1:2" x14ac:dyDescent="0.3">
      <c r="A23" s="2">
        <v>43614</v>
      </c>
      <c r="B23" s="4">
        <v>-3400000</v>
      </c>
    </row>
    <row r="24" spans="1:2" x14ac:dyDescent="0.3">
      <c r="A24" s="2">
        <v>43642</v>
      </c>
      <c r="B24" s="4">
        <v>-3300000</v>
      </c>
    </row>
    <row r="25" spans="1:2" x14ac:dyDescent="0.3">
      <c r="A25" s="2">
        <v>43915</v>
      </c>
      <c r="B25" s="4">
        <v>-4400000</v>
      </c>
    </row>
    <row r="26" spans="1:2" x14ac:dyDescent="0.3">
      <c r="A26" s="2">
        <v>43943</v>
      </c>
      <c r="B26" s="4">
        <v>-100000</v>
      </c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26</v>
      </c>
      <c r="C3" s="5"/>
    </row>
    <row r="4" spans="1:3" x14ac:dyDescent="0.3">
      <c r="A4" s="7" t="s">
        <v>5</v>
      </c>
      <c r="B4" s="7" t="str">
        <f>_xll.IMDP("BND",B3,"한글종목명")</f>
        <v>국고03250-1809(13-5)</v>
      </c>
      <c r="C4" s="5"/>
    </row>
    <row r="5" spans="1:3" x14ac:dyDescent="0.3">
      <c r="A5" s="7" t="s">
        <v>7</v>
      </c>
      <c r="B5" s="7">
        <f>_xll.IMDP("BND",$B$3,"만기일")</f>
        <v>20180910</v>
      </c>
      <c r="C5" s="5"/>
    </row>
    <row r="6" spans="1:3" x14ac:dyDescent="0.3">
      <c r="A6" s="7" t="s">
        <v>8</v>
      </c>
      <c r="B6" s="8">
        <f>DATE(LEFT(B5,4),MID(B5,5,2),RIGHT(B5,2))</f>
        <v>43353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/>
      <c r="B10" s="4"/>
    </row>
    <row r="11" spans="1:3" x14ac:dyDescent="0.3">
      <c r="A11" s="2"/>
      <c r="B11" s="4"/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27</v>
      </c>
      <c r="C3" s="5"/>
    </row>
    <row r="4" spans="1:3" x14ac:dyDescent="0.3">
      <c r="A4" s="7" t="s">
        <v>5</v>
      </c>
      <c r="B4" s="7" t="str">
        <f>_xll.IMDP("BND",B3,"한글종목명")</f>
        <v>국고03375-2309(13-6)</v>
      </c>
      <c r="C4" s="5"/>
    </row>
    <row r="5" spans="1:3" x14ac:dyDescent="0.3">
      <c r="A5" s="7" t="s">
        <v>7</v>
      </c>
      <c r="B5" s="7">
        <f>_xll.IMDP("BND",$B$3,"만기일")</f>
        <v>20230910</v>
      </c>
      <c r="C5" s="5"/>
    </row>
    <row r="6" spans="1:3" x14ac:dyDescent="0.3">
      <c r="A6" s="7" t="s">
        <v>8</v>
      </c>
      <c r="B6" s="8">
        <f>DATE(LEFT(B5,4),MID(B5,5,2),RIGHT(B5,2))</f>
        <v>45179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44424</v>
      </c>
      <c r="B10" s="4">
        <v>-1300000</v>
      </c>
    </row>
    <row r="11" spans="1:3" x14ac:dyDescent="0.3">
      <c r="A11" s="2">
        <v>44492</v>
      </c>
      <c r="B11" s="4">
        <v>-46500000</v>
      </c>
    </row>
    <row r="12" spans="1:3" x14ac:dyDescent="0.3">
      <c r="A12" s="2">
        <v>44506</v>
      </c>
      <c r="B12" s="4">
        <v>-51500000</v>
      </c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28</v>
      </c>
      <c r="C3" s="5"/>
    </row>
    <row r="4" spans="1:3" x14ac:dyDescent="0.3">
      <c r="A4" s="7" t="s">
        <v>5</v>
      </c>
      <c r="B4" s="7" t="str">
        <f>_xll.IMDP("BND",B3,"한글종목명")</f>
        <v>국고03750-3312(13-8)</v>
      </c>
      <c r="C4" s="5"/>
    </row>
    <row r="5" spans="1:3" x14ac:dyDescent="0.3">
      <c r="A5" s="7" t="s">
        <v>7</v>
      </c>
      <c r="B5" s="7">
        <f>_xll.IMDP("BND",$B$3,"만기일")</f>
        <v>20331210</v>
      </c>
      <c r="C5" s="5"/>
    </row>
    <row r="6" spans="1:3" x14ac:dyDescent="0.3">
      <c r="A6" s="7" t="s">
        <v>8</v>
      </c>
      <c r="B6" s="8">
        <f>DATE(LEFT(B5,4),MID(B5,5,2),RIGHT(B5,2))</f>
        <v>48923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44090</v>
      </c>
      <c r="B10" s="4">
        <v>-7300000</v>
      </c>
    </row>
    <row r="11" spans="1:3" x14ac:dyDescent="0.3">
      <c r="A11" s="2">
        <v>44132</v>
      </c>
      <c r="B11" s="4">
        <v>-3000000</v>
      </c>
    </row>
    <row r="12" spans="1:3" x14ac:dyDescent="0.3">
      <c r="A12" s="2">
        <v>44153</v>
      </c>
      <c r="B12" s="4">
        <v>-4000000</v>
      </c>
    </row>
    <row r="13" spans="1:3" x14ac:dyDescent="0.3">
      <c r="A13" s="2">
        <v>44188</v>
      </c>
      <c r="B13" s="4">
        <v>-5000000</v>
      </c>
    </row>
    <row r="14" spans="1:3" x14ac:dyDescent="0.3">
      <c r="A14" s="2">
        <v>44216</v>
      </c>
      <c r="B14" s="4">
        <v>-7600000</v>
      </c>
    </row>
    <row r="15" spans="1:3" x14ac:dyDescent="0.3">
      <c r="A15" s="2">
        <v>44249</v>
      </c>
      <c r="B15" s="4">
        <v>-13700000</v>
      </c>
    </row>
    <row r="16" spans="1:3" x14ac:dyDescent="0.3">
      <c r="A16" s="2">
        <v>44272</v>
      </c>
      <c r="B16" s="4">
        <v>-6000000</v>
      </c>
    </row>
    <row r="17" spans="1:2" x14ac:dyDescent="0.3">
      <c r="A17" s="2">
        <v>44300</v>
      </c>
      <c r="B17" s="4">
        <v>-6000000</v>
      </c>
    </row>
    <row r="18" spans="1:2" x14ac:dyDescent="0.3">
      <c r="A18" s="2">
        <v>44328</v>
      </c>
      <c r="B18" s="4">
        <v>-2000000</v>
      </c>
    </row>
    <row r="19" spans="1:2" x14ac:dyDescent="0.3">
      <c r="A19" s="2">
        <v>44368</v>
      </c>
      <c r="B19" s="4">
        <v>-3000000</v>
      </c>
    </row>
    <row r="20" spans="1:2" x14ac:dyDescent="0.3">
      <c r="A20" s="2">
        <v>44384</v>
      </c>
      <c r="B20" s="4">
        <v>-2000000</v>
      </c>
    </row>
    <row r="21" spans="1:2" x14ac:dyDescent="0.3">
      <c r="A21" s="2">
        <v>44464</v>
      </c>
      <c r="B21" s="4">
        <v>-2000000</v>
      </c>
    </row>
    <row r="22" spans="1:2" x14ac:dyDescent="0.3">
      <c r="A22" s="2">
        <v>44483</v>
      </c>
      <c r="B22" s="4">
        <v>-9200000</v>
      </c>
    </row>
    <row r="23" spans="1:2" x14ac:dyDescent="0.3">
      <c r="A23" s="2">
        <v>44524</v>
      </c>
      <c r="B23" s="4">
        <v>-6000000</v>
      </c>
    </row>
    <row r="24" spans="1:2" x14ac:dyDescent="0.3">
      <c r="A24" s="2">
        <v>44587</v>
      </c>
      <c r="B24" s="4">
        <v>-11400000</v>
      </c>
    </row>
    <row r="25" spans="1:2" x14ac:dyDescent="0.3">
      <c r="A25" s="2">
        <v>44623</v>
      </c>
      <c r="B25" s="4">
        <v>-17800000</v>
      </c>
    </row>
    <row r="26" spans="1:2" x14ac:dyDescent="0.3">
      <c r="A26" s="2">
        <v>44650</v>
      </c>
      <c r="B26" s="4">
        <v>-9700000</v>
      </c>
    </row>
    <row r="27" spans="1:2" x14ac:dyDescent="0.3">
      <c r="A27" s="2">
        <v>44678</v>
      </c>
      <c r="B27" s="4">
        <v>-8500000</v>
      </c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29</v>
      </c>
      <c r="C3" s="5"/>
    </row>
    <row r="4" spans="1:3" x14ac:dyDescent="0.3">
      <c r="A4" s="7" t="s">
        <v>5</v>
      </c>
      <c r="B4" s="7" t="str">
        <f>_xll.IMDP("BND",B3,"한글종목명")</f>
        <v>국고03125-1903(14-1)</v>
      </c>
      <c r="C4" s="5"/>
    </row>
    <row r="5" spans="1:3" x14ac:dyDescent="0.3">
      <c r="A5" s="7" t="s">
        <v>7</v>
      </c>
      <c r="B5" s="7">
        <f>_xll.IMDP("BND",$B$3,"만기일")</f>
        <v>20190310</v>
      </c>
      <c r="C5" s="5"/>
    </row>
    <row r="6" spans="1:3" x14ac:dyDescent="0.3">
      <c r="A6" s="7" t="s">
        <v>8</v>
      </c>
      <c r="B6" s="8">
        <f>DATE(LEFT(B5,4),MID(B5,5,2),RIGHT(B5,2))</f>
        <v>43534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43346</v>
      </c>
      <c r="B10" s="4">
        <v>-123500000</v>
      </c>
    </row>
    <row r="11" spans="1:3" x14ac:dyDescent="0.3">
      <c r="A11" s="2">
        <v>43362</v>
      </c>
      <c r="B11" s="4">
        <v>-45000000</v>
      </c>
    </row>
    <row r="12" spans="1:3" x14ac:dyDescent="0.3">
      <c r="A12" s="2">
        <v>43416</v>
      </c>
      <c r="B12" s="4">
        <v>-63200000</v>
      </c>
    </row>
    <row r="13" spans="1:3" x14ac:dyDescent="0.3">
      <c r="A13" s="2">
        <v>43430</v>
      </c>
      <c r="B13" s="4">
        <v>-97200000</v>
      </c>
    </row>
    <row r="14" spans="1:3" x14ac:dyDescent="0.3">
      <c r="A14" s="2">
        <v>43451</v>
      </c>
      <c r="B14" s="4">
        <v>-44000000</v>
      </c>
    </row>
    <row r="15" spans="1:3" x14ac:dyDescent="0.3">
      <c r="A15" s="2">
        <v>43458</v>
      </c>
      <c r="B15" s="4">
        <v>-74000000</v>
      </c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30</v>
      </c>
      <c r="C3" s="5"/>
    </row>
    <row r="4" spans="1:3" x14ac:dyDescent="0.3">
      <c r="A4" s="7" t="s">
        <v>5</v>
      </c>
      <c r="B4" s="7" t="str">
        <f>_xll.IMDP("BND",B3,"한글종목명")</f>
        <v>국고03500-2403(14-2)</v>
      </c>
      <c r="C4" s="5"/>
    </row>
    <row r="5" spans="1:3" x14ac:dyDescent="0.3">
      <c r="A5" s="7" t="s">
        <v>7</v>
      </c>
      <c r="B5" s="7">
        <f>_xll.IMDP("BND",$B$3,"만기일")</f>
        <v>20240310</v>
      </c>
      <c r="C5" s="5"/>
    </row>
    <row r="6" spans="1:3" x14ac:dyDescent="0.3">
      <c r="A6" s="7" t="s">
        <v>8</v>
      </c>
      <c r="B6" s="8">
        <f>DATE(LEFT(B5,4),MID(B5,5,2),RIGHT(B5,2))</f>
        <v>45361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44442</v>
      </c>
      <c r="B10" s="4">
        <v>-47100000</v>
      </c>
    </row>
    <row r="11" spans="1:3" x14ac:dyDescent="0.3">
      <c r="A11" s="2"/>
      <c r="B11" s="4"/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31</v>
      </c>
      <c r="C3" s="5"/>
    </row>
    <row r="4" spans="1:3" x14ac:dyDescent="0.3">
      <c r="A4" s="7" t="s">
        <v>5</v>
      </c>
      <c r="B4" s="7" t="str">
        <f>_xll.IMDP("BND",B3,"한글종목명")</f>
        <v>국고02750-1909(14-4)</v>
      </c>
      <c r="C4" s="5"/>
    </row>
    <row r="5" spans="1:3" x14ac:dyDescent="0.3">
      <c r="A5" s="7" t="s">
        <v>7</v>
      </c>
      <c r="B5" s="7">
        <f>_xll.IMDP("BND",$B$3,"만기일")</f>
        <v>20190910</v>
      </c>
      <c r="C5" s="5"/>
    </row>
    <row r="6" spans="1:3" x14ac:dyDescent="0.3">
      <c r="A6" s="7" t="s">
        <v>8</v>
      </c>
      <c r="B6" s="8">
        <f>DATE(LEFT(B5,4),MID(B5,5,2),RIGHT(B5,2))</f>
        <v>43718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43416</v>
      </c>
      <c r="B10" s="4">
        <v>-89900000</v>
      </c>
    </row>
    <row r="11" spans="1:3" x14ac:dyDescent="0.3">
      <c r="A11" s="2">
        <v>43430</v>
      </c>
      <c r="B11" s="4">
        <v>-79000000</v>
      </c>
    </row>
    <row r="12" spans="1:3" x14ac:dyDescent="0.3">
      <c r="A12" s="2">
        <v>43451</v>
      </c>
      <c r="B12" s="4">
        <v>-66000000</v>
      </c>
    </row>
    <row r="13" spans="1:3" x14ac:dyDescent="0.3">
      <c r="A13" s="2">
        <v>43458</v>
      </c>
      <c r="B13" s="4">
        <v>-47000000</v>
      </c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32</v>
      </c>
      <c r="C3" s="5"/>
    </row>
    <row r="4" spans="1:3" x14ac:dyDescent="0.3">
      <c r="A4" s="7" t="s">
        <v>5</v>
      </c>
      <c r="B4" s="7" t="str">
        <f>_xll.IMDP("BND",B3,"한글종목명")</f>
        <v>국고03000-2409(14-5)</v>
      </c>
      <c r="C4" s="5"/>
    </row>
    <row r="5" spans="1:3" x14ac:dyDescent="0.3">
      <c r="A5" s="7" t="s">
        <v>7</v>
      </c>
      <c r="B5" s="7">
        <f>_xll.IMDP("BND",$B$3,"만기일")</f>
        <v>20240910</v>
      </c>
      <c r="C5" s="5"/>
    </row>
    <row r="6" spans="1:3" x14ac:dyDescent="0.3">
      <c r="A6" s="7" t="s">
        <v>8</v>
      </c>
      <c r="B6" s="8">
        <f>DATE(LEFT(B5,4),MID(B5,5,2),RIGHT(B5,2))</f>
        <v>45545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43157</v>
      </c>
      <c r="B10" s="4">
        <v>-9900000</v>
      </c>
    </row>
    <row r="11" spans="1:3" x14ac:dyDescent="0.3">
      <c r="A11" s="2">
        <v>43208</v>
      </c>
      <c r="B11" s="4">
        <v>-3100000</v>
      </c>
    </row>
    <row r="12" spans="1:3" x14ac:dyDescent="0.3">
      <c r="A12" s="2">
        <v>43236</v>
      </c>
      <c r="B12" s="4">
        <v>-3100000</v>
      </c>
    </row>
    <row r="13" spans="1:3" x14ac:dyDescent="0.3">
      <c r="A13" s="2">
        <v>43299</v>
      </c>
      <c r="B13" s="4">
        <v>-2100000</v>
      </c>
    </row>
    <row r="14" spans="1:3" x14ac:dyDescent="0.3">
      <c r="A14" s="2">
        <v>43327</v>
      </c>
      <c r="B14" s="4">
        <v>-1000000</v>
      </c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33</v>
      </c>
      <c r="C3" s="5"/>
    </row>
    <row r="4" spans="1:3" x14ac:dyDescent="0.3">
      <c r="A4" s="7" t="s">
        <v>5</v>
      </c>
      <c r="B4" s="7" t="str">
        <f>_xll.IMDP("BND",B3,"한글종목명")</f>
        <v>국고02750-4412(14-7)</v>
      </c>
      <c r="C4" s="5"/>
    </row>
    <row r="5" spans="1:3" x14ac:dyDescent="0.3">
      <c r="A5" s="7" t="s">
        <v>7</v>
      </c>
      <c r="B5" s="7">
        <f>_xll.IMDP("BND",$B$3,"만기일")</f>
        <v>20441210</v>
      </c>
      <c r="C5" s="5"/>
    </row>
    <row r="6" spans="1:3" x14ac:dyDescent="0.3">
      <c r="A6" s="7" t="s">
        <v>8</v>
      </c>
      <c r="B6" s="8">
        <f>DATE(LEFT(B5,4),MID(B5,5,2),RIGHT(B5,2))</f>
        <v>52941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/>
      <c r="B10" s="4"/>
    </row>
    <row r="11" spans="1:3" x14ac:dyDescent="0.3">
      <c r="A11" s="2"/>
      <c r="B11" s="4"/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34</v>
      </c>
      <c r="C3" s="5"/>
    </row>
    <row r="4" spans="1:3" x14ac:dyDescent="0.3">
      <c r="A4" s="7" t="s">
        <v>5</v>
      </c>
      <c r="B4" s="7" t="str">
        <f>_xll.IMDP("BND",B3,"한글종목명")</f>
        <v>국고02000-2003(15-1)</v>
      </c>
      <c r="C4" s="5"/>
    </row>
    <row r="5" spans="1:3" x14ac:dyDescent="0.3">
      <c r="A5" s="7" t="s">
        <v>7</v>
      </c>
      <c r="B5" s="7">
        <f>_xll.IMDP("BND",$B$3,"만기일")</f>
        <v>20200310</v>
      </c>
      <c r="C5" s="5"/>
    </row>
    <row r="6" spans="1:3" x14ac:dyDescent="0.3">
      <c r="A6" s="7" t="s">
        <v>8</v>
      </c>
      <c r="B6" s="8">
        <f>DATE(LEFT(B5,4),MID(B5,5,2),RIGHT(B5,2))</f>
        <v>43900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43263</v>
      </c>
      <c r="B10" s="4">
        <v>-39000000</v>
      </c>
    </row>
    <row r="11" spans="1:3" x14ac:dyDescent="0.3">
      <c r="A11" s="2">
        <v>43283</v>
      </c>
      <c r="B11" s="4">
        <v>-43300000</v>
      </c>
    </row>
    <row r="12" spans="1:3" x14ac:dyDescent="0.3">
      <c r="A12" s="2">
        <v>43297</v>
      </c>
      <c r="B12" s="4">
        <v>-53300000</v>
      </c>
    </row>
    <row r="13" spans="1:3" x14ac:dyDescent="0.3">
      <c r="A13" s="2">
        <v>43304</v>
      </c>
      <c r="B13" s="4">
        <v>-73600000</v>
      </c>
    </row>
    <row r="14" spans="1:3" x14ac:dyDescent="0.3">
      <c r="A14" s="2">
        <v>43318</v>
      </c>
      <c r="B14" s="4">
        <v>-73000000</v>
      </c>
    </row>
    <row r="15" spans="1:3" x14ac:dyDescent="0.3">
      <c r="A15" s="2">
        <v>43333</v>
      </c>
      <c r="B15" s="4">
        <v>-94500000</v>
      </c>
    </row>
    <row r="16" spans="1:3" x14ac:dyDescent="0.3">
      <c r="A16" s="2">
        <v>43438</v>
      </c>
      <c r="B16" s="4">
        <v>-27000000</v>
      </c>
    </row>
    <row r="17" spans="1:2" x14ac:dyDescent="0.3">
      <c r="A17" s="2">
        <v>43451</v>
      </c>
      <c r="B17" s="4">
        <v>-36400000</v>
      </c>
    </row>
    <row r="18" spans="1:2" x14ac:dyDescent="0.3">
      <c r="A18" s="2">
        <v>43458</v>
      </c>
      <c r="B18" s="4">
        <v>-28000000</v>
      </c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35</v>
      </c>
      <c r="C3" s="5"/>
    </row>
    <row r="4" spans="1:3" x14ac:dyDescent="0.3">
      <c r="A4" s="7" t="s">
        <v>5</v>
      </c>
      <c r="B4" s="7" t="str">
        <f>_xll.IMDP("BND",B3,"한글종목명")</f>
        <v>물가01750-2506(15-5)</v>
      </c>
      <c r="C4" s="5"/>
    </row>
    <row r="5" spans="1:3" x14ac:dyDescent="0.3">
      <c r="A5" s="7" t="s">
        <v>7</v>
      </c>
      <c r="B5" s="7">
        <f>_xll.IMDP("BND",$B$3,"만기일")</f>
        <v>20250610</v>
      </c>
      <c r="C5" s="5"/>
    </row>
    <row r="6" spans="1:3" x14ac:dyDescent="0.3">
      <c r="A6" s="7" t="s">
        <v>8</v>
      </c>
      <c r="B6" s="8">
        <f>DATE(LEFT(B5,4),MID(B5,5,2),RIGHT(B5,2))</f>
        <v>45818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43131</v>
      </c>
      <c r="B10" s="4">
        <v>-3400000</v>
      </c>
    </row>
    <row r="11" spans="1:3" x14ac:dyDescent="0.3">
      <c r="A11" s="2">
        <v>43165</v>
      </c>
      <c r="B11" s="4">
        <v>-7400000</v>
      </c>
    </row>
    <row r="12" spans="1:3" x14ac:dyDescent="0.3">
      <c r="A12" s="2">
        <v>43187</v>
      </c>
      <c r="B12" s="4">
        <v>-4000000</v>
      </c>
    </row>
    <row r="13" spans="1:3" x14ac:dyDescent="0.3">
      <c r="A13" s="2">
        <v>43215</v>
      </c>
      <c r="B13" s="4">
        <v>-5000000</v>
      </c>
    </row>
    <row r="14" spans="1:3" x14ac:dyDescent="0.3">
      <c r="A14" s="2">
        <v>43244</v>
      </c>
      <c r="B14" s="4">
        <v>-5400000</v>
      </c>
    </row>
    <row r="15" spans="1:3" x14ac:dyDescent="0.3">
      <c r="A15" s="2">
        <v>43271</v>
      </c>
      <c r="B15" s="4">
        <v>-5700000</v>
      </c>
    </row>
    <row r="16" spans="1:3" x14ac:dyDescent="0.3">
      <c r="A16" s="2">
        <v>43306</v>
      </c>
      <c r="B16" s="4">
        <v>-500000</v>
      </c>
    </row>
    <row r="17" spans="1:2" x14ac:dyDescent="0.3">
      <c r="A17" s="2">
        <v>43336</v>
      </c>
      <c r="B17" s="4">
        <v>-5600000</v>
      </c>
    </row>
    <row r="18" spans="1:2" x14ac:dyDescent="0.3">
      <c r="A18" s="2">
        <v>43397</v>
      </c>
      <c r="B18" s="4">
        <v>-4000000</v>
      </c>
    </row>
    <row r="19" spans="1:2" x14ac:dyDescent="0.3">
      <c r="A19" s="2">
        <v>43438</v>
      </c>
      <c r="B19" s="4">
        <v>-7200000</v>
      </c>
    </row>
    <row r="20" spans="1:2" x14ac:dyDescent="0.3">
      <c r="A20" s="2">
        <v>43451</v>
      </c>
      <c r="B20" s="4">
        <v>-5000000</v>
      </c>
    </row>
    <row r="21" spans="1:2" x14ac:dyDescent="0.3">
      <c r="A21" s="2">
        <v>43458</v>
      </c>
      <c r="B21" s="4">
        <v>-5400000</v>
      </c>
    </row>
    <row r="22" spans="1:2" x14ac:dyDescent="0.3">
      <c r="A22" s="2">
        <v>43488</v>
      </c>
      <c r="B22" s="4">
        <v>-1100000</v>
      </c>
    </row>
    <row r="23" spans="1:2" x14ac:dyDescent="0.3">
      <c r="A23" s="2">
        <v>43523</v>
      </c>
      <c r="B23" s="4">
        <v>-2900000</v>
      </c>
    </row>
    <row r="24" spans="1:2" x14ac:dyDescent="0.3">
      <c r="A24" s="2">
        <v>43551</v>
      </c>
      <c r="B24" s="4">
        <v>-3100000</v>
      </c>
    </row>
    <row r="25" spans="1:2" x14ac:dyDescent="0.3">
      <c r="A25" s="2">
        <v>43579</v>
      </c>
      <c r="B25" s="4">
        <v>-400000</v>
      </c>
    </row>
    <row r="26" spans="1:2" x14ac:dyDescent="0.3">
      <c r="A26" s="2">
        <v>43614</v>
      </c>
      <c r="B26" s="4">
        <v>-1700000</v>
      </c>
    </row>
    <row r="27" spans="1:2" x14ac:dyDescent="0.3">
      <c r="A27" s="2">
        <v>43670</v>
      </c>
      <c r="B27" s="4">
        <v>-2600000</v>
      </c>
    </row>
    <row r="28" spans="1:2" x14ac:dyDescent="0.3">
      <c r="A28" s="2">
        <v>43915</v>
      </c>
      <c r="B28" s="4">
        <v>-1400000</v>
      </c>
    </row>
    <row r="29" spans="1:2" x14ac:dyDescent="0.3">
      <c r="A29" s="2">
        <v>43943</v>
      </c>
      <c r="B29" s="4">
        <v>-1000000</v>
      </c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36</v>
      </c>
      <c r="C3" s="5"/>
    </row>
    <row r="4" spans="1:3" x14ac:dyDescent="0.3">
      <c r="A4" s="7" t="s">
        <v>5</v>
      </c>
      <c r="B4" s="7" t="str">
        <f>_xll.IMDP("BND",B3,"한글종목명")</f>
        <v>국고01625-1806(15-3)</v>
      </c>
      <c r="C4" s="5"/>
    </row>
    <row r="5" spans="1:3" x14ac:dyDescent="0.3">
      <c r="A5" s="7" t="s">
        <v>7</v>
      </c>
      <c r="B5" s="7">
        <f>_xll.IMDP("BND",$B$3,"만기일")</f>
        <v>20180610</v>
      </c>
      <c r="C5" s="5"/>
    </row>
    <row r="6" spans="1:3" x14ac:dyDescent="0.3">
      <c r="A6" s="7" t="s">
        <v>8</v>
      </c>
      <c r="B6" s="8">
        <f>DATE(LEFT(B5,4),MID(B5,5,2),RIGHT(B5,2))</f>
        <v>43261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/>
      <c r="B10" s="4"/>
    </row>
    <row r="11" spans="1:3" x14ac:dyDescent="0.3">
      <c r="A11" s="2"/>
      <c r="B11" s="4"/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37</v>
      </c>
      <c r="C3" s="5"/>
    </row>
    <row r="4" spans="1:3" x14ac:dyDescent="0.3">
      <c r="A4" s="7" t="s">
        <v>5</v>
      </c>
      <c r="B4" s="7" t="str">
        <f>_xll.IMDP("BND",B3,"한글종목명")</f>
        <v>국고02250-2506(15-2)</v>
      </c>
      <c r="C4" s="5"/>
    </row>
    <row r="5" spans="1:3" x14ac:dyDescent="0.3">
      <c r="A5" s="7" t="s">
        <v>7</v>
      </c>
      <c r="B5" s="7">
        <f>_xll.IMDP("BND",$B$3,"만기일")</f>
        <v>20250610</v>
      </c>
      <c r="C5" s="5"/>
    </row>
    <row r="6" spans="1:3" x14ac:dyDescent="0.3">
      <c r="A6" s="7" t="s">
        <v>8</v>
      </c>
      <c r="B6" s="8">
        <f>DATE(LEFT(B5,4),MID(B5,5,2),RIGHT(B5,2))</f>
        <v>45818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43157</v>
      </c>
      <c r="B10" s="4">
        <v>-3700000</v>
      </c>
    </row>
    <row r="11" spans="1:3" x14ac:dyDescent="0.3">
      <c r="A11" s="2">
        <v>43236</v>
      </c>
      <c r="B11" s="4">
        <v>-4600000</v>
      </c>
    </row>
    <row r="12" spans="1:3" x14ac:dyDescent="0.3">
      <c r="A12" s="2">
        <v>43299</v>
      </c>
      <c r="B12" s="4">
        <v>-1300000</v>
      </c>
    </row>
    <row r="13" spans="1:3" x14ac:dyDescent="0.3">
      <c r="A13" s="2">
        <v>43327</v>
      </c>
      <c r="B13" s="4">
        <v>-900000</v>
      </c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38</v>
      </c>
      <c r="C3" s="5"/>
    </row>
    <row r="4" spans="1:3" x14ac:dyDescent="0.3">
      <c r="A4" s="7" t="s">
        <v>5</v>
      </c>
      <c r="B4" s="7" t="str">
        <f>_xll.IMDP("BND",B3,"한글종목명")</f>
        <v>국고02625-3509(15-6)</v>
      </c>
      <c r="C4" s="5"/>
    </row>
    <row r="5" spans="1:3" x14ac:dyDescent="0.3">
      <c r="A5" s="7" t="s">
        <v>7</v>
      </c>
      <c r="B5" s="7">
        <f>_xll.IMDP("BND",$B$3,"만기일")</f>
        <v>20350910</v>
      </c>
      <c r="C5" s="5"/>
    </row>
    <row r="6" spans="1:3" x14ac:dyDescent="0.3">
      <c r="A6" s="7" t="s">
        <v>8</v>
      </c>
      <c r="B6" s="8">
        <f>DATE(LEFT(B5,4),MID(B5,5,2),RIGHT(B5,2))</f>
        <v>49562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44132</v>
      </c>
      <c r="B10" s="4">
        <v>-2000000</v>
      </c>
    </row>
    <row r="11" spans="1:3" x14ac:dyDescent="0.3">
      <c r="A11" s="2">
        <v>44153</v>
      </c>
      <c r="B11" s="4">
        <v>-5700000</v>
      </c>
    </row>
    <row r="12" spans="1:3" x14ac:dyDescent="0.3">
      <c r="A12" s="2">
        <v>44216</v>
      </c>
      <c r="B12" s="4">
        <v>-8800000</v>
      </c>
    </row>
    <row r="13" spans="1:3" x14ac:dyDescent="0.3">
      <c r="A13" s="2">
        <v>44249</v>
      </c>
      <c r="B13" s="4">
        <v>-12100000</v>
      </c>
    </row>
    <row r="14" spans="1:3" x14ac:dyDescent="0.3">
      <c r="A14" s="2">
        <v>44272</v>
      </c>
      <c r="B14" s="4">
        <v>-5900000</v>
      </c>
    </row>
    <row r="15" spans="1:3" x14ac:dyDescent="0.3">
      <c r="A15" s="2">
        <v>44368</v>
      </c>
      <c r="B15" s="4">
        <v>-300000</v>
      </c>
    </row>
    <row r="16" spans="1:3" x14ac:dyDescent="0.3">
      <c r="A16" s="2">
        <v>44419</v>
      </c>
      <c r="B16" s="4">
        <v>-1500000</v>
      </c>
    </row>
    <row r="17" spans="1:2" x14ac:dyDescent="0.3">
      <c r="A17" s="2">
        <v>44678</v>
      </c>
      <c r="B17" s="4">
        <v>-5500000</v>
      </c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39</v>
      </c>
      <c r="C3" s="5"/>
    </row>
    <row r="4" spans="1:3" x14ac:dyDescent="0.3">
      <c r="A4" s="7" t="s">
        <v>5</v>
      </c>
      <c r="B4" s="7" t="str">
        <f>_xll.IMDP("BND",B3,"한글종목명")</f>
        <v>국고02000-2009(15-4)</v>
      </c>
      <c r="C4" s="5"/>
    </row>
    <row r="5" spans="1:3" x14ac:dyDescent="0.3">
      <c r="A5" s="7" t="s">
        <v>7</v>
      </c>
      <c r="B5" s="7">
        <f>_xll.IMDP("BND",$B$3,"만기일")</f>
        <v>20200910</v>
      </c>
      <c r="C5" s="5"/>
    </row>
    <row r="6" spans="1:3" x14ac:dyDescent="0.3">
      <c r="A6" s="7" t="s">
        <v>8</v>
      </c>
      <c r="B6" s="8">
        <f>DATE(LEFT(B5,4),MID(B5,5,2),RIGHT(B5,2))</f>
        <v>44084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43297</v>
      </c>
      <c r="B10" s="4">
        <v>-23400000</v>
      </c>
    </row>
    <row r="11" spans="1:3" x14ac:dyDescent="0.3">
      <c r="A11" s="2">
        <v>43304</v>
      </c>
      <c r="B11" s="4">
        <v>-19200000</v>
      </c>
    </row>
    <row r="12" spans="1:3" x14ac:dyDescent="0.3">
      <c r="A12" s="2">
        <v>43318</v>
      </c>
      <c r="B12" s="4">
        <v>-34300000</v>
      </c>
    </row>
    <row r="13" spans="1:3" x14ac:dyDescent="0.3">
      <c r="A13" s="2">
        <v>43333</v>
      </c>
      <c r="B13" s="4">
        <v>-16000000</v>
      </c>
    </row>
    <row r="14" spans="1:3" x14ac:dyDescent="0.3">
      <c r="A14" s="2">
        <v>43346</v>
      </c>
      <c r="B14" s="4">
        <v>-1000000</v>
      </c>
    </row>
    <row r="15" spans="1:3" x14ac:dyDescent="0.3">
      <c r="A15" s="2">
        <v>43362</v>
      </c>
      <c r="B15" s="4">
        <v>-32800000</v>
      </c>
    </row>
    <row r="16" spans="1:3" x14ac:dyDescent="0.3">
      <c r="A16" s="2">
        <v>43438</v>
      </c>
      <c r="B16" s="4">
        <v>-14000000</v>
      </c>
    </row>
    <row r="17" spans="1:2" x14ac:dyDescent="0.3">
      <c r="A17" s="2">
        <v>43451</v>
      </c>
      <c r="B17" s="4">
        <v>-10500000</v>
      </c>
    </row>
    <row r="18" spans="1:2" x14ac:dyDescent="0.3">
      <c r="A18" s="2">
        <v>43458</v>
      </c>
      <c r="B18" s="4">
        <v>-6000000</v>
      </c>
    </row>
    <row r="19" spans="1:2" x14ac:dyDescent="0.3">
      <c r="A19" s="2">
        <v>43542</v>
      </c>
      <c r="B19" s="4">
        <v>-41000000</v>
      </c>
    </row>
    <row r="20" spans="1:2" x14ac:dyDescent="0.3">
      <c r="A20" s="2">
        <v>43570</v>
      </c>
      <c r="B20" s="4">
        <v>-22000000</v>
      </c>
    </row>
    <row r="21" spans="1:2" x14ac:dyDescent="0.3">
      <c r="A21" s="2">
        <v>43605</v>
      </c>
      <c r="B21" s="4">
        <v>-32000000</v>
      </c>
    </row>
    <row r="22" spans="1:2" x14ac:dyDescent="0.3">
      <c r="A22" s="2">
        <v>43633</v>
      </c>
      <c r="B22" s="4">
        <v>-41100000</v>
      </c>
    </row>
    <row r="23" spans="1:2" x14ac:dyDescent="0.3">
      <c r="A23" s="2">
        <v>43731</v>
      </c>
      <c r="B23" s="4">
        <v>-6500000</v>
      </c>
    </row>
    <row r="24" spans="1:2" x14ac:dyDescent="0.3">
      <c r="A24" s="2">
        <v>43753</v>
      </c>
      <c r="B24" s="4">
        <v>-28800000</v>
      </c>
    </row>
    <row r="25" spans="1:2" x14ac:dyDescent="0.3">
      <c r="A25" s="2">
        <v>43760</v>
      </c>
      <c r="B25" s="4">
        <v>-33900000</v>
      </c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40</v>
      </c>
      <c r="C3" s="5"/>
    </row>
    <row r="4" spans="1:3" x14ac:dyDescent="0.3">
      <c r="A4" s="7" t="s">
        <v>5</v>
      </c>
      <c r="B4" s="7" t="str">
        <f>_xll.IMDP("BND",B3,"한글종목명")</f>
        <v>국고01750-1812(15-7)</v>
      </c>
      <c r="C4" s="5"/>
    </row>
    <row r="5" spans="1:3" x14ac:dyDescent="0.3">
      <c r="A5" s="7" t="s">
        <v>7</v>
      </c>
      <c r="B5" s="7">
        <f>_xll.IMDP("BND",$B$3,"만기일")</f>
        <v>20181210</v>
      </c>
      <c r="C5" s="5"/>
    </row>
    <row r="6" spans="1:3" x14ac:dyDescent="0.3">
      <c r="A6" s="7" t="s">
        <v>8</v>
      </c>
      <c r="B6" s="8">
        <f>DATE(LEFT(B5,4),MID(B5,5,2),RIGHT(B5,2))</f>
        <v>43444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/>
      <c r="B10" s="4"/>
    </row>
    <row r="11" spans="1:3" x14ac:dyDescent="0.3">
      <c r="A11" s="2"/>
      <c r="B11" s="4"/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41</v>
      </c>
      <c r="C3" s="5"/>
    </row>
    <row r="4" spans="1:3" x14ac:dyDescent="0.3">
      <c r="A4" s="7" t="s">
        <v>5</v>
      </c>
      <c r="B4" s="7" t="str">
        <f>_xll.IMDP("BND",B3,"한글종목명")</f>
        <v>국고02250-2512(15-8)</v>
      </c>
      <c r="C4" s="5"/>
    </row>
    <row r="5" spans="1:3" x14ac:dyDescent="0.3">
      <c r="A5" s="7" t="s">
        <v>7</v>
      </c>
      <c r="B5" s="7">
        <f>_xll.IMDP("BND",$B$3,"만기일")</f>
        <v>20251210</v>
      </c>
      <c r="C5" s="5"/>
    </row>
    <row r="6" spans="1:3" x14ac:dyDescent="0.3">
      <c r="A6" s="7" t="s">
        <v>8</v>
      </c>
      <c r="B6" s="8">
        <f>DATE(LEFT(B5,4),MID(B5,5,2),RIGHT(B5,2))</f>
        <v>46001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43157</v>
      </c>
      <c r="B10" s="4">
        <v>-1400000</v>
      </c>
    </row>
    <row r="11" spans="1:3" x14ac:dyDescent="0.3">
      <c r="A11" s="2">
        <v>43208</v>
      </c>
      <c r="B11" s="4">
        <v>-8200000</v>
      </c>
    </row>
    <row r="12" spans="1:3" x14ac:dyDescent="0.3">
      <c r="A12" s="2">
        <v>43236</v>
      </c>
      <c r="B12" s="4">
        <v>-5200000</v>
      </c>
    </row>
    <row r="13" spans="1:3" x14ac:dyDescent="0.3">
      <c r="A13" s="2">
        <v>43299</v>
      </c>
      <c r="B13" s="4">
        <v>-3300000</v>
      </c>
    </row>
    <row r="14" spans="1:3" x14ac:dyDescent="0.3">
      <c r="A14" s="2">
        <v>43327</v>
      </c>
      <c r="B14" s="4">
        <v>-4700000</v>
      </c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42</v>
      </c>
      <c r="C3" s="5"/>
    </row>
    <row r="4" spans="1:3" x14ac:dyDescent="0.3">
      <c r="A4" s="7" t="s">
        <v>5</v>
      </c>
      <c r="B4" s="7" t="str">
        <f>_xll.IMDP("BND",B3,"한글종목명")</f>
        <v>국고02000-2103(15-9)</v>
      </c>
      <c r="C4" s="5"/>
    </row>
    <row r="5" spans="1:3" x14ac:dyDescent="0.3">
      <c r="A5" s="7" t="s">
        <v>7</v>
      </c>
      <c r="B5" s="7">
        <f>_xll.IMDP("BND",$B$3,"만기일")</f>
        <v>20210310</v>
      </c>
      <c r="C5" s="5"/>
    </row>
    <row r="6" spans="1:3" x14ac:dyDescent="0.3">
      <c r="A6" s="7" t="s">
        <v>8</v>
      </c>
      <c r="B6" s="8">
        <f>DATE(LEFT(B5,4),MID(B5,5,2),RIGHT(B5,2))</f>
        <v>44265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43263</v>
      </c>
      <c r="B10" s="4">
        <v>-11000000</v>
      </c>
    </row>
    <row r="11" spans="1:3" x14ac:dyDescent="0.3">
      <c r="A11" s="2">
        <v>43283</v>
      </c>
      <c r="B11" s="4">
        <v>-7700000</v>
      </c>
    </row>
    <row r="12" spans="1:3" x14ac:dyDescent="0.3">
      <c r="A12" s="2">
        <v>43304</v>
      </c>
      <c r="B12" s="4">
        <v>-700000</v>
      </c>
    </row>
    <row r="13" spans="1:3" x14ac:dyDescent="0.3">
      <c r="A13" s="2">
        <v>43318</v>
      </c>
      <c r="B13" s="4">
        <v>-4000000</v>
      </c>
    </row>
    <row r="14" spans="1:3" x14ac:dyDescent="0.3">
      <c r="A14" s="2">
        <v>43333</v>
      </c>
      <c r="B14" s="4">
        <v>-16000000</v>
      </c>
    </row>
    <row r="15" spans="1:3" x14ac:dyDescent="0.3">
      <c r="A15" s="2">
        <v>43346</v>
      </c>
      <c r="B15" s="4">
        <v>-1000000</v>
      </c>
    </row>
    <row r="16" spans="1:3" x14ac:dyDescent="0.3">
      <c r="A16" s="2">
        <v>43362</v>
      </c>
      <c r="B16" s="4">
        <v>-1500000</v>
      </c>
    </row>
    <row r="17" spans="1:2" x14ac:dyDescent="0.3">
      <c r="A17" s="2">
        <v>43438</v>
      </c>
      <c r="B17" s="4">
        <v>-3000000</v>
      </c>
    </row>
    <row r="18" spans="1:2" x14ac:dyDescent="0.3">
      <c r="A18" s="2">
        <v>43451</v>
      </c>
      <c r="B18" s="4">
        <v>-600000</v>
      </c>
    </row>
    <row r="19" spans="1:2" x14ac:dyDescent="0.3">
      <c r="A19" s="2">
        <v>43486</v>
      </c>
      <c r="B19" s="4">
        <v>-8000000</v>
      </c>
    </row>
    <row r="20" spans="1:2" x14ac:dyDescent="0.3">
      <c r="A20" s="2">
        <v>43542</v>
      </c>
      <c r="B20" s="4">
        <v>-7000000</v>
      </c>
    </row>
    <row r="21" spans="1:2" x14ac:dyDescent="0.3">
      <c r="A21" s="2">
        <v>43570</v>
      </c>
      <c r="B21" s="4">
        <v>-1000000</v>
      </c>
    </row>
    <row r="22" spans="1:2" x14ac:dyDescent="0.3">
      <c r="A22" s="2">
        <v>43605</v>
      </c>
      <c r="B22" s="4">
        <v>-4200000</v>
      </c>
    </row>
    <row r="23" spans="1:2" x14ac:dyDescent="0.3">
      <c r="A23" s="2">
        <v>43661</v>
      </c>
      <c r="B23" s="4">
        <v>-48100000</v>
      </c>
    </row>
    <row r="24" spans="1:2" x14ac:dyDescent="0.3">
      <c r="A24" s="2">
        <v>43689</v>
      </c>
      <c r="B24" s="4">
        <v>-14500000</v>
      </c>
    </row>
    <row r="25" spans="1:2" x14ac:dyDescent="0.3">
      <c r="A25" s="2">
        <v>43760</v>
      </c>
      <c r="B25" s="4">
        <v>-22500000</v>
      </c>
    </row>
    <row r="26" spans="1:2" x14ac:dyDescent="0.3">
      <c r="A26" s="2">
        <v>43780</v>
      </c>
      <c r="B26" s="4">
        <v>-23000000</v>
      </c>
    </row>
    <row r="27" spans="1:2" x14ac:dyDescent="0.3">
      <c r="A27" s="2">
        <v>43787</v>
      </c>
      <c r="B27" s="4">
        <v>-44500000</v>
      </c>
    </row>
    <row r="28" spans="1:2" x14ac:dyDescent="0.3">
      <c r="A28" s="2">
        <v>43805</v>
      </c>
      <c r="B28" s="4">
        <v>-46500000</v>
      </c>
    </row>
    <row r="29" spans="1:2" x14ac:dyDescent="0.3">
      <c r="A29" s="2">
        <v>43815</v>
      </c>
      <c r="B29" s="4">
        <v>-32800000</v>
      </c>
    </row>
    <row r="30" spans="1:2" x14ac:dyDescent="0.3">
      <c r="A30" s="2">
        <v>44032</v>
      </c>
      <c r="B30" s="4">
        <v>-61000000</v>
      </c>
    </row>
    <row r="31" spans="1:2" x14ac:dyDescent="0.3">
      <c r="A31" s="2">
        <v>44067</v>
      </c>
      <c r="B31" s="4">
        <v>-59600000</v>
      </c>
    </row>
    <row r="32" spans="1:2" x14ac:dyDescent="0.3">
      <c r="A32" s="2">
        <v>44095</v>
      </c>
      <c r="B32" s="4">
        <v>-45100000</v>
      </c>
    </row>
    <row r="33" spans="1:2" x14ac:dyDescent="0.3">
      <c r="A33" s="2">
        <v>44102</v>
      </c>
      <c r="B33" s="4">
        <v>-60100000</v>
      </c>
    </row>
    <row r="34" spans="1:2" x14ac:dyDescent="0.3">
      <c r="A34" s="2">
        <v>44130</v>
      </c>
      <c r="B34" s="4">
        <v>-78400000</v>
      </c>
    </row>
    <row r="35" spans="1:2" x14ac:dyDescent="0.3">
      <c r="A35" s="2">
        <v>44152</v>
      </c>
      <c r="B35" s="4">
        <v>-25400000</v>
      </c>
    </row>
    <row r="36" spans="1:2" x14ac:dyDescent="0.3">
      <c r="A36" s="2">
        <v>44158</v>
      </c>
      <c r="B36" s="4">
        <v>-20400000</v>
      </c>
    </row>
    <row r="37" spans="1:2" x14ac:dyDescent="0.3">
      <c r="A37" s="2">
        <v>44172</v>
      </c>
      <c r="B37" s="4">
        <v>-57400000</v>
      </c>
    </row>
    <row r="38" spans="1:2" x14ac:dyDescent="0.3">
      <c r="A38" s="2">
        <v>44186</v>
      </c>
      <c r="B38" s="4">
        <v>-29500000</v>
      </c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43</v>
      </c>
      <c r="C3" s="5"/>
    </row>
    <row r="4" spans="1:3" x14ac:dyDescent="0.3">
      <c r="A4" s="7" t="s">
        <v>5</v>
      </c>
      <c r="B4" s="7" t="str">
        <f>_xll.IMDP("BND",B3,"한글종목명")</f>
        <v>국고02000-4603(16-1)</v>
      </c>
      <c r="C4" s="5"/>
    </row>
    <row r="5" spans="1:3" x14ac:dyDescent="0.3">
      <c r="A5" s="7" t="s">
        <v>7</v>
      </c>
      <c r="B5" s="7">
        <f>_xll.IMDP("BND",$B$3,"만기일")</f>
        <v>20460310</v>
      </c>
      <c r="C5" s="5"/>
    </row>
    <row r="6" spans="1:3" x14ac:dyDescent="0.3">
      <c r="A6" s="7" t="s">
        <v>8</v>
      </c>
      <c r="B6" s="8">
        <f>DATE(LEFT(B5,4),MID(B5,5,2),RIGHT(B5,2))</f>
        <v>53396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/>
      <c r="B10" s="4"/>
    </row>
    <row r="11" spans="1:3" x14ac:dyDescent="0.3">
      <c r="A11" s="2"/>
      <c r="B11" s="4"/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44</v>
      </c>
      <c r="C3" s="5"/>
    </row>
    <row r="4" spans="1:3" x14ac:dyDescent="0.3">
      <c r="A4" s="7" t="s">
        <v>5</v>
      </c>
      <c r="B4" s="7" t="str">
        <f>_xll.IMDP("BND",B3,"한글종목명")</f>
        <v>국고01500-1906(16-2)</v>
      </c>
      <c r="C4" s="5"/>
    </row>
    <row r="5" spans="1:3" x14ac:dyDescent="0.3">
      <c r="A5" s="7" t="s">
        <v>7</v>
      </c>
      <c r="B5" s="7">
        <f>_xll.IMDP("BND",$B$3,"만기일")</f>
        <v>20190610</v>
      </c>
      <c r="C5" s="5"/>
    </row>
    <row r="6" spans="1:3" x14ac:dyDescent="0.3">
      <c r="A6" s="7" t="s">
        <v>8</v>
      </c>
      <c r="B6" s="8">
        <f>DATE(LEFT(B5,4),MID(B5,5,2),RIGHT(B5,2))</f>
        <v>43626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43346</v>
      </c>
      <c r="B10" s="4">
        <v>-17000000</v>
      </c>
    </row>
    <row r="11" spans="1:3" x14ac:dyDescent="0.3">
      <c r="A11" s="2">
        <v>43362</v>
      </c>
      <c r="B11" s="4">
        <v>-26700000</v>
      </c>
    </row>
    <row r="12" spans="1:3" x14ac:dyDescent="0.3">
      <c r="A12" s="2">
        <v>43451</v>
      </c>
      <c r="B12" s="4">
        <v>-41200000</v>
      </c>
    </row>
    <row r="13" spans="1:3" x14ac:dyDescent="0.3">
      <c r="A13" s="2">
        <v>43458</v>
      </c>
      <c r="B13" s="4">
        <v>-41500000</v>
      </c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45</v>
      </c>
      <c r="C3" s="5"/>
    </row>
    <row r="4" spans="1:3" x14ac:dyDescent="0.3">
      <c r="A4" s="7" t="s">
        <v>5</v>
      </c>
      <c r="B4" s="7" t="str">
        <f>_xll.IMDP("BND",B3,"한글종목명")</f>
        <v>물가01000-2606(16-5)</v>
      </c>
      <c r="C4" s="5"/>
    </row>
    <row r="5" spans="1:3" x14ac:dyDescent="0.3">
      <c r="A5" s="7" t="s">
        <v>7</v>
      </c>
      <c r="B5" s="7">
        <f>_xll.IMDP("BND",$B$3,"만기일")</f>
        <v>20260610</v>
      </c>
      <c r="C5" s="5"/>
    </row>
    <row r="6" spans="1:3" x14ac:dyDescent="0.3">
      <c r="A6" s="7" t="s">
        <v>8</v>
      </c>
      <c r="B6" s="8">
        <f>DATE(LEFT(B5,4),MID(B5,5,2),RIGHT(B5,2))</f>
        <v>46183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43123</v>
      </c>
      <c r="B10" s="4">
        <v>10000000</v>
      </c>
    </row>
    <row r="11" spans="1:3" x14ac:dyDescent="0.3">
      <c r="A11" s="2">
        <v>43151</v>
      </c>
      <c r="B11" s="4">
        <v>10000000</v>
      </c>
    </row>
    <row r="12" spans="1:3" x14ac:dyDescent="0.3">
      <c r="A12" s="2">
        <v>43179</v>
      </c>
      <c r="B12" s="4">
        <v>4000000</v>
      </c>
    </row>
    <row r="13" spans="1:3" x14ac:dyDescent="0.3">
      <c r="A13" s="2">
        <v>43207</v>
      </c>
      <c r="B13" s="4">
        <v>10000000</v>
      </c>
    </row>
    <row r="14" spans="1:3" x14ac:dyDescent="0.3">
      <c r="A14" s="2">
        <v>43235</v>
      </c>
      <c r="B14" s="4">
        <v>10000000</v>
      </c>
    </row>
    <row r="15" spans="1:3" x14ac:dyDescent="0.3">
      <c r="A15" s="2">
        <v>43271</v>
      </c>
      <c r="B15" s="4">
        <v>-200000</v>
      </c>
    </row>
    <row r="16" spans="1:3" x14ac:dyDescent="0.3">
      <c r="A16" s="2">
        <v>43306</v>
      </c>
      <c r="B16" s="4">
        <v>-1000000</v>
      </c>
    </row>
    <row r="17" spans="1:2" x14ac:dyDescent="0.3">
      <c r="A17" s="2">
        <v>43397</v>
      </c>
      <c r="B17" s="4">
        <v>-1000000</v>
      </c>
    </row>
    <row r="18" spans="1:2" x14ac:dyDescent="0.3">
      <c r="A18" s="2">
        <v>43438</v>
      </c>
      <c r="B18" s="4">
        <v>-27700000</v>
      </c>
    </row>
    <row r="19" spans="1:2" x14ac:dyDescent="0.3">
      <c r="A19" s="2">
        <v>43451</v>
      </c>
      <c r="B19" s="4">
        <v>-23400000</v>
      </c>
    </row>
    <row r="20" spans="1:2" x14ac:dyDescent="0.3">
      <c r="A20" s="2">
        <v>43458</v>
      </c>
      <c r="B20" s="4">
        <v>-22200000</v>
      </c>
    </row>
    <row r="21" spans="1:2" x14ac:dyDescent="0.3">
      <c r="A21" s="2">
        <v>43488</v>
      </c>
      <c r="B21" s="4">
        <v>-3400000</v>
      </c>
    </row>
    <row r="22" spans="1:2" x14ac:dyDescent="0.3">
      <c r="A22" s="2">
        <v>43523</v>
      </c>
      <c r="B22" s="4">
        <v>-1000000</v>
      </c>
    </row>
    <row r="23" spans="1:2" x14ac:dyDescent="0.3">
      <c r="A23" s="2">
        <v>43542</v>
      </c>
      <c r="B23" s="4">
        <v>-6900000</v>
      </c>
    </row>
    <row r="24" spans="1:2" x14ac:dyDescent="0.3">
      <c r="A24" s="2">
        <v>43551</v>
      </c>
      <c r="B24" s="4">
        <v>-5500000</v>
      </c>
    </row>
    <row r="25" spans="1:2" x14ac:dyDescent="0.3">
      <c r="A25" s="2">
        <v>43579</v>
      </c>
      <c r="B25" s="4">
        <v>-1000000</v>
      </c>
    </row>
    <row r="26" spans="1:2" x14ac:dyDescent="0.3">
      <c r="A26" s="2">
        <v>43614</v>
      </c>
      <c r="B26" s="4">
        <v>-4900000</v>
      </c>
    </row>
    <row r="27" spans="1:2" x14ac:dyDescent="0.3">
      <c r="A27" s="2">
        <v>43642</v>
      </c>
      <c r="B27" s="4">
        <v>-6700000</v>
      </c>
    </row>
    <row r="28" spans="1:2" x14ac:dyDescent="0.3">
      <c r="A28" s="2">
        <v>43670</v>
      </c>
      <c r="B28" s="4">
        <v>-7100000</v>
      </c>
    </row>
    <row r="29" spans="1:2" x14ac:dyDescent="0.3">
      <c r="A29" s="2">
        <v>43700</v>
      </c>
      <c r="B29" s="4">
        <v>-1500000</v>
      </c>
    </row>
    <row r="30" spans="1:2" x14ac:dyDescent="0.3">
      <c r="A30" s="2">
        <v>43733</v>
      </c>
      <c r="B30" s="4">
        <v>-6100000</v>
      </c>
    </row>
    <row r="31" spans="1:2" x14ac:dyDescent="0.3">
      <c r="A31" s="2">
        <v>43761</v>
      </c>
      <c r="B31" s="4">
        <v>-9000000</v>
      </c>
    </row>
    <row r="32" spans="1:2" x14ac:dyDescent="0.3">
      <c r="A32" s="2">
        <v>43789</v>
      </c>
      <c r="B32" s="4">
        <v>-5700000</v>
      </c>
    </row>
    <row r="33" spans="1:2" x14ac:dyDescent="0.3">
      <c r="A33" s="2">
        <v>43817</v>
      </c>
      <c r="B33" s="4">
        <v>-3700000</v>
      </c>
    </row>
    <row r="34" spans="1:2" x14ac:dyDescent="0.3">
      <c r="A34" s="2">
        <v>43860</v>
      </c>
      <c r="B34" s="4">
        <v>-10000000</v>
      </c>
    </row>
    <row r="35" spans="1:2" x14ac:dyDescent="0.3">
      <c r="A35" s="2">
        <v>43887</v>
      </c>
      <c r="B35" s="4">
        <v>-10000000</v>
      </c>
    </row>
    <row r="36" spans="1:2" x14ac:dyDescent="0.3">
      <c r="A36" s="2">
        <v>43915</v>
      </c>
      <c r="B36" s="4">
        <v>-6100000</v>
      </c>
    </row>
    <row r="37" spans="1:2" x14ac:dyDescent="0.3">
      <c r="A37" s="2">
        <v>43943</v>
      </c>
      <c r="B37" s="4">
        <v>-3900000</v>
      </c>
    </row>
    <row r="38" spans="1:2" x14ac:dyDescent="0.3">
      <c r="A38" s="2">
        <v>43964</v>
      </c>
      <c r="B38" s="4">
        <v>-2000000</v>
      </c>
    </row>
    <row r="39" spans="1:2" x14ac:dyDescent="0.3">
      <c r="A39" s="2">
        <v>44006</v>
      </c>
      <c r="B39" s="1">
        <v>-10000000</v>
      </c>
    </row>
    <row r="40" spans="1:2" x14ac:dyDescent="0.3">
      <c r="A40" s="2">
        <v>44034</v>
      </c>
      <c r="B40" s="1">
        <v>-2800000</v>
      </c>
    </row>
    <row r="41" spans="1:2" x14ac:dyDescent="0.3">
      <c r="A41" s="2">
        <v>44069</v>
      </c>
      <c r="B41" s="1">
        <v>-5500000</v>
      </c>
    </row>
    <row r="42" spans="1:2" x14ac:dyDescent="0.3">
      <c r="A42" s="2">
        <v>44097</v>
      </c>
      <c r="B42" s="1">
        <v>-8200000</v>
      </c>
    </row>
    <row r="43" spans="1:2" x14ac:dyDescent="0.3">
      <c r="A43" s="2">
        <v>44118</v>
      </c>
      <c r="B43" s="1">
        <v>-4000000</v>
      </c>
    </row>
    <row r="44" spans="1:2" x14ac:dyDescent="0.3">
      <c r="A44" s="2">
        <v>44160</v>
      </c>
      <c r="B44" s="1">
        <v>-2100000</v>
      </c>
    </row>
    <row r="45" spans="1:2" x14ac:dyDescent="0.3">
      <c r="A45" s="2">
        <v>44223</v>
      </c>
      <c r="B45" s="1">
        <v>-8200000</v>
      </c>
    </row>
    <row r="46" spans="1:2" x14ac:dyDescent="0.3">
      <c r="A46" s="2">
        <v>44279</v>
      </c>
      <c r="B46" s="1">
        <v>-3500000</v>
      </c>
    </row>
    <row r="47" spans="1:2" x14ac:dyDescent="0.3">
      <c r="A47" s="2">
        <v>44342</v>
      </c>
      <c r="B47" s="1">
        <v>-5500000</v>
      </c>
    </row>
    <row r="48" spans="1:2" x14ac:dyDescent="0.3">
      <c r="A48" s="2">
        <v>44398</v>
      </c>
      <c r="B48" s="1">
        <v>-4300000</v>
      </c>
    </row>
    <row r="49" spans="1:2" x14ac:dyDescent="0.3">
      <c r="A49" s="2">
        <v>44447</v>
      </c>
      <c r="B49" s="1">
        <v>-1100000</v>
      </c>
    </row>
    <row r="50" spans="1:2" x14ac:dyDescent="0.3">
      <c r="A50" s="2">
        <v>44510</v>
      </c>
      <c r="B50" s="1">
        <v>-3300000</v>
      </c>
    </row>
    <row r="51" spans="1:2" x14ac:dyDescent="0.3">
      <c r="A51" s="2">
        <v>44573</v>
      </c>
      <c r="B51" s="1">
        <v>-4000000</v>
      </c>
    </row>
    <row r="52" spans="1:2" x14ac:dyDescent="0.3">
      <c r="A52" s="2">
        <v>44636</v>
      </c>
      <c r="B52" s="1">
        <v>-4000000</v>
      </c>
    </row>
    <row r="53" spans="1:2" x14ac:dyDescent="0.3">
      <c r="A53" s="2"/>
    </row>
    <row r="54" spans="1:2" x14ac:dyDescent="0.3">
      <c r="A54" s="2"/>
    </row>
    <row r="55" spans="1:2" x14ac:dyDescent="0.3">
      <c r="A55" s="2"/>
    </row>
    <row r="56" spans="1:2" x14ac:dyDescent="0.3">
      <c r="A56" s="2"/>
    </row>
    <row r="57" spans="1:2" x14ac:dyDescent="0.3">
      <c r="A57" s="2"/>
    </row>
    <row r="58" spans="1:2" x14ac:dyDescent="0.3">
      <c r="A58" s="2"/>
    </row>
    <row r="59" spans="1:2" x14ac:dyDescent="0.3">
      <c r="A59" s="2"/>
    </row>
    <row r="60" spans="1:2" x14ac:dyDescent="0.3">
      <c r="A60" s="2"/>
    </row>
    <row r="61" spans="1:2" x14ac:dyDescent="0.3">
      <c r="A61" s="2"/>
    </row>
    <row r="62" spans="1:2" x14ac:dyDescent="0.3">
      <c r="A62" s="2"/>
    </row>
    <row r="63" spans="1:2" x14ac:dyDescent="0.3">
      <c r="A63" s="2"/>
    </row>
    <row r="64" spans="1:2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46</v>
      </c>
      <c r="C3" s="5"/>
    </row>
    <row r="4" spans="1:3" x14ac:dyDescent="0.3">
      <c r="A4" s="7" t="s">
        <v>5</v>
      </c>
      <c r="B4" s="7" t="str">
        <f>_xll.IMDP("BND",B3,"한글종목명")</f>
        <v>국고01875-2606(16-3)</v>
      </c>
      <c r="C4" s="5"/>
    </row>
    <row r="5" spans="1:3" x14ac:dyDescent="0.3">
      <c r="A5" s="7" t="s">
        <v>7</v>
      </c>
      <c r="B5" s="7">
        <f>_xll.IMDP("BND",$B$3,"만기일")</f>
        <v>20260610</v>
      </c>
      <c r="C5" s="5"/>
    </row>
    <row r="6" spans="1:3" x14ac:dyDescent="0.3">
      <c r="A6" s="7" t="s">
        <v>8</v>
      </c>
      <c r="B6" s="8">
        <f>DATE(LEFT(B5,4),MID(B5,5,2),RIGHT(B5,2))</f>
        <v>46183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44442</v>
      </c>
      <c r="B10" s="4">
        <v>-21500000</v>
      </c>
    </row>
    <row r="11" spans="1:3" x14ac:dyDescent="0.3">
      <c r="A11" s="2"/>
      <c r="B11" s="4"/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47</v>
      </c>
      <c r="C3" s="5"/>
    </row>
    <row r="4" spans="1:3" x14ac:dyDescent="0.3">
      <c r="A4" s="7" t="s">
        <v>5</v>
      </c>
      <c r="B4" s="7" t="str">
        <f>_xll.IMDP("BND",B3,"한글종목명")</f>
        <v>국고01500-6609(16-9)</v>
      </c>
      <c r="C4" s="5"/>
    </row>
    <row r="5" spans="1:3" x14ac:dyDescent="0.3">
      <c r="A5" s="7" t="s">
        <v>7</v>
      </c>
      <c r="B5" s="7">
        <f>_xll.IMDP("BND",$B$3,"만기일")</f>
        <v>20660910</v>
      </c>
      <c r="C5" s="5"/>
    </row>
    <row r="6" spans="1:3" x14ac:dyDescent="0.3">
      <c r="A6" s="7" t="s">
        <v>8</v>
      </c>
      <c r="B6" s="8">
        <f>DATE(LEFT(B5,4),MID(B5,5,2),RIGHT(B5,2))</f>
        <v>60885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43175</v>
      </c>
      <c r="B10" s="4">
        <v>32500000</v>
      </c>
    </row>
    <row r="11" spans="1:3" x14ac:dyDescent="0.3">
      <c r="A11" s="2">
        <v>43273</v>
      </c>
      <c r="B11" s="4">
        <v>54000000</v>
      </c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48</v>
      </c>
      <c r="C3" s="5"/>
    </row>
    <row r="4" spans="1:3" x14ac:dyDescent="0.3">
      <c r="A4" s="7" t="s">
        <v>5</v>
      </c>
      <c r="B4" s="7" t="str">
        <f>_xll.IMDP("BND",B3,"한글종목명")</f>
        <v>국고01375-2109(16-4)</v>
      </c>
      <c r="C4" s="5"/>
    </row>
    <row r="5" spans="1:3" x14ac:dyDescent="0.3">
      <c r="A5" s="7" t="s">
        <v>7</v>
      </c>
      <c r="B5" s="7">
        <f>_xll.IMDP("BND",$B$3,"만기일")</f>
        <v>20210910</v>
      </c>
      <c r="C5" s="5"/>
    </row>
    <row r="6" spans="1:3" x14ac:dyDescent="0.3">
      <c r="A6" s="7" t="s">
        <v>8</v>
      </c>
      <c r="B6" s="8">
        <f>DATE(LEFT(B5,4),MID(B5,5,2),RIGHT(B5,2))</f>
        <v>44449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43388</v>
      </c>
      <c r="B10" s="4">
        <v>-5100000</v>
      </c>
    </row>
    <row r="11" spans="1:3" x14ac:dyDescent="0.3">
      <c r="A11" s="2">
        <v>43402</v>
      </c>
      <c r="B11" s="4">
        <v>-4000000</v>
      </c>
    </row>
    <row r="12" spans="1:3" x14ac:dyDescent="0.3">
      <c r="A12" s="2">
        <v>43486</v>
      </c>
      <c r="B12" s="4">
        <v>-4200000</v>
      </c>
    </row>
    <row r="13" spans="1:3" x14ac:dyDescent="0.3">
      <c r="A13" s="2">
        <v>43661</v>
      </c>
      <c r="B13" s="4">
        <v>-5300000</v>
      </c>
    </row>
    <row r="14" spans="1:3" x14ac:dyDescent="0.3">
      <c r="A14" s="2">
        <v>43675</v>
      </c>
      <c r="B14" s="4">
        <v>-11300000</v>
      </c>
    </row>
    <row r="15" spans="1:3" x14ac:dyDescent="0.3">
      <c r="A15" s="2">
        <v>43689</v>
      </c>
      <c r="B15" s="4">
        <v>-6000000</v>
      </c>
    </row>
    <row r="16" spans="1:3" x14ac:dyDescent="0.3">
      <c r="A16" s="2">
        <v>43697</v>
      </c>
      <c r="B16" s="4">
        <v>-16500000</v>
      </c>
    </row>
    <row r="17" spans="1:2" x14ac:dyDescent="0.3">
      <c r="A17" s="2">
        <v>44067</v>
      </c>
      <c r="B17" s="4">
        <v>-21000000</v>
      </c>
    </row>
    <row r="18" spans="1:2" x14ac:dyDescent="0.3">
      <c r="A18" s="2">
        <v>44102</v>
      </c>
      <c r="B18" s="4">
        <v>-11000000</v>
      </c>
    </row>
    <row r="19" spans="1:2" x14ac:dyDescent="0.3">
      <c r="A19" s="2">
        <v>44172</v>
      </c>
      <c r="B19" s="4">
        <v>-10300000</v>
      </c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49</v>
      </c>
      <c r="C3" s="5"/>
    </row>
    <row r="4" spans="1:3" x14ac:dyDescent="0.3">
      <c r="A4" s="7" t="s">
        <v>5</v>
      </c>
      <c r="B4" s="7" t="str">
        <f>_xll.IMDP("BND",B3,"한글종목명")</f>
        <v>국고01500-3609(16-6)</v>
      </c>
      <c r="C4" s="5"/>
    </row>
    <row r="5" spans="1:3" x14ac:dyDescent="0.3">
      <c r="A5" s="7" t="s">
        <v>7</v>
      </c>
      <c r="B5" s="7">
        <f>_xll.IMDP("BND",$B$3,"만기일")</f>
        <v>20360910</v>
      </c>
      <c r="C5" s="5"/>
    </row>
    <row r="6" spans="1:3" x14ac:dyDescent="0.3">
      <c r="A6" s="7" t="s">
        <v>8</v>
      </c>
      <c r="B6" s="8">
        <f>DATE(LEFT(B5,4),MID(B5,5,2),RIGHT(B5,2))</f>
        <v>49928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44132</v>
      </c>
      <c r="B10" s="4">
        <v>-14400000</v>
      </c>
    </row>
    <row r="11" spans="1:3" x14ac:dyDescent="0.3">
      <c r="A11" s="2">
        <v>44153</v>
      </c>
      <c r="B11" s="4">
        <v>-6600000</v>
      </c>
    </row>
    <row r="12" spans="1:3" x14ac:dyDescent="0.3">
      <c r="A12" s="2">
        <v>44249</v>
      </c>
      <c r="B12" s="4">
        <v>-2000000</v>
      </c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50</v>
      </c>
      <c r="C3" s="5"/>
    </row>
    <row r="4" spans="1:3" x14ac:dyDescent="0.3">
      <c r="A4" s="7" t="s">
        <v>5</v>
      </c>
      <c r="B4" s="7" t="str">
        <f>_xll.IMDP("BND",B3,"한글종목명")</f>
        <v>국고01250-1912(16-7)</v>
      </c>
      <c r="C4" s="5"/>
    </row>
    <row r="5" spans="1:3" x14ac:dyDescent="0.3">
      <c r="A5" s="7" t="s">
        <v>7</v>
      </c>
      <c r="B5" s="7">
        <f>_xll.IMDP("BND",$B$3,"만기일")</f>
        <v>20191210</v>
      </c>
      <c r="C5" s="5"/>
    </row>
    <row r="6" spans="1:3" x14ac:dyDescent="0.3">
      <c r="A6" s="7" t="s">
        <v>8</v>
      </c>
      <c r="B6" s="8">
        <f>DATE(LEFT(B5,4),MID(B5,5,2),RIGHT(B5,2))</f>
        <v>43809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43388</v>
      </c>
      <c r="B10" s="4">
        <v>-148400000</v>
      </c>
    </row>
    <row r="11" spans="1:3" x14ac:dyDescent="0.3">
      <c r="A11" s="2">
        <v>43402</v>
      </c>
      <c r="B11" s="4">
        <v>-150000000</v>
      </c>
    </row>
    <row r="12" spans="1:3" x14ac:dyDescent="0.3">
      <c r="A12" s="2">
        <v>43416</v>
      </c>
      <c r="B12" s="4">
        <v>-28300000</v>
      </c>
    </row>
    <row r="13" spans="1:3" x14ac:dyDescent="0.3">
      <c r="A13" s="2">
        <v>43430</v>
      </c>
      <c r="B13" s="4">
        <v>-30300000</v>
      </c>
    </row>
    <row r="14" spans="1:3" x14ac:dyDescent="0.3">
      <c r="A14" s="2">
        <v>43438</v>
      </c>
      <c r="B14" s="4">
        <v>-103100000</v>
      </c>
    </row>
    <row r="15" spans="1:3" x14ac:dyDescent="0.3">
      <c r="A15" s="2">
        <v>43451</v>
      </c>
      <c r="B15" s="4">
        <v>-15000000</v>
      </c>
    </row>
    <row r="16" spans="1:3" x14ac:dyDescent="0.3">
      <c r="A16" s="2">
        <v>43458</v>
      </c>
      <c r="B16" s="4">
        <v>-36000000</v>
      </c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51</v>
      </c>
      <c r="C3" s="5"/>
    </row>
    <row r="4" spans="1:3" x14ac:dyDescent="0.3">
      <c r="A4" s="7" t="s">
        <v>5</v>
      </c>
      <c r="B4" s="7" t="str">
        <f>_xll.IMDP("BND",B3,"한글종목명")</f>
        <v>국고01500-2612(16-8)</v>
      </c>
      <c r="C4" s="5"/>
    </row>
    <row r="5" spans="1:3" x14ac:dyDescent="0.3">
      <c r="A5" s="7" t="s">
        <v>7</v>
      </c>
      <c r="B5" s="7">
        <f>_xll.IMDP("BND",$B$3,"만기일")</f>
        <v>20261210</v>
      </c>
      <c r="C5" s="5"/>
    </row>
    <row r="6" spans="1:3" x14ac:dyDescent="0.3">
      <c r="A6" s="7" t="s">
        <v>8</v>
      </c>
      <c r="B6" s="8">
        <f>DATE(LEFT(B5,4),MID(B5,5,2),RIGHT(B5,2))</f>
        <v>46366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/>
      <c r="B10" s="4"/>
    </row>
    <row r="11" spans="1:3" x14ac:dyDescent="0.3">
      <c r="A11" s="2"/>
      <c r="B11" s="4"/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52</v>
      </c>
      <c r="C3" s="5"/>
    </row>
    <row r="4" spans="1:3" x14ac:dyDescent="0.3">
      <c r="A4" s="7" t="s">
        <v>5</v>
      </c>
      <c r="B4" s="7" t="str">
        <f>_xll.IMDP("BND",B3,"한글종목명")</f>
        <v>국고02125-4703(17-1)</v>
      </c>
      <c r="C4" s="5"/>
    </row>
    <row r="5" spans="1:3" x14ac:dyDescent="0.3">
      <c r="A5" s="7" t="s">
        <v>7</v>
      </c>
      <c r="B5" s="7">
        <f>_xll.IMDP("BND",$B$3,"만기일")</f>
        <v>20470310</v>
      </c>
      <c r="C5" s="5"/>
    </row>
    <row r="6" spans="1:3" x14ac:dyDescent="0.3">
      <c r="A6" s="7" t="s">
        <v>8</v>
      </c>
      <c r="B6" s="8">
        <f>DATE(LEFT(B5,4),MID(B5,5,2),RIGHT(B5,2))</f>
        <v>53761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43111</v>
      </c>
      <c r="B10" s="4">
        <v>165300000</v>
      </c>
    </row>
    <row r="11" spans="1:3" x14ac:dyDescent="0.3">
      <c r="A11" s="2">
        <v>43115</v>
      </c>
      <c r="B11" s="4">
        <v>31600000</v>
      </c>
    </row>
    <row r="12" spans="1:3" x14ac:dyDescent="0.3">
      <c r="A12" s="2">
        <v>43123</v>
      </c>
      <c r="B12" s="4">
        <v>19700000</v>
      </c>
    </row>
    <row r="13" spans="1:3" x14ac:dyDescent="0.3">
      <c r="A13" s="2">
        <v>43139</v>
      </c>
      <c r="B13" s="4">
        <v>110000000</v>
      </c>
    </row>
    <row r="14" spans="1:3" x14ac:dyDescent="0.3">
      <c r="A14" s="2">
        <v>43143</v>
      </c>
      <c r="B14" s="4">
        <v>11600000</v>
      </c>
    </row>
    <row r="15" spans="1:3" x14ac:dyDescent="0.3">
      <c r="A15" s="2">
        <v>43154</v>
      </c>
      <c r="B15" s="4">
        <v>21700000</v>
      </c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53</v>
      </c>
      <c r="C3" s="5"/>
    </row>
    <row r="4" spans="1:3" x14ac:dyDescent="0.3">
      <c r="A4" s="7" t="s">
        <v>5</v>
      </c>
      <c r="B4" s="7" t="str">
        <f>_xll.IMDP("BND",B3,"한글종목명")</f>
        <v>국고01875-2203(16-10)</v>
      </c>
      <c r="C4" s="5"/>
    </row>
    <row r="5" spans="1:3" x14ac:dyDescent="0.3">
      <c r="A5" s="7" t="s">
        <v>7</v>
      </c>
      <c r="B5" s="7">
        <f>_xll.IMDP("BND",$B$3,"만기일")</f>
        <v>20220310</v>
      </c>
      <c r="C5" s="5"/>
    </row>
    <row r="6" spans="1:3" x14ac:dyDescent="0.3">
      <c r="A6" s="7" t="s">
        <v>8</v>
      </c>
      <c r="B6" s="8">
        <f>DATE(LEFT(B5,4),MID(B5,5,2),RIGHT(B5,2))</f>
        <v>44630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43263</v>
      </c>
      <c r="B10" s="4">
        <v>-9000000</v>
      </c>
    </row>
    <row r="11" spans="1:3" x14ac:dyDescent="0.3">
      <c r="A11" s="2">
        <v>43283</v>
      </c>
      <c r="B11" s="4">
        <v>-7400000</v>
      </c>
    </row>
    <row r="12" spans="1:3" x14ac:dyDescent="0.3">
      <c r="A12" s="2">
        <v>43402</v>
      </c>
      <c r="B12" s="4">
        <v>-7000000</v>
      </c>
    </row>
    <row r="13" spans="1:3" x14ac:dyDescent="0.3">
      <c r="A13" s="2">
        <v>43661</v>
      </c>
      <c r="B13" s="4">
        <v>-13000000</v>
      </c>
    </row>
    <row r="14" spans="1:3" x14ac:dyDescent="0.3">
      <c r="A14" s="2">
        <v>43697</v>
      </c>
      <c r="B14" s="4">
        <v>-8000000</v>
      </c>
    </row>
    <row r="15" spans="1:3" x14ac:dyDescent="0.3">
      <c r="A15" s="2">
        <v>44095</v>
      </c>
      <c r="B15" s="4">
        <v>-11700000</v>
      </c>
    </row>
    <row r="16" spans="1:3" x14ac:dyDescent="0.3">
      <c r="A16" s="2">
        <v>44152</v>
      </c>
      <c r="B16" s="4">
        <v>-23700000</v>
      </c>
    </row>
    <row r="17" spans="1:2" x14ac:dyDescent="0.3">
      <c r="A17" s="2">
        <v>44396</v>
      </c>
      <c r="B17" s="4">
        <v>-105500000</v>
      </c>
    </row>
    <row r="18" spans="1:2" x14ac:dyDescent="0.3">
      <c r="A18" s="2">
        <v>44424</v>
      </c>
      <c r="B18" s="4">
        <v>-103000000</v>
      </c>
    </row>
    <row r="19" spans="1:2" x14ac:dyDescent="0.3">
      <c r="A19" s="2">
        <v>44457</v>
      </c>
      <c r="B19" s="4">
        <v>-76000000</v>
      </c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54</v>
      </c>
      <c r="C3" s="5"/>
    </row>
    <row r="4" spans="1:3" x14ac:dyDescent="0.3">
      <c r="A4" s="7" t="s">
        <v>5</v>
      </c>
      <c r="B4" s="7" t="str">
        <f>_xll.IMDP("BND",B3,"한글종목명")</f>
        <v>국고02125-2706(17-3)</v>
      </c>
      <c r="C4" s="5"/>
    </row>
    <row r="5" spans="1:3" x14ac:dyDescent="0.3">
      <c r="A5" s="7" t="s">
        <v>7</v>
      </c>
      <c r="B5" s="7">
        <f>_xll.IMDP("BND",$B$3,"만기일")</f>
        <v>20270610</v>
      </c>
      <c r="C5" s="5"/>
    </row>
    <row r="6" spans="1:3" x14ac:dyDescent="0.3">
      <c r="A6" s="7" t="s">
        <v>8</v>
      </c>
      <c r="B6" s="8">
        <f>DATE(LEFT(B5,4),MID(B5,5,2),RIGHT(B5,2))</f>
        <v>46548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44510</v>
      </c>
      <c r="B10" s="4">
        <v>-21200000</v>
      </c>
    </row>
    <row r="11" spans="1:3" x14ac:dyDescent="0.3">
      <c r="A11" s="2"/>
      <c r="B11" s="4"/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55</v>
      </c>
      <c r="C3" s="5"/>
    </row>
    <row r="4" spans="1:3" x14ac:dyDescent="0.3">
      <c r="A4" s="7" t="s">
        <v>5</v>
      </c>
      <c r="B4" s="7" t="str">
        <f>_xll.IMDP("BND",B3,"한글종목명")</f>
        <v>국고01750-2006(17-2)</v>
      </c>
      <c r="C4" s="5"/>
    </row>
    <row r="5" spans="1:3" x14ac:dyDescent="0.3">
      <c r="A5" s="7" t="s">
        <v>7</v>
      </c>
      <c r="B5" s="7">
        <f>_xll.IMDP("BND",$B$3,"만기일")</f>
        <v>20200610</v>
      </c>
      <c r="C5" s="5"/>
    </row>
    <row r="6" spans="1:3" x14ac:dyDescent="0.3">
      <c r="A6" s="7" t="s">
        <v>8</v>
      </c>
      <c r="B6" s="8">
        <f>DATE(LEFT(B5,4),MID(B5,5,2),RIGHT(B5,2))</f>
        <v>43992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43388</v>
      </c>
      <c r="B10" s="4">
        <v>-23200000</v>
      </c>
    </row>
    <row r="11" spans="1:3" x14ac:dyDescent="0.3">
      <c r="A11" s="2">
        <v>43402</v>
      </c>
      <c r="B11" s="4">
        <v>-25000000</v>
      </c>
    </row>
    <row r="12" spans="1:3" x14ac:dyDescent="0.3">
      <c r="A12" s="2">
        <v>43416</v>
      </c>
      <c r="B12" s="4">
        <v>-6800000</v>
      </c>
    </row>
    <row r="13" spans="1:3" x14ac:dyDescent="0.3">
      <c r="A13" s="2">
        <v>43430</v>
      </c>
      <c r="B13" s="4">
        <v>-6000000</v>
      </c>
    </row>
    <row r="14" spans="1:3" x14ac:dyDescent="0.3">
      <c r="A14" s="2">
        <v>43438</v>
      </c>
      <c r="B14" s="4">
        <v>-15700000</v>
      </c>
    </row>
    <row r="15" spans="1:3" x14ac:dyDescent="0.3">
      <c r="A15" s="2">
        <v>43451</v>
      </c>
      <c r="B15" s="4">
        <v>-17100000</v>
      </c>
    </row>
    <row r="16" spans="1:3" x14ac:dyDescent="0.3">
      <c r="A16" s="2">
        <v>43458</v>
      </c>
      <c r="B16" s="4">
        <v>-19400000</v>
      </c>
    </row>
    <row r="17" spans="1:2" x14ac:dyDescent="0.3">
      <c r="A17" s="2">
        <v>43486</v>
      </c>
      <c r="B17" s="4">
        <v>-46200000</v>
      </c>
    </row>
    <row r="18" spans="1:2" x14ac:dyDescent="0.3">
      <c r="A18" s="2">
        <v>43570</v>
      </c>
      <c r="B18" s="4">
        <v>-29000000</v>
      </c>
    </row>
    <row r="19" spans="1:2" x14ac:dyDescent="0.3">
      <c r="A19" s="2">
        <v>43714</v>
      </c>
      <c r="B19" s="4">
        <v>-15000000</v>
      </c>
    </row>
    <row r="20" spans="1:2" x14ac:dyDescent="0.3">
      <c r="A20" s="2">
        <v>43753</v>
      </c>
      <c r="B20" s="4">
        <v>-36800000</v>
      </c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56</v>
      </c>
      <c r="C3" s="5"/>
    </row>
    <row r="4" spans="1:3" x14ac:dyDescent="0.3">
      <c r="A4" s="7" t="s">
        <v>5</v>
      </c>
      <c r="B4" s="7" t="str">
        <f>_xll.IMDP("BND",B3,"한글종목명")</f>
        <v>국고02250-3709(17-5)</v>
      </c>
      <c r="C4" s="5"/>
    </row>
    <row r="5" spans="1:3" x14ac:dyDescent="0.3">
      <c r="A5" s="7" t="s">
        <v>7</v>
      </c>
      <c r="B5" s="7">
        <f>_xll.IMDP("BND",$B$3,"만기일")</f>
        <v>20370910</v>
      </c>
      <c r="C5" s="5"/>
    </row>
    <row r="6" spans="1:3" x14ac:dyDescent="0.3">
      <c r="A6" s="7" t="s">
        <v>8</v>
      </c>
      <c r="B6" s="8">
        <f>DATE(LEFT(B5,4),MID(B5,5,2),RIGHT(B5,2))</f>
        <v>50293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43130</v>
      </c>
      <c r="B10" s="4">
        <v>70000000</v>
      </c>
    </row>
    <row r="11" spans="1:3" x14ac:dyDescent="0.3">
      <c r="A11" s="2">
        <v>43158</v>
      </c>
      <c r="B11" s="4">
        <v>70000000</v>
      </c>
    </row>
    <row r="12" spans="1:3" x14ac:dyDescent="0.3">
      <c r="A12" s="2">
        <v>43160</v>
      </c>
      <c r="B12" s="4">
        <v>1100000</v>
      </c>
    </row>
    <row r="13" spans="1:3" x14ac:dyDescent="0.3">
      <c r="A13" s="2">
        <v>43164</v>
      </c>
      <c r="B13" s="4">
        <v>28400000</v>
      </c>
    </row>
    <row r="14" spans="1:3" x14ac:dyDescent="0.3">
      <c r="A14" s="2">
        <v>43186</v>
      </c>
      <c r="B14" s="4">
        <v>75000000</v>
      </c>
    </row>
    <row r="15" spans="1:3" x14ac:dyDescent="0.3">
      <c r="A15" s="2">
        <v>43188</v>
      </c>
      <c r="B15" s="4">
        <v>4100000</v>
      </c>
    </row>
    <row r="16" spans="1:3" x14ac:dyDescent="0.3">
      <c r="A16" s="2">
        <v>43189</v>
      </c>
      <c r="B16" s="4">
        <v>26100000</v>
      </c>
    </row>
    <row r="17" spans="1:2" x14ac:dyDescent="0.3">
      <c r="A17" s="2">
        <v>43214</v>
      </c>
      <c r="B17" s="4">
        <v>80000000</v>
      </c>
    </row>
    <row r="18" spans="1:2" x14ac:dyDescent="0.3">
      <c r="A18" s="2">
        <v>43242</v>
      </c>
      <c r="B18" s="4">
        <v>82400000</v>
      </c>
    </row>
    <row r="19" spans="1:2" x14ac:dyDescent="0.3">
      <c r="A19" s="2">
        <v>43245</v>
      </c>
      <c r="B19" s="4">
        <v>6600000</v>
      </c>
    </row>
    <row r="20" spans="1:2" x14ac:dyDescent="0.3">
      <c r="A20" s="2">
        <v>43248</v>
      </c>
      <c r="B20" s="4">
        <v>25000000</v>
      </c>
    </row>
    <row r="21" spans="1:2" x14ac:dyDescent="0.3">
      <c r="A21" s="2">
        <v>43277</v>
      </c>
      <c r="B21" s="4">
        <v>70000000</v>
      </c>
    </row>
    <row r="22" spans="1:2" x14ac:dyDescent="0.3">
      <c r="A22" s="2">
        <v>43279</v>
      </c>
      <c r="B22" s="4">
        <v>1900000</v>
      </c>
    </row>
    <row r="23" spans="1:2" x14ac:dyDescent="0.3">
      <c r="A23" s="2">
        <v>43280</v>
      </c>
      <c r="B23" s="4">
        <v>28400000</v>
      </c>
    </row>
    <row r="24" spans="1:2" x14ac:dyDescent="0.3">
      <c r="A24" s="2">
        <v>43305</v>
      </c>
      <c r="B24" s="4">
        <v>65000000</v>
      </c>
    </row>
    <row r="25" spans="1:2" x14ac:dyDescent="0.3">
      <c r="A25" s="2">
        <v>43307</v>
      </c>
      <c r="B25" s="4">
        <v>100000</v>
      </c>
    </row>
    <row r="26" spans="1:2" x14ac:dyDescent="0.3">
      <c r="A26" s="2">
        <v>43308</v>
      </c>
      <c r="B26" s="4">
        <v>600000</v>
      </c>
    </row>
    <row r="27" spans="1:2" x14ac:dyDescent="0.3">
      <c r="A27" s="2">
        <v>43333</v>
      </c>
      <c r="B27" s="4">
        <v>35000000</v>
      </c>
    </row>
    <row r="28" spans="1:2" x14ac:dyDescent="0.3">
      <c r="A28" s="2">
        <v>43335</v>
      </c>
      <c r="B28" s="4">
        <v>600000</v>
      </c>
    </row>
    <row r="29" spans="1:2" x14ac:dyDescent="0.3">
      <c r="A29" s="2">
        <v>43336</v>
      </c>
      <c r="B29" s="4">
        <v>20800000</v>
      </c>
    </row>
    <row r="30" spans="1:2" x14ac:dyDescent="0.3">
      <c r="A30" s="2">
        <v>44132</v>
      </c>
      <c r="B30" s="4">
        <v>-7600000</v>
      </c>
    </row>
    <row r="31" spans="1:2" x14ac:dyDescent="0.3">
      <c r="A31" s="2">
        <v>44650</v>
      </c>
      <c r="B31" s="4">
        <v>-4600000</v>
      </c>
    </row>
    <row r="32" spans="1:2" x14ac:dyDescent="0.3">
      <c r="A32" s="2">
        <v>44678</v>
      </c>
      <c r="B32" s="4">
        <v>-3200000</v>
      </c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57</v>
      </c>
      <c r="C3" s="5"/>
    </row>
    <row r="4" spans="1:3" x14ac:dyDescent="0.3">
      <c r="A4" s="7" t="s">
        <v>5</v>
      </c>
      <c r="B4" s="7" t="str">
        <f>_xll.IMDP("BND",B3,"한글종목명")</f>
        <v>국고02000-2209(17-4)</v>
      </c>
      <c r="C4" s="5"/>
    </row>
    <row r="5" spans="1:3" x14ac:dyDescent="0.3">
      <c r="A5" s="7" t="s">
        <v>7</v>
      </c>
      <c r="B5" s="7">
        <f>_xll.IMDP("BND",$B$3,"만기일")</f>
        <v>20220910</v>
      </c>
      <c r="C5" s="5"/>
    </row>
    <row r="6" spans="1:3" x14ac:dyDescent="0.3">
      <c r="A6" s="7" t="s">
        <v>8</v>
      </c>
      <c r="B6" s="8">
        <f>DATE(LEFT(B5,4),MID(B5,5,2),RIGHT(B5,2))</f>
        <v>44814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43116</v>
      </c>
      <c r="B10" s="4">
        <v>80200000</v>
      </c>
    </row>
    <row r="11" spans="1:3" x14ac:dyDescent="0.3">
      <c r="A11" s="2">
        <v>43119</v>
      </c>
      <c r="B11" s="4">
        <v>29600000</v>
      </c>
    </row>
    <row r="12" spans="1:3" x14ac:dyDescent="0.3">
      <c r="A12" s="2">
        <v>43144</v>
      </c>
      <c r="B12" s="4">
        <v>70000000</v>
      </c>
    </row>
    <row r="13" spans="1:3" x14ac:dyDescent="0.3">
      <c r="A13" s="2">
        <v>43146</v>
      </c>
      <c r="B13" s="4">
        <v>2000000</v>
      </c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58</v>
      </c>
      <c r="C3" s="5"/>
    </row>
    <row r="4" spans="1:3" x14ac:dyDescent="0.3">
      <c r="A4" s="7" t="s">
        <v>5</v>
      </c>
      <c r="B4" s="7" t="str">
        <f>_xll.IMDP("BND",B3,"한글종목명")</f>
        <v>국고02375-2712(17-7)</v>
      </c>
      <c r="C4" s="5"/>
    </row>
    <row r="5" spans="1:3" x14ac:dyDescent="0.3">
      <c r="A5" s="7" t="s">
        <v>7</v>
      </c>
      <c r="B5" s="7">
        <f>_xll.IMDP("BND",$B$3,"만기일")</f>
        <v>20271210</v>
      </c>
      <c r="C5" s="5"/>
    </row>
    <row r="6" spans="1:3" x14ac:dyDescent="0.3">
      <c r="A6" s="7" t="s">
        <v>8</v>
      </c>
      <c r="B6" s="8">
        <f>DATE(LEFT(B5,4),MID(B5,5,2),RIGHT(B5,2))</f>
        <v>46731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43123</v>
      </c>
      <c r="B10" s="4">
        <v>177200000</v>
      </c>
    </row>
    <row r="11" spans="1:3" x14ac:dyDescent="0.3">
      <c r="A11" s="2">
        <v>43124</v>
      </c>
      <c r="B11" s="4">
        <v>4000000</v>
      </c>
    </row>
    <row r="12" spans="1:3" x14ac:dyDescent="0.3">
      <c r="A12" s="2">
        <v>43125</v>
      </c>
      <c r="B12" s="4">
        <v>8400000</v>
      </c>
    </row>
    <row r="13" spans="1:3" x14ac:dyDescent="0.3">
      <c r="A13" s="2">
        <v>43126</v>
      </c>
      <c r="B13" s="4">
        <v>36900000</v>
      </c>
    </row>
    <row r="14" spans="1:3" x14ac:dyDescent="0.3">
      <c r="A14" s="2">
        <v>43130</v>
      </c>
      <c r="B14" s="4">
        <v>10800000</v>
      </c>
    </row>
    <row r="15" spans="1:3" x14ac:dyDescent="0.3">
      <c r="A15" s="2">
        <v>43151</v>
      </c>
      <c r="B15" s="4">
        <v>175600000</v>
      </c>
    </row>
    <row r="16" spans="1:3" x14ac:dyDescent="0.3">
      <c r="A16" s="2">
        <v>43152</v>
      </c>
      <c r="B16" s="4">
        <v>500000</v>
      </c>
    </row>
    <row r="17" spans="1:2" x14ac:dyDescent="0.3">
      <c r="A17" s="2">
        <v>43153</v>
      </c>
      <c r="B17" s="4">
        <v>1600000</v>
      </c>
    </row>
    <row r="18" spans="1:2" x14ac:dyDescent="0.3">
      <c r="A18" s="2">
        <v>43164</v>
      </c>
      <c r="B18" s="4">
        <v>10100000</v>
      </c>
    </row>
    <row r="19" spans="1:2" x14ac:dyDescent="0.3">
      <c r="A19" s="2">
        <v>43179</v>
      </c>
      <c r="B19" s="4">
        <v>180000000</v>
      </c>
    </row>
    <row r="20" spans="1:2" x14ac:dyDescent="0.3">
      <c r="A20" s="2">
        <v>43180</v>
      </c>
      <c r="B20" s="4">
        <v>1000000</v>
      </c>
    </row>
    <row r="21" spans="1:2" x14ac:dyDescent="0.3">
      <c r="A21" s="2">
        <v>43182</v>
      </c>
      <c r="B21" s="4">
        <v>54400000</v>
      </c>
    </row>
    <row r="22" spans="1:2" x14ac:dyDescent="0.3">
      <c r="A22" s="2">
        <v>43186</v>
      </c>
      <c r="B22" s="4">
        <v>10500000</v>
      </c>
    </row>
    <row r="23" spans="1:2" x14ac:dyDescent="0.3">
      <c r="A23" s="2">
        <v>43207</v>
      </c>
      <c r="B23" s="4">
        <v>115000000</v>
      </c>
    </row>
    <row r="24" spans="1:2" x14ac:dyDescent="0.3">
      <c r="A24" s="2">
        <v>43214</v>
      </c>
      <c r="B24" s="4">
        <v>10400000</v>
      </c>
    </row>
    <row r="25" spans="1:2" x14ac:dyDescent="0.3">
      <c r="A25" s="2">
        <v>43235</v>
      </c>
      <c r="B25" s="4">
        <v>117000000</v>
      </c>
    </row>
    <row r="26" spans="1:2" x14ac:dyDescent="0.3">
      <c r="A26" s="2">
        <v>43238</v>
      </c>
      <c r="B26" s="4">
        <v>12000000</v>
      </c>
    </row>
    <row r="27" spans="1:2" x14ac:dyDescent="0.3">
      <c r="A27" s="2">
        <v>43242</v>
      </c>
      <c r="B27" s="4">
        <v>10300000</v>
      </c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59</v>
      </c>
      <c r="C3" s="5"/>
    </row>
    <row r="4" spans="1:3" x14ac:dyDescent="0.3">
      <c r="A4" s="7" t="s">
        <v>5</v>
      </c>
      <c r="B4" s="7" t="str">
        <f>_xll.IMDP("BND",B3,"한글종목명")</f>
        <v>국고01750-2012(17-6)</v>
      </c>
      <c r="C4" s="5"/>
    </row>
    <row r="5" spans="1:3" x14ac:dyDescent="0.3">
      <c r="A5" s="7" t="s">
        <v>7</v>
      </c>
      <c r="B5" s="7">
        <f>_xll.IMDP("BND",$B$3,"만기일")</f>
        <v>20201210</v>
      </c>
      <c r="C5" s="5"/>
    </row>
    <row r="6" spans="1:3" x14ac:dyDescent="0.3">
      <c r="A6" s="7" t="s">
        <v>8</v>
      </c>
      <c r="B6" s="8">
        <f>DATE(LEFT(B5,4),MID(B5,5,2),RIGHT(B5,2))</f>
        <v>44175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43109</v>
      </c>
      <c r="B10" s="4">
        <v>160000000</v>
      </c>
    </row>
    <row r="11" spans="1:3" x14ac:dyDescent="0.3">
      <c r="A11" s="2">
        <v>43137</v>
      </c>
      <c r="B11" s="4">
        <v>165000000</v>
      </c>
    </row>
    <row r="12" spans="1:3" x14ac:dyDescent="0.3">
      <c r="A12" s="2">
        <v>43139</v>
      </c>
      <c r="B12" s="4">
        <v>13600000</v>
      </c>
    </row>
    <row r="13" spans="1:3" x14ac:dyDescent="0.3">
      <c r="A13" s="2">
        <v>43140</v>
      </c>
      <c r="B13" s="4">
        <v>34400000</v>
      </c>
    </row>
    <row r="14" spans="1:3" x14ac:dyDescent="0.3">
      <c r="A14" s="2">
        <v>43165</v>
      </c>
      <c r="B14" s="4">
        <v>173800000</v>
      </c>
    </row>
    <row r="15" spans="1:3" x14ac:dyDescent="0.3">
      <c r="A15" s="2">
        <v>43167</v>
      </c>
      <c r="B15" s="4">
        <v>14400000</v>
      </c>
    </row>
    <row r="16" spans="1:3" x14ac:dyDescent="0.3">
      <c r="A16" s="2">
        <v>43168</v>
      </c>
      <c r="B16" s="4">
        <v>32600000</v>
      </c>
    </row>
    <row r="17" spans="1:2" x14ac:dyDescent="0.3">
      <c r="A17" s="2">
        <v>43193</v>
      </c>
      <c r="B17" s="4">
        <v>110000000</v>
      </c>
    </row>
    <row r="18" spans="1:2" x14ac:dyDescent="0.3">
      <c r="A18" s="2">
        <v>43194</v>
      </c>
      <c r="B18" s="4">
        <v>3300000</v>
      </c>
    </row>
    <row r="19" spans="1:2" x14ac:dyDescent="0.3">
      <c r="A19" s="2">
        <v>43195</v>
      </c>
      <c r="B19" s="4">
        <v>6500000</v>
      </c>
    </row>
    <row r="20" spans="1:2" x14ac:dyDescent="0.3">
      <c r="A20" s="2">
        <v>43196</v>
      </c>
      <c r="B20" s="4">
        <v>27100000</v>
      </c>
    </row>
    <row r="21" spans="1:2" x14ac:dyDescent="0.3">
      <c r="A21" s="2">
        <v>43221</v>
      </c>
      <c r="B21" s="4">
        <v>110000000</v>
      </c>
    </row>
    <row r="22" spans="1:2" x14ac:dyDescent="0.3">
      <c r="A22" s="2">
        <v>43633</v>
      </c>
      <c r="B22" s="4">
        <v>-11000000</v>
      </c>
    </row>
    <row r="23" spans="1:2" x14ac:dyDescent="0.3">
      <c r="A23" s="2">
        <v>43731</v>
      </c>
      <c r="B23" s="4">
        <v>-8000000</v>
      </c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zoomScale="85" zoomScaleNormal="85" workbookViewId="0">
      <selection activeCell="E10" sqref="E10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60</v>
      </c>
      <c r="C3" s="5"/>
    </row>
    <row r="4" spans="1:3" x14ac:dyDescent="0.3">
      <c r="A4" s="7" t="s">
        <v>5</v>
      </c>
      <c r="B4" s="7" t="str">
        <f>_xll.IMDP("BND",B3,"한글종목명")</f>
        <v>국고02625-4803(18-2)</v>
      </c>
      <c r="C4" s="5"/>
    </row>
    <row r="5" spans="1:3" x14ac:dyDescent="0.3">
      <c r="A5" s="7" t="s">
        <v>7</v>
      </c>
      <c r="B5" s="7">
        <f>_xll.IMDP("BND",$B$3,"만기일")</f>
        <v>20480310</v>
      </c>
      <c r="C5" s="5"/>
    </row>
    <row r="6" spans="1:3" x14ac:dyDescent="0.3">
      <c r="A6" s="7" t="s">
        <v>8</v>
      </c>
      <c r="B6" s="8">
        <f>DATE(LEFT(B5,4),MID(B5,5,2),RIGHT(B5,2))</f>
        <v>54127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43133</v>
      </c>
      <c r="B10" s="4">
        <v>75000000</v>
      </c>
    </row>
    <row r="11" spans="1:3" x14ac:dyDescent="0.3">
      <c r="A11" s="2">
        <v>43139</v>
      </c>
      <c r="B11" s="4">
        <v>1000000</v>
      </c>
    </row>
    <row r="12" spans="1:3" x14ac:dyDescent="0.3">
      <c r="A12" s="2">
        <v>43143</v>
      </c>
      <c r="B12" s="4">
        <v>14800000</v>
      </c>
    </row>
    <row r="13" spans="1:3" x14ac:dyDescent="0.3">
      <c r="A13" s="2">
        <v>43167</v>
      </c>
      <c r="B13" s="4">
        <v>170200000</v>
      </c>
    </row>
    <row r="14" spans="1:3" x14ac:dyDescent="0.3">
      <c r="A14" s="2">
        <v>43168</v>
      </c>
      <c r="B14" s="4">
        <v>5000000</v>
      </c>
    </row>
    <row r="15" spans="1:3" x14ac:dyDescent="0.3">
      <c r="A15" s="2">
        <v>43171</v>
      </c>
      <c r="B15" s="4">
        <v>31600000</v>
      </c>
    </row>
    <row r="16" spans="1:3" x14ac:dyDescent="0.3">
      <c r="A16" s="2">
        <v>43194</v>
      </c>
      <c r="B16" s="4">
        <v>185000000</v>
      </c>
    </row>
    <row r="17" spans="1:2" x14ac:dyDescent="0.3">
      <c r="A17" s="2">
        <v>43199</v>
      </c>
      <c r="B17" s="4">
        <v>16700000</v>
      </c>
    </row>
    <row r="18" spans="1:2" x14ac:dyDescent="0.3">
      <c r="A18" s="2">
        <v>43207</v>
      </c>
      <c r="B18" s="4">
        <v>20900000</v>
      </c>
    </row>
    <row r="19" spans="1:2" x14ac:dyDescent="0.3">
      <c r="A19" s="2">
        <v>43223</v>
      </c>
      <c r="B19" s="4">
        <v>185000000</v>
      </c>
    </row>
    <row r="20" spans="1:2" x14ac:dyDescent="0.3">
      <c r="A20" s="2">
        <v>43230</v>
      </c>
      <c r="B20" s="4">
        <v>6900000</v>
      </c>
    </row>
    <row r="21" spans="1:2" x14ac:dyDescent="0.3">
      <c r="A21" s="2">
        <v>43235</v>
      </c>
      <c r="B21" s="4">
        <v>20100000</v>
      </c>
    </row>
    <row r="22" spans="1:2" x14ac:dyDescent="0.3">
      <c r="A22" s="2">
        <v>43250</v>
      </c>
      <c r="B22" s="4">
        <v>177000000</v>
      </c>
    </row>
    <row r="23" spans="1:2" x14ac:dyDescent="0.3">
      <c r="A23" s="2">
        <v>43251</v>
      </c>
      <c r="B23" s="4">
        <v>2800000</v>
      </c>
    </row>
    <row r="24" spans="1:2" x14ac:dyDescent="0.3">
      <c r="A24" s="2">
        <v>43252</v>
      </c>
      <c r="B24" s="4">
        <v>15000000</v>
      </c>
    </row>
    <row r="25" spans="1:2" x14ac:dyDescent="0.3">
      <c r="A25" s="2">
        <v>43255</v>
      </c>
      <c r="B25" s="4">
        <v>41900000</v>
      </c>
    </row>
    <row r="26" spans="1:2" x14ac:dyDescent="0.3">
      <c r="A26" s="2">
        <v>43285</v>
      </c>
      <c r="B26" s="4">
        <v>165000000</v>
      </c>
    </row>
    <row r="27" spans="1:2" x14ac:dyDescent="0.3">
      <c r="A27" s="2">
        <v>43286</v>
      </c>
      <c r="B27" s="4">
        <v>1400000</v>
      </c>
    </row>
    <row r="28" spans="1:2" x14ac:dyDescent="0.3">
      <c r="A28" s="2">
        <v>43287</v>
      </c>
      <c r="B28" s="4">
        <v>2600000</v>
      </c>
    </row>
    <row r="29" spans="1:2" x14ac:dyDescent="0.3">
      <c r="A29" s="2">
        <v>43290</v>
      </c>
      <c r="B29" s="4">
        <v>56200000</v>
      </c>
    </row>
    <row r="30" spans="1:2" x14ac:dyDescent="0.3">
      <c r="A30" s="2">
        <v>43298</v>
      </c>
      <c r="B30" s="4">
        <v>10100000</v>
      </c>
    </row>
    <row r="31" spans="1:2" x14ac:dyDescent="0.3">
      <c r="A31" s="2">
        <v>43313</v>
      </c>
      <c r="B31" s="4">
        <v>157000000</v>
      </c>
    </row>
    <row r="32" spans="1:2" x14ac:dyDescent="0.3">
      <c r="A32" s="2">
        <v>43314</v>
      </c>
      <c r="B32" s="4">
        <v>100000</v>
      </c>
    </row>
    <row r="33" spans="1:2" x14ac:dyDescent="0.3">
      <c r="A33" s="2">
        <v>43318</v>
      </c>
      <c r="B33" s="4">
        <v>10400000</v>
      </c>
    </row>
    <row r="34" spans="1:2" x14ac:dyDescent="0.3">
      <c r="A34" s="2">
        <v>43326</v>
      </c>
      <c r="B34" s="4">
        <v>10000000</v>
      </c>
    </row>
    <row r="35" spans="1:2" x14ac:dyDescent="0.3">
      <c r="A35" s="2">
        <v>43341</v>
      </c>
      <c r="B35" s="4">
        <v>130000000</v>
      </c>
    </row>
    <row r="36" spans="1:2" x14ac:dyDescent="0.3">
      <c r="A36" s="2">
        <v>43342</v>
      </c>
      <c r="B36" s="4">
        <v>100000</v>
      </c>
    </row>
    <row r="37" spans="1:2" x14ac:dyDescent="0.3">
      <c r="A37" s="2">
        <v>43346</v>
      </c>
      <c r="B37" s="4">
        <v>41900000</v>
      </c>
    </row>
    <row r="38" spans="1:2" x14ac:dyDescent="0.3">
      <c r="A38" s="2">
        <v>43376</v>
      </c>
      <c r="B38" s="4">
        <v>140200000</v>
      </c>
    </row>
    <row r="39" spans="1:2" x14ac:dyDescent="0.3">
      <c r="A39" s="2">
        <v>43404</v>
      </c>
      <c r="B39" s="1">
        <v>125000000</v>
      </c>
    </row>
    <row r="40" spans="1:2" x14ac:dyDescent="0.3">
      <c r="A40" s="2">
        <v>43432</v>
      </c>
      <c r="B40" s="1">
        <v>80100000</v>
      </c>
    </row>
    <row r="41" spans="1:2" x14ac:dyDescent="0.3">
      <c r="A41" s="2">
        <v>43469</v>
      </c>
      <c r="B41" s="1">
        <v>180000000</v>
      </c>
    </row>
    <row r="42" spans="1:2" x14ac:dyDescent="0.3">
      <c r="A42" s="2">
        <v>43472</v>
      </c>
      <c r="B42" s="1">
        <v>300000</v>
      </c>
    </row>
    <row r="43" spans="1:2" x14ac:dyDescent="0.3">
      <c r="A43" s="2">
        <v>43473</v>
      </c>
      <c r="B43" s="1">
        <v>5100000</v>
      </c>
    </row>
    <row r="44" spans="1:2" x14ac:dyDescent="0.3">
      <c r="A44" s="2">
        <v>43475</v>
      </c>
      <c r="B44" s="1">
        <v>53800000</v>
      </c>
    </row>
    <row r="45" spans="1:2" x14ac:dyDescent="0.3">
      <c r="A45" s="2">
        <v>43480</v>
      </c>
      <c r="B45" s="1">
        <v>10000000</v>
      </c>
    </row>
    <row r="46" spans="1:2" x14ac:dyDescent="0.3">
      <c r="A46" s="2">
        <v>43495</v>
      </c>
      <c r="B46" s="1">
        <v>100000000</v>
      </c>
    </row>
    <row r="47" spans="1:2" x14ac:dyDescent="0.3">
      <c r="A47" s="2">
        <v>43496</v>
      </c>
      <c r="B47" s="1">
        <v>200000</v>
      </c>
    </row>
    <row r="48" spans="1:2" x14ac:dyDescent="0.3">
      <c r="A48" s="2">
        <v>43500</v>
      </c>
      <c r="B48" s="1">
        <v>41800000</v>
      </c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zoomScale="85" zoomScaleNormal="85"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61</v>
      </c>
      <c r="C3" s="5"/>
    </row>
    <row r="4" spans="1:3" x14ac:dyDescent="0.3">
      <c r="A4" s="7" t="s">
        <v>5</v>
      </c>
      <c r="B4" s="7" t="str">
        <f>_xll.IMDP("BND",B3,"한글종목명")</f>
        <v>국고02375-2303(18-1)</v>
      </c>
      <c r="C4" s="5"/>
    </row>
    <row r="5" spans="1:3" x14ac:dyDescent="0.3">
      <c r="A5" s="7" t="s">
        <v>7</v>
      </c>
      <c r="B5" s="7">
        <f>_xll.IMDP("BND",$B$3,"만기일")</f>
        <v>20230310</v>
      </c>
      <c r="C5" s="5"/>
    </row>
    <row r="6" spans="1:3" x14ac:dyDescent="0.3">
      <c r="A6" s="7" t="s">
        <v>8</v>
      </c>
      <c r="B6" s="8">
        <f>DATE(LEFT(B5,4),MID(B5,5,2),RIGHT(B5,2))</f>
        <v>44995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43111</v>
      </c>
      <c r="B10" s="4">
        <v>70000000</v>
      </c>
    </row>
    <row r="11" spans="1:3" x14ac:dyDescent="0.3">
      <c r="A11" s="2">
        <v>43119</v>
      </c>
      <c r="B11" s="4">
        <v>14500000</v>
      </c>
    </row>
    <row r="12" spans="1:3" x14ac:dyDescent="0.3">
      <c r="A12" s="2">
        <v>43144</v>
      </c>
      <c r="B12" s="4">
        <v>85000000</v>
      </c>
    </row>
    <row r="13" spans="1:3" x14ac:dyDescent="0.3">
      <c r="A13" s="2">
        <v>43146</v>
      </c>
      <c r="B13" s="4">
        <v>200000</v>
      </c>
    </row>
    <row r="14" spans="1:3" x14ac:dyDescent="0.3">
      <c r="A14" s="2">
        <v>43172</v>
      </c>
      <c r="B14" s="4">
        <v>166000000</v>
      </c>
    </row>
    <row r="15" spans="1:3" x14ac:dyDescent="0.3">
      <c r="A15" s="2">
        <v>43173</v>
      </c>
      <c r="B15" s="4">
        <v>800000</v>
      </c>
    </row>
    <row r="16" spans="1:3" x14ac:dyDescent="0.3">
      <c r="A16" s="2">
        <v>43174</v>
      </c>
      <c r="B16" s="4">
        <v>13600000</v>
      </c>
    </row>
    <row r="17" spans="1:2" x14ac:dyDescent="0.3">
      <c r="A17" s="2">
        <v>43175</v>
      </c>
      <c r="B17" s="4">
        <v>35400000</v>
      </c>
    </row>
    <row r="18" spans="1:2" x14ac:dyDescent="0.3">
      <c r="A18" s="2">
        <v>43200</v>
      </c>
      <c r="B18" s="4">
        <v>170000000</v>
      </c>
    </row>
    <row r="19" spans="1:2" x14ac:dyDescent="0.3">
      <c r="A19" s="2">
        <v>43202</v>
      </c>
      <c r="B19" s="4">
        <v>800000</v>
      </c>
    </row>
    <row r="20" spans="1:2" x14ac:dyDescent="0.3">
      <c r="A20" s="2">
        <v>43203</v>
      </c>
      <c r="B20" s="4">
        <v>48800000</v>
      </c>
    </row>
    <row r="21" spans="1:2" x14ac:dyDescent="0.3">
      <c r="A21" s="2">
        <v>43230</v>
      </c>
      <c r="B21" s="4">
        <v>172600000</v>
      </c>
    </row>
    <row r="22" spans="1:2" x14ac:dyDescent="0.3">
      <c r="A22" s="2">
        <v>43231</v>
      </c>
      <c r="B22" s="4">
        <v>7500000</v>
      </c>
    </row>
    <row r="23" spans="1:2" x14ac:dyDescent="0.3">
      <c r="A23" s="2">
        <v>43234</v>
      </c>
      <c r="B23" s="4">
        <v>42700000</v>
      </c>
    </row>
    <row r="24" spans="1:2" x14ac:dyDescent="0.3">
      <c r="A24" s="2">
        <v>43257</v>
      </c>
      <c r="B24" s="4">
        <v>160000000</v>
      </c>
    </row>
    <row r="25" spans="1:2" x14ac:dyDescent="0.3">
      <c r="A25" s="2">
        <v>43291</v>
      </c>
      <c r="B25" s="4">
        <v>100000000</v>
      </c>
    </row>
    <row r="26" spans="1:2" x14ac:dyDescent="0.3">
      <c r="A26" s="2">
        <v>43293</v>
      </c>
      <c r="B26" s="4">
        <v>4200000</v>
      </c>
    </row>
    <row r="27" spans="1:2" x14ac:dyDescent="0.3">
      <c r="A27" s="2">
        <v>43294</v>
      </c>
      <c r="B27" s="4">
        <v>30000000</v>
      </c>
    </row>
    <row r="28" spans="1:2" x14ac:dyDescent="0.3">
      <c r="A28" s="2">
        <v>43319</v>
      </c>
      <c r="B28" s="4">
        <v>100000000</v>
      </c>
    </row>
    <row r="29" spans="1:2" x14ac:dyDescent="0.3">
      <c r="A29" s="2">
        <v>43321</v>
      </c>
      <c r="B29" s="4">
        <v>1100000</v>
      </c>
    </row>
    <row r="30" spans="1:2" x14ac:dyDescent="0.3">
      <c r="A30" s="2">
        <v>43322</v>
      </c>
      <c r="B30" s="4">
        <v>33400000</v>
      </c>
    </row>
    <row r="31" spans="1:2" x14ac:dyDescent="0.3">
      <c r="A31" s="2">
        <v>44396</v>
      </c>
      <c r="B31" s="4">
        <v>-16200000</v>
      </c>
    </row>
    <row r="32" spans="1:2" x14ac:dyDescent="0.3">
      <c r="A32" s="2">
        <v>44424</v>
      </c>
      <c r="B32" s="4">
        <v>-28900000</v>
      </c>
    </row>
    <row r="33" spans="1:2" x14ac:dyDescent="0.3">
      <c r="A33" s="2">
        <v>44442</v>
      </c>
      <c r="B33" s="4">
        <v>-31400000</v>
      </c>
    </row>
    <row r="34" spans="1:2" x14ac:dyDescent="0.3">
      <c r="A34" s="2">
        <v>44457</v>
      </c>
      <c r="B34" s="4">
        <v>-27200000</v>
      </c>
    </row>
    <row r="35" spans="1:2" x14ac:dyDescent="0.3">
      <c r="A35" s="2">
        <v>44492</v>
      </c>
      <c r="B35" s="4">
        <v>-57000000</v>
      </c>
    </row>
    <row r="36" spans="1:2" x14ac:dyDescent="0.3">
      <c r="A36" s="2">
        <v>44506</v>
      </c>
      <c r="B36" s="4">
        <v>-94800000</v>
      </c>
    </row>
    <row r="37" spans="1:2" x14ac:dyDescent="0.3">
      <c r="A37" s="2">
        <v>44561</v>
      </c>
      <c r="B37" s="4">
        <v>-10600000</v>
      </c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62</v>
      </c>
      <c r="C3" s="5"/>
    </row>
    <row r="4" spans="1:3" x14ac:dyDescent="0.3">
      <c r="A4" s="7" t="s">
        <v>5</v>
      </c>
      <c r="B4" s="7" t="str">
        <f>_xll.IMDP("BND",B3,"한글종목명")</f>
        <v>국고02625-2806(18-4)</v>
      </c>
      <c r="C4" s="5"/>
    </row>
    <row r="5" spans="1:3" x14ac:dyDescent="0.3">
      <c r="A5" s="7" t="s">
        <v>7</v>
      </c>
      <c r="B5" s="7">
        <f>_xll.IMDP("BND",$B$3,"만기일")</f>
        <v>20280610</v>
      </c>
      <c r="C5" s="5"/>
    </row>
    <row r="6" spans="1:3" x14ac:dyDescent="0.3">
      <c r="A6" s="7" t="s">
        <v>8</v>
      </c>
      <c r="B6" s="8">
        <f>DATE(LEFT(B5,4),MID(B5,5,2),RIGHT(B5,2))</f>
        <v>46914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43202</v>
      </c>
      <c r="B10" s="4">
        <v>65000000</v>
      </c>
    </row>
    <row r="11" spans="1:3" x14ac:dyDescent="0.3">
      <c r="A11" s="2">
        <v>43207</v>
      </c>
      <c r="B11" s="4">
        <v>100000</v>
      </c>
    </row>
    <row r="12" spans="1:3" x14ac:dyDescent="0.3">
      <c r="A12" s="2">
        <v>43235</v>
      </c>
      <c r="B12" s="4">
        <v>65000000</v>
      </c>
    </row>
    <row r="13" spans="1:3" x14ac:dyDescent="0.3">
      <c r="A13" s="2">
        <v>43238</v>
      </c>
      <c r="B13" s="4">
        <v>12000000</v>
      </c>
    </row>
    <row r="14" spans="1:3" x14ac:dyDescent="0.3">
      <c r="A14" s="2">
        <v>43263</v>
      </c>
      <c r="B14" s="4">
        <v>180100000</v>
      </c>
    </row>
    <row r="15" spans="1:3" x14ac:dyDescent="0.3">
      <c r="A15" s="2">
        <v>43264</v>
      </c>
      <c r="B15" s="4">
        <v>4600000</v>
      </c>
    </row>
    <row r="16" spans="1:3" x14ac:dyDescent="0.3">
      <c r="A16" s="2">
        <v>43266</v>
      </c>
      <c r="B16" s="4">
        <v>7000000</v>
      </c>
    </row>
    <row r="17" spans="1:2" x14ac:dyDescent="0.3">
      <c r="A17" s="2">
        <v>43269</v>
      </c>
      <c r="B17" s="4">
        <v>43300000</v>
      </c>
    </row>
    <row r="18" spans="1:2" x14ac:dyDescent="0.3">
      <c r="A18" s="2">
        <v>43270</v>
      </c>
      <c r="B18" s="4">
        <v>20100000</v>
      </c>
    </row>
    <row r="19" spans="1:2" x14ac:dyDescent="0.3">
      <c r="A19" s="2">
        <v>43298</v>
      </c>
      <c r="B19" s="4">
        <v>166000000</v>
      </c>
    </row>
    <row r="20" spans="1:2" x14ac:dyDescent="0.3">
      <c r="A20" s="2">
        <v>43300</v>
      </c>
      <c r="B20" s="4">
        <v>3700000</v>
      </c>
    </row>
    <row r="21" spans="1:2" x14ac:dyDescent="0.3">
      <c r="A21" s="2">
        <v>43301</v>
      </c>
      <c r="B21" s="4">
        <v>44400000</v>
      </c>
    </row>
    <row r="22" spans="1:2" x14ac:dyDescent="0.3">
      <c r="A22" s="2">
        <v>43305</v>
      </c>
      <c r="B22" s="4">
        <v>10500000</v>
      </c>
    </row>
    <row r="23" spans="1:2" x14ac:dyDescent="0.3">
      <c r="A23" s="2">
        <v>43326</v>
      </c>
      <c r="B23" s="4">
        <v>150000000</v>
      </c>
    </row>
    <row r="24" spans="1:2" x14ac:dyDescent="0.3">
      <c r="A24" s="2">
        <v>43329</v>
      </c>
      <c r="B24" s="4">
        <v>1800000</v>
      </c>
    </row>
    <row r="25" spans="1:2" x14ac:dyDescent="0.3">
      <c r="A25" s="2">
        <v>43332</v>
      </c>
      <c r="B25" s="4">
        <v>45600000</v>
      </c>
    </row>
    <row r="26" spans="1:2" x14ac:dyDescent="0.3">
      <c r="A26" s="2">
        <v>43335</v>
      </c>
      <c r="B26" s="4">
        <v>10400000</v>
      </c>
    </row>
    <row r="27" spans="1:2" x14ac:dyDescent="0.3">
      <c r="A27" s="2">
        <v>43354</v>
      </c>
      <c r="B27" s="4">
        <v>130000000</v>
      </c>
    </row>
    <row r="28" spans="1:2" x14ac:dyDescent="0.3">
      <c r="A28" s="2">
        <v>43356</v>
      </c>
      <c r="B28" s="4">
        <v>900000</v>
      </c>
    </row>
    <row r="29" spans="1:2" x14ac:dyDescent="0.3">
      <c r="A29" s="2">
        <v>43389</v>
      </c>
      <c r="B29" s="4">
        <v>60000000</v>
      </c>
    </row>
    <row r="30" spans="1:2" x14ac:dyDescent="0.3">
      <c r="A30" s="2">
        <v>43391</v>
      </c>
      <c r="B30" s="4">
        <v>3300000</v>
      </c>
    </row>
    <row r="31" spans="1:2" x14ac:dyDescent="0.3">
      <c r="A31" s="2">
        <v>43392</v>
      </c>
      <c r="B31" s="4">
        <v>24700000</v>
      </c>
    </row>
    <row r="32" spans="1:2" x14ac:dyDescent="0.3">
      <c r="A32" s="2">
        <v>43396</v>
      </c>
      <c r="B32" s="4">
        <v>10900000</v>
      </c>
    </row>
    <row r="33" spans="1:2" x14ac:dyDescent="0.3">
      <c r="A33" s="2">
        <v>43417</v>
      </c>
      <c r="B33" s="4">
        <v>50000000</v>
      </c>
    </row>
    <row r="34" spans="1:2" x14ac:dyDescent="0.3">
      <c r="A34" s="2">
        <v>43419</v>
      </c>
      <c r="B34" s="4">
        <v>1000000</v>
      </c>
    </row>
    <row r="35" spans="1:2" x14ac:dyDescent="0.3">
      <c r="A35" s="2">
        <v>43420</v>
      </c>
      <c r="B35" s="4">
        <v>23300000</v>
      </c>
    </row>
    <row r="36" spans="1:2" x14ac:dyDescent="0.3">
      <c r="A36" s="2">
        <v>43424</v>
      </c>
      <c r="B36" s="4">
        <v>10000000</v>
      </c>
    </row>
    <row r="37" spans="1:2" x14ac:dyDescent="0.3">
      <c r="A37" s="2">
        <v>44300</v>
      </c>
      <c r="B37" s="4">
        <v>-11200000</v>
      </c>
    </row>
    <row r="38" spans="1:2" x14ac:dyDescent="0.3">
      <c r="A38" s="2">
        <v>44328</v>
      </c>
      <c r="B38" s="4">
        <v>-7000000</v>
      </c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63</v>
      </c>
      <c r="C3" s="5"/>
    </row>
    <row r="4" spans="1:3" x14ac:dyDescent="0.3">
      <c r="A4" s="7" t="s">
        <v>5</v>
      </c>
      <c r="B4" s="7" t="str">
        <f>_xll.IMDP("BND",B3,"한글종목명")</f>
        <v>국고02250-2106(18-3)</v>
      </c>
      <c r="C4" s="5"/>
    </row>
    <row r="5" spans="1:3" x14ac:dyDescent="0.3">
      <c r="A5" s="7" t="s">
        <v>7</v>
      </c>
      <c r="B5" s="7">
        <f>_xll.IMDP("BND",$B$3,"만기일")</f>
        <v>20210610</v>
      </c>
      <c r="C5" s="5"/>
    </row>
    <row r="6" spans="1:3" x14ac:dyDescent="0.3">
      <c r="A6" s="7" t="s">
        <v>8</v>
      </c>
      <c r="B6" s="8">
        <f>DATE(LEFT(B5,4),MID(B5,5,2),RIGHT(B5,2))</f>
        <v>44357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43189</v>
      </c>
      <c r="B10" s="4">
        <v>65000000</v>
      </c>
    </row>
    <row r="11" spans="1:3" x14ac:dyDescent="0.3">
      <c r="A11" s="2">
        <v>43195</v>
      </c>
      <c r="B11" s="4">
        <v>5500000</v>
      </c>
    </row>
    <row r="12" spans="1:3" x14ac:dyDescent="0.3">
      <c r="A12" s="2">
        <v>43196</v>
      </c>
      <c r="B12" s="4">
        <v>8800000</v>
      </c>
    </row>
    <row r="13" spans="1:3" x14ac:dyDescent="0.3">
      <c r="A13" s="2">
        <v>43221</v>
      </c>
      <c r="B13" s="4">
        <v>65000000</v>
      </c>
    </row>
    <row r="14" spans="1:3" x14ac:dyDescent="0.3">
      <c r="A14" s="2">
        <v>43249</v>
      </c>
      <c r="B14" s="4">
        <v>165000000</v>
      </c>
    </row>
    <row r="15" spans="1:3" x14ac:dyDescent="0.3">
      <c r="A15" s="2">
        <v>43251</v>
      </c>
      <c r="B15" s="4">
        <v>1800000</v>
      </c>
    </row>
    <row r="16" spans="1:3" x14ac:dyDescent="0.3">
      <c r="A16" s="2">
        <v>43252</v>
      </c>
      <c r="B16" s="4">
        <v>48000000</v>
      </c>
    </row>
    <row r="17" spans="1:2" x14ac:dyDescent="0.3">
      <c r="A17" s="2">
        <v>43284</v>
      </c>
      <c r="B17" s="4">
        <v>155000000</v>
      </c>
    </row>
    <row r="18" spans="1:2" x14ac:dyDescent="0.3">
      <c r="A18" s="2">
        <v>43285</v>
      </c>
      <c r="B18" s="4">
        <v>300000</v>
      </c>
    </row>
    <row r="19" spans="1:2" x14ac:dyDescent="0.3">
      <c r="A19" s="2">
        <v>43286</v>
      </c>
      <c r="B19" s="4">
        <v>5700000</v>
      </c>
    </row>
    <row r="20" spans="1:2" x14ac:dyDescent="0.3">
      <c r="A20" s="2">
        <v>43287</v>
      </c>
      <c r="B20" s="4">
        <v>41200000</v>
      </c>
    </row>
    <row r="21" spans="1:2" x14ac:dyDescent="0.3">
      <c r="A21" s="2">
        <v>43312</v>
      </c>
      <c r="B21" s="4">
        <v>140000000</v>
      </c>
    </row>
    <row r="22" spans="1:2" x14ac:dyDescent="0.3">
      <c r="A22" s="2">
        <v>43315</v>
      </c>
      <c r="B22" s="4">
        <v>25600000</v>
      </c>
    </row>
    <row r="23" spans="1:2" x14ac:dyDescent="0.3">
      <c r="A23" s="2">
        <v>43340</v>
      </c>
      <c r="B23" s="4">
        <v>120000000</v>
      </c>
    </row>
    <row r="24" spans="1:2" x14ac:dyDescent="0.3">
      <c r="A24" s="2">
        <v>43375</v>
      </c>
      <c r="B24" s="4">
        <v>50000000</v>
      </c>
    </row>
    <row r="25" spans="1:2" x14ac:dyDescent="0.3">
      <c r="A25" s="2">
        <v>43403</v>
      </c>
      <c r="B25" s="4">
        <v>50000000</v>
      </c>
    </row>
    <row r="26" spans="1:2" x14ac:dyDescent="0.3">
      <c r="A26" s="2">
        <v>43780</v>
      </c>
      <c r="B26" s="4">
        <v>-64300000</v>
      </c>
    </row>
    <row r="27" spans="1:2" x14ac:dyDescent="0.3">
      <c r="A27" s="2">
        <v>43787</v>
      </c>
      <c r="B27" s="4">
        <v>-19000000</v>
      </c>
    </row>
    <row r="28" spans="1:2" x14ac:dyDescent="0.3">
      <c r="A28" s="2">
        <v>43805</v>
      </c>
      <c r="B28" s="4">
        <v>-34000000</v>
      </c>
    </row>
    <row r="29" spans="1:2" x14ac:dyDescent="0.3">
      <c r="A29" s="2">
        <v>43815</v>
      </c>
      <c r="B29" s="4">
        <v>-56800000</v>
      </c>
    </row>
    <row r="30" spans="1:2" x14ac:dyDescent="0.3">
      <c r="A30" s="2">
        <v>44032</v>
      </c>
      <c r="B30" s="4">
        <v>-17600000</v>
      </c>
    </row>
    <row r="31" spans="1:2" x14ac:dyDescent="0.3">
      <c r="A31" s="2">
        <v>44067</v>
      </c>
      <c r="B31" s="4">
        <v>-19000000</v>
      </c>
    </row>
    <row r="32" spans="1:2" x14ac:dyDescent="0.3">
      <c r="A32" s="2">
        <v>44095</v>
      </c>
      <c r="B32" s="4">
        <v>-18900000</v>
      </c>
    </row>
    <row r="33" spans="1:2" x14ac:dyDescent="0.3">
      <c r="A33" s="2">
        <v>44102</v>
      </c>
      <c r="B33" s="4">
        <v>-8000000</v>
      </c>
    </row>
    <row r="34" spans="1:2" x14ac:dyDescent="0.3">
      <c r="A34" s="2">
        <v>44130</v>
      </c>
      <c r="B34" s="4">
        <v>-19500000</v>
      </c>
    </row>
    <row r="35" spans="1:2" x14ac:dyDescent="0.3">
      <c r="A35" s="2">
        <v>44152</v>
      </c>
      <c r="B35" s="4">
        <v>-12500000</v>
      </c>
    </row>
    <row r="36" spans="1:2" x14ac:dyDescent="0.3">
      <c r="A36" s="2">
        <v>44158</v>
      </c>
      <c r="B36" s="4">
        <v>-12000000</v>
      </c>
    </row>
    <row r="37" spans="1:2" x14ac:dyDescent="0.3">
      <c r="A37" s="2">
        <v>44172</v>
      </c>
      <c r="B37" s="4">
        <v>-12300000</v>
      </c>
    </row>
    <row r="38" spans="1:2" x14ac:dyDescent="0.3">
      <c r="A38" s="2">
        <v>44186</v>
      </c>
      <c r="B38" s="4">
        <v>-20500000</v>
      </c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64</v>
      </c>
      <c r="C3" s="5"/>
    </row>
    <row r="4" spans="1:3" x14ac:dyDescent="0.3">
      <c r="A4" s="7" t="s">
        <v>5</v>
      </c>
      <c r="B4" s="7" t="str">
        <f>_xll.IMDP("BND",B3,"한글종목명")</f>
        <v>물가01750-2806(18-5)</v>
      </c>
      <c r="C4" s="5"/>
    </row>
    <row r="5" spans="1:3" x14ac:dyDescent="0.3">
      <c r="A5" s="7" t="s">
        <v>7</v>
      </c>
      <c r="B5" s="7">
        <f>_xll.IMDP("BND",$B$3,"만기일")</f>
        <v>20280610</v>
      </c>
      <c r="C5" s="5"/>
    </row>
    <row r="6" spans="1:3" x14ac:dyDescent="0.3">
      <c r="A6" s="7" t="s">
        <v>8</v>
      </c>
      <c r="B6" s="8">
        <f>DATE(LEFT(B5,4),MID(B5,5,2),RIGHT(B5,2))</f>
        <v>46914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43249</v>
      </c>
      <c r="B10" s="4">
        <v>10000000</v>
      </c>
    </row>
    <row r="11" spans="1:3" x14ac:dyDescent="0.3">
      <c r="A11" s="2">
        <v>43263</v>
      </c>
      <c r="B11" s="4">
        <v>20000000</v>
      </c>
    </row>
    <row r="12" spans="1:3" x14ac:dyDescent="0.3">
      <c r="A12" s="2">
        <v>43298</v>
      </c>
      <c r="B12" s="4">
        <v>10000000</v>
      </c>
    </row>
    <row r="13" spans="1:3" x14ac:dyDescent="0.3">
      <c r="A13" s="2">
        <v>43354</v>
      </c>
      <c r="B13" s="4">
        <v>10000000</v>
      </c>
    </row>
    <row r="14" spans="1:3" x14ac:dyDescent="0.3">
      <c r="A14" s="2">
        <v>43480</v>
      </c>
      <c r="B14" s="4">
        <v>10000000</v>
      </c>
    </row>
    <row r="15" spans="1:3" x14ac:dyDescent="0.3">
      <c r="A15" s="2">
        <v>43487</v>
      </c>
      <c r="B15" s="4">
        <v>10500000</v>
      </c>
    </row>
    <row r="16" spans="1:3" x14ac:dyDescent="0.3">
      <c r="A16" s="2">
        <v>43515</v>
      </c>
      <c r="B16" s="4">
        <v>1100000</v>
      </c>
    </row>
    <row r="17" spans="1:2" x14ac:dyDescent="0.3">
      <c r="A17" s="2">
        <v>43522</v>
      </c>
      <c r="B17" s="4">
        <v>10100000</v>
      </c>
    </row>
    <row r="18" spans="1:2" x14ac:dyDescent="0.3">
      <c r="A18" s="2">
        <v>43543</v>
      </c>
      <c r="B18" s="4">
        <v>6800000</v>
      </c>
    </row>
    <row r="19" spans="1:2" x14ac:dyDescent="0.3">
      <c r="A19" s="2">
        <v>43571</v>
      </c>
      <c r="B19" s="4">
        <v>200000</v>
      </c>
    </row>
    <row r="20" spans="1:2" x14ac:dyDescent="0.3">
      <c r="A20" s="2">
        <v>43572</v>
      </c>
      <c r="B20" s="4">
        <v>2100000</v>
      </c>
    </row>
    <row r="21" spans="1:2" x14ac:dyDescent="0.3">
      <c r="A21" s="2">
        <v>43578</v>
      </c>
      <c r="B21" s="4">
        <v>10000000</v>
      </c>
    </row>
    <row r="22" spans="1:2" x14ac:dyDescent="0.3">
      <c r="A22" s="2">
        <v>43607</v>
      </c>
      <c r="B22" s="4">
        <v>6800000</v>
      </c>
    </row>
    <row r="23" spans="1:2" x14ac:dyDescent="0.3">
      <c r="A23" s="2">
        <v>43613</v>
      </c>
      <c r="B23" s="4">
        <v>10000000</v>
      </c>
    </row>
    <row r="24" spans="1:2" x14ac:dyDescent="0.3">
      <c r="A24" s="2">
        <v>43635</v>
      </c>
      <c r="B24" s="4">
        <v>3000000</v>
      </c>
    </row>
    <row r="25" spans="1:2" x14ac:dyDescent="0.3">
      <c r="A25" s="2">
        <v>43669</v>
      </c>
      <c r="B25" s="4">
        <v>9700000</v>
      </c>
    </row>
    <row r="26" spans="1:2" x14ac:dyDescent="0.3">
      <c r="A26" s="2">
        <v>43691</v>
      </c>
      <c r="B26" s="4">
        <v>5400000</v>
      </c>
    </row>
    <row r="27" spans="1:2" x14ac:dyDescent="0.3">
      <c r="A27" s="2">
        <v>43699</v>
      </c>
      <c r="B27" s="4">
        <v>10400000</v>
      </c>
    </row>
    <row r="28" spans="1:2" x14ac:dyDescent="0.3">
      <c r="A28" s="2">
        <v>43726</v>
      </c>
      <c r="B28" s="4">
        <v>10000000</v>
      </c>
    </row>
    <row r="29" spans="1:2" x14ac:dyDescent="0.3">
      <c r="A29" s="2">
        <v>43732</v>
      </c>
      <c r="B29" s="4">
        <v>10000000</v>
      </c>
    </row>
    <row r="30" spans="1:2" x14ac:dyDescent="0.3">
      <c r="A30" s="2">
        <v>43753</v>
      </c>
      <c r="B30" s="4">
        <v>900000</v>
      </c>
    </row>
    <row r="31" spans="1:2" x14ac:dyDescent="0.3">
      <c r="A31" s="2">
        <v>43754</v>
      </c>
      <c r="B31" s="4">
        <v>3400000</v>
      </c>
    </row>
    <row r="32" spans="1:2" x14ac:dyDescent="0.3">
      <c r="A32" s="2">
        <v>43781</v>
      </c>
      <c r="B32" s="4">
        <v>500000</v>
      </c>
    </row>
    <row r="33" spans="1:2" x14ac:dyDescent="0.3">
      <c r="A33" s="2">
        <v>43782</v>
      </c>
      <c r="B33" s="4">
        <v>4500000</v>
      </c>
    </row>
    <row r="34" spans="1:2" x14ac:dyDescent="0.3">
      <c r="A34" s="2">
        <v>43852</v>
      </c>
      <c r="B34" s="4">
        <v>10000000</v>
      </c>
    </row>
    <row r="35" spans="1:2" x14ac:dyDescent="0.3">
      <c r="A35" s="2">
        <v>43859</v>
      </c>
      <c r="B35" s="4">
        <v>10000000</v>
      </c>
    </row>
    <row r="36" spans="1:2" x14ac:dyDescent="0.3">
      <c r="A36" s="2">
        <v>43880</v>
      </c>
      <c r="B36" s="4">
        <v>10000000</v>
      </c>
    </row>
    <row r="37" spans="1:2" x14ac:dyDescent="0.3">
      <c r="A37" s="2">
        <v>43935</v>
      </c>
      <c r="B37" s="4">
        <v>2000000</v>
      </c>
    </row>
    <row r="38" spans="1:2" x14ac:dyDescent="0.3">
      <c r="A38" s="2">
        <v>43936</v>
      </c>
      <c r="B38" s="4">
        <v>5200000</v>
      </c>
    </row>
    <row r="39" spans="1:2" x14ac:dyDescent="0.3">
      <c r="A39" s="2">
        <v>43942</v>
      </c>
      <c r="B39" s="1">
        <v>10000000</v>
      </c>
    </row>
    <row r="40" spans="1:2" x14ac:dyDescent="0.3">
      <c r="A40" s="2">
        <v>43970</v>
      </c>
      <c r="B40" s="1">
        <v>1000000</v>
      </c>
    </row>
    <row r="41" spans="1:2" x14ac:dyDescent="0.3">
      <c r="A41" s="2">
        <v>43971</v>
      </c>
      <c r="B41" s="1">
        <v>2800000</v>
      </c>
    </row>
    <row r="42" spans="1:2" x14ac:dyDescent="0.3">
      <c r="A42" s="2">
        <v>43972</v>
      </c>
      <c r="B42" s="1">
        <v>4000</v>
      </c>
    </row>
    <row r="43" spans="1:2" x14ac:dyDescent="0.3">
      <c r="A43" s="2">
        <v>44034</v>
      </c>
      <c r="B43" s="1">
        <v>-3700000</v>
      </c>
    </row>
    <row r="44" spans="1:2" x14ac:dyDescent="0.3">
      <c r="A44" s="2">
        <v>44069</v>
      </c>
      <c r="B44" s="1">
        <v>-4500000</v>
      </c>
    </row>
    <row r="45" spans="1:2" x14ac:dyDescent="0.3">
      <c r="A45" s="2">
        <v>44097</v>
      </c>
      <c r="B45" s="1">
        <v>-1800000</v>
      </c>
    </row>
    <row r="46" spans="1:2" x14ac:dyDescent="0.3">
      <c r="A46" s="2">
        <v>44118</v>
      </c>
      <c r="B46" s="1">
        <v>-6000000</v>
      </c>
    </row>
    <row r="47" spans="1:2" x14ac:dyDescent="0.3">
      <c r="A47" s="2">
        <v>44160</v>
      </c>
      <c r="B47" s="1">
        <v>-800000</v>
      </c>
    </row>
    <row r="48" spans="1:2" x14ac:dyDescent="0.3">
      <c r="A48" s="2">
        <v>44223</v>
      </c>
      <c r="B48" s="1">
        <v>-1800000</v>
      </c>
    </row>
    <row r="49" spans="1:2" x14ac:dyDescent="0.3">
      <c r="A49" s="2">
        <v>44279</v>
      </c>
      <c r="B49" s="1">
        <v>-6500000</v>
      </c>
    </row>
    <row r="50" spans="1:2" x14ac:dyDescent="0.3">
      <c r="A50" s="2">
        <v>44342</v>
      </c>
      <c r="B50" s="1">
        <v>-4500000</v>
      </c>
    </row>
    <row r="51" spans="1:2" x14ac:dyDescent="0.3">
      <c r="A51" s="2">
        <v>44398</v>
      </c>
      <c r="B51" s="1">
        <v>-5700000</v>
      </c>
    </row>
    <row r="52" spans="1:2" x14ac:dyDescent="0.3">
      <c r="A52" s="2">
        <v>44447</v>
      </c>
      <c r="B52" s="1">
        <v>-8900000</v>
      </c>
    </row>
    <row r="53" spans="1:2" x14ac:dyDescent="0.3">
      <c r="A53" s="2">
        <v>44510</v>
      </c>
      <c r="B53" s="1">
        <v>-6700000</v>
      </c>
    </row>
    <row r="54" spans="1:2" x14ac:dyDescent="0.3">
      <c r="A54" s="2">
        <v>44573</v>
      </c>
      <c r="B54" s="1">
        <v>-6000000</v>
      </c>
    </row>
    <row r="55" spans="1:2" x14ac:dyDescent="0.3">
      <c r="A55" s="2">
        <v>44636</v>
      </c>
      <c r="B55" s="1">
        <v>-6000000</v>
      </c>
    </row>
    <row r="56" spans="1:2" x14ac:dyDescent="0.3">
      <c r="A56" s="2"/>
    </row>
    <row r="57" spans="1:2" x14ac:dyDescent="0.3">
      <c r="A57" s="2"/>
    </row>
    <row r="58" spans="1:2" x14ac:dyDescent="0.3">
      <c r="A58" s="2"/>
    </row>
    <row r="59" spans="1:2" x14ac:dyDescent="0.3">
      <c r="A59" s="2"/>
    </row>
    <row r="60" spans="1:2" x14ac:dyDescent="0.3">
      <c r="A60" s="2"/>
    </row>
    <row r="61" spans="1:2" x14ac:dyDescent="0.3">
      <c r="A61" s="2"/>
    </row>
    <row r="62" spans="1:2" x14ac:dyDescent="0.3">
      <c r="A62" s="2"/>
    </row>
    <row r="63" spans="1:2" x14ac:dyDescent="0.3">
      <c r="A63" s="2"/>
    </row>
    <row r="64" spans="1:2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65</v>
      </c>
      <c r="C3" s="5"/>
    </row>
    <row r="4" spans="1:3" x14ac:dyDescent="0.3">
      <c r="A4" s="7" t="s">
        <v>5</v>
      </c>
      <c r="B4" s="7" t="str">
        <f>_xll.IMDP("BND",B3,"한글종목명")</f>
        <v>국고02000-6809(18-8)</v>
      </c>
      <c r="C4" s="5"/>
    </row>
    <row r="5" spans="1:3" x14ac:dyDescent="0.3">
      <c r="A5" s="7" t="s">
        <v>7</v>
      </c>
      <c r="B5" s="7">
        <f>_xll.IMDP("BND",$B$3,"만기일")</f>
        <v>20680910</v>
      </c>
      <c r="C5" s="5"/>
    </row>
    <row r="6" spans="1:3" x14ac:dyDescent="0.3">
      <c r="A6" s="7" t="s">
        <v>8</v>
      </c>
      <c r="B6" s="8">
        <f>DATE(LEFT(B5,4),MID(B5,5,2),RIGHT(B5,2))</f>
        <v>61616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43356</v>
      </c>
      <c r="B10" s="4">
        <v>66000000</v>
      </c>
    </row>
    <row r="11" spans="1:3" x14ac:dyDescent="0.3">
      <c r="A11" s="2">
        <v>43444</v>
      </c>
      <c r="B11" s="4">
        <v>60000000</v>
      </c>
    </row>
    <row r="12" spans="1:3" x14ac:dyDescent="0.3">
      <c r="A12" s="2">
        <v>43514</v>
      </c>
      <c r="B12" s="4">
        <v>59300000</v>
      </c>
    </row>
    <row r="13" spans="1:3" x14ac:dyDescent="0.3">
      <c r="A13" s="2">
        <v>43542</v>
      </c>
      <c r="B13" s="4">
        <v>40500000</v>
      </c>
    </row>
    <row r="14" spans="1:3" x14ac:dyDescent="0.3">
      <c r="A14" s="2">
        <v>43570</v>
      </c>
      <c r="B14" s="4">
        <v>50000000</v>
      </c>
    </row>
    <row r="15" spans="1:3" x14ac:dyDescent="0.3">
      <c r="A15" s="2">
        <v>43633</v>
      </c>
      <c r="B15" s="4">
        <v>30000000</v>
      </c>
    </row>
    <row r="16" spans="1:3" x14ac:dyDescent="0.3">
      <c r="A16" s="2">
        <v>43689</v>
      </c>
      <c r="B16" s="4">
        <v>50000000</v>
      </c>
    </row>
    <row r="17" spans="1:2" x14ac:dyDescent="0.3">
      <c r="A17" s="2">
        <v>43733</v>
      </c>
      <c r="B17" s="4">
        <v>20000000</v>
      </c>
    </row>
    <row r="18" spans="1:2" x14ac:dyDescent="0.3">
      <c r="A18" s="2">
        <v>43752</v>
      </c>
      <c r="B18" s="4">
        <v>40000000</v>
      </c>
    </row>
    <row r="19" spans="1:2" x14ac:dyDescent="0.3">
      <c r="A19" s="2">
        <v>43808</v>
      </c>
      <c r="B19" s="4">
        <v>32000000</v>
      </c>
    </row>
    <row r="20" spans="1:2" x14ac:dyDescent="0.3">
      <c r="A20" s="2">
        <v>43878</v>
      </c>
      <c r="B20" s="4">
        <v>73200000</v>
      </c>
    </row>
    <row r="21" spans="1:2" x14ac:dyDescent="0.3">
      <c r="A21" s="2">
        <v>43934</v>
      </c>
      <c r="B21" s="4">
        <v>74700000</v>
      </c>
    </row>
    <row r="22" spans="1:2" x14ac:dyDescent="0.3">
      <c r="A22" s="2">
        <v>43997</v>
      </c>
      <c r="B22" s="4">
        <v>77300000</v>
      </c>
    </row>
    <row r="23" spans="1:2" x14ac:dyDescent="0.3">
      <c r="A23" s="2">
        <v>44060</v>
      </c>
      <c r="B23" s="4">
        <v>77900000</v>
      </c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66</v>
      </c>
      <c r="C3" s="5"/>
    </row>
    <row r="4" spans="1:3" x14ac:dyDescent="0.3">
      <c r="A4" s="7" t="s">
        <v>5</v>
      </c>
      <c r="B4" s="7" t="str">
        <f>_xll.IMDP("BND",B3,"한글종목명")</f>
        <v>국고02375-3809(18-7)</v>
      </c>
      <c r="C4" s="5"/>
    </row>
    <row r="5" spans="1:3" x14ac:dyDescent="0.3">
      <c r="A5" s="7" t="s">
        <v>7</v>
      </c>
      <c r="B5" s="7">
        <f>_xll.IMDP("BND",$B$3,"만기일")</f>
        <v>20380910</v>
      </c>
      <c r="C5" s="5"/>
    </row>
    <row r="6" spans="1:3" x14ac:dyDescent="0.3">
      <c r="A6" s="7" t="s">
        <v>8</v>
      </c>
      <c r="B6" s="8">
        <f>DATE(LEFT(B5,4),MID(B5,5,2),RIGHT(B5,2))</f>
        <v>50658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43327</v>
      </c>
      <c r="B10" s="4">
        <v>30000000</v>
      </c>
    </row>
    <row r="11" spans="1:3" x14ac:dyDescent="0.3">
      <c r="A11" s="2">
        <v>43335</v>
      </c>
      <c r="B11" s="4">
        <v>800000</v>
      </c>
    </row>
    <row r="12" spans="1:3" x14ac:dyDescent="0.3">
      <c r="A12" s="2">
        <v>43336</v>
      </c>
      <c r="B12" s="4">
        <v>6200000</v>
      </c>
    </row>
    <row r="13" spans="1:3" x14ac:dyDescent="0.3">
      <c r="A13" s="2">
        <v>43361</v>
      </c>
      <c r="B13" s="4">
        <v>60000000</v>
      </c>
    </row>
    <row r="14" spans="1:3" x14ac:dyDescent="0.3">
      <c r="A14" s="2">
        <v>43396</v>
      </c>
      <c r="B14" s="4">
        <v>60000000</v>
      </c>
    </row>
    <row r="15" spans="1:3" x14ac:dyDescent="0.3">
      <c r="A15" s="2">
        <v>43397</v>
      </c>
      <c r="B15" s="4">
        <v>3000000</v>
      </c>
    </row>
    <row r="16" spans="1:3" x14ac:dyDescent="0.3">
      <c r="A16" s="2">
        <v>43398</v>
      </c>
      <c r="B16" s="4">
        <v>1100000</v>
      </c>
    </row>
    <row r="17" spans="1:2" x14ac:dyDescent="0.3">
      <c r="A17" s="2">
        <v>43399</v>
      </c>
      <c r="B17" s="4">
        <v>23500000</v>
      </c>
    </row>
    <row r="18" spans="1:2" x14ac:dyDescent="0.3">
      <c r="A18" s="2">
        <v>43424</v>
      </c>
      <c r="B18" s="4">
        <v>50000000</v>
      </c>
    </row>
    <row r="19" spans="1:2" x14ac:dyDescent="0.3">
      <c r="A19" s="2">
        <v>43426</v>
      </c>
      <c r="B19" s="4">
        <v>200000</v>
      </c>
    </row>
    <row r="20" spans="1:2" x14ac:dyDescent="0.3">
      <c r="A20" s="2">
        <v>43427</v>
      </c>
      <c r="B20" s="4">
        <v>19200000</v>
      </c>
    </row>
    <row r="21" spans="1:2" x14ac:dyDescent="0.3">
      <c r="A21" s="2">
        <v>43452</v>
      </c>
      <c r="B21" s="4">
        <v>30000000</v>
      </c>
    </row>
    <row r="22" spans="1:2" x14ac:dyDescent="0.3">
      <c r="A22" s="2">
        <v>43487</v>
      </c>
      <c r="B22" s="4">
        <v>70000000</v>
      </c>
    </row>
    <row r="23" spans="1:2" x14ac:dyDescent="0.3">
      <c r="A23" s="2">
        <v>43490</v>
      </c>
      <c r="B23" s="4">
        <v>15100000</v>
      </c>
    </row>
    <row r="24" spans="1:2" x14ac:dyDescent="0.3">
      <c r="A24" s="2">
        <v>43522</v>
      </c>
      <c r="B24" s="4">
        <v>59800000</v>
      </c>
    </row>
    <row r="25" spans="1:2" x14ac:dyDescent="0.3">
      <c r="A25" s="2">
        <v>43550</v>
      </c>
      <c r="B25" s="4">
        <v>55000000</v>
      </c>
    </row>
    <row r="26" spans="1:2" x14ac:dyDescent="0.3">
      <c r="A26" s="2">
        <v>43553</v>
      </c>
      <c r="B26" s="4">
        <v>34200000</v>
      </c>
    </row>
    <row r="27" spans="1:2" x14ac:dyDescent="0.3">
      <c r="A27" s="2">
        <v>43578</v>
      </c>
      <c r="B27" s="4">
        <v>49900000</v>
      </c>
    </row>
    <row r="28" spans="1:2" x14ac:dyDescent="0.3">
      <c r="A28" s="2">
        <v>43581</v>
      </c>
      <c r="B28" s="4">
        <v>25800000</v>
      </c>
    </row>
    <row r="29" spans="1:2" x14ac:dyDescent="0.3">
      <c r="A29" s="2">
        <v>43613</v>
      </c>
      <c r="B29" s="4">
        <v>50800000</v>
      </c>
    </row>
    <row r="30" spans="1:2" x14ac:dyDescent="0.3">
      <c r="A30" s="2">
        <v>43615</v>
      </c>
      <c r="B30" s="4">
        <v>2800000</v>
      </c>
    </row>
    <row r="31" spans="1:2" x14ac:dyDescent="0.3">
      <c r="A31" s="2">
        <v>43616</v>
      </c>
      <c r="B31" s="4">
        <v>23900000</v>
      </c>
    </row>
    <row r="32" spans="1:2" x14ac:dyDescent="0.3">
      <c r="A32" s="2">
        <v>43641</v>
      </c>
      <c r="B32" s="4">
        <v>50600000</v>
      </c>
    </row>
    <row r="33" spans="1:2" x14ac:dyDescent="0.3">
      <c r="A33" s="2">
        <v>43642</v>
      </c>
      <c r="B33" s="4">
        <v>100000</v>
      </c>
    </row>
    <row r="34" spans="1:2" x14ac:dyDescent="0.3">
      <c r="A34" s="2">
        <v>43669</v>
      </c>
      <c r="B34" s="4">
        <v>50000000</v>
      </c>
    </row>
    <row r="35" spans="1:2" x14ac:dyDescent="0.3">
      <c r="A35" s="2">
        <v>43672</v>
      </c>
      <c r="B35" s="4">
        <v>25100000</v>
      </c>
    </row>
    <row r="36" spans="1:2" x14ac:dyDescent="0.3">
      <c r="A36" s="2">
        <v>43697</v>
      </c>
      <c r="B36" s="4">
        <v>25000000</v>
      </c>
    </row>
    <row r="37" spans="1:2" x14ac:dyDescent="0.3">
      <c r="A37" s="2">
        <v>44650</v>
      </c>
      <c r="B37" s="4">
        <v>-300000</v>
      </c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67</v>
      </c>
      <c r="C3" s="5"/>
    </row>
    <row r="4" spans="1:3" x14ac:dyDescent="0.3">
      <c r="A4" s="7" t="s">
        <v>5</v>
      </c>
      <c r="B4" s="7" t="str">
        <f>_xll.IMDP("BND",B3,"한글종목명")</f>
        <v>국고02250-2309(18-6)</v>
      </c>
      <c r="C4" s="5"/>
    </row>
    <row r="5" spans="1:3" x14ac:dyDescent="0.3">
      <c r="A5" s="7" t="s">
        <v>7</v>
      </c>
      <c r="B5" s="7">
        <f>_xll.IMDP("BND",$B$3,"만기일")</f>
        <v>20230910</v>
      </c>
      <c r="C5" s="5"/>
    </row>
    <row r="6" spans="1:3" x14ac:dyDescent="0.3">
      <c r="A6" s="7" t="s">
        <v>8</v>
      </c>
      <c r="B6" s="8">
        <f>DATE(LEFT(B5,4),MID(B5,5,2),RIGHT(B5,2))</f>
        <v>45179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43293</v>
      </c>
      <c r="B10" s="4">
        <v>2100000</v>
      </c>
    </row>
    <row r="11" spans="1:3" x14ac:dyDescent="0.3">
      <c r="A11" s="2">
        <v>43294</v>
      </c>
      <c r="B11" s="4">
        <v>9900000</v>
      </c>
    </row>
    <row r="12" spans="1:3" x14ac:dyDescent="0.3">
      <c r="A12" s="2">
        <v>43319</v>
      </c>
      <c r="B12" s="4">
        <v>40000000</v>
      </c>
    </row>
    <row r="13" spans="1:3" x14ac:dyDescent="0.3">
      <c r="A13" s="2">
        <v>43321</v>
      </c>
      <c r="B13" s="4">
        <v>200000</v>
      </c>
    </row>
    <row r="14" spans="1:3" x14ac:dyDescent="0.3">
      <c r="A14" s="2">
        <v>43322</v>
      </c>
      <c r="B14" s="4">
        <v>8400000</v>
      </c>
    </row>
    <row r="15" spans="1:3" x14ac:dyDescent="0.3">
      <c r="A15" s="2">
        <v>43347</v>
      </c>
      <c r="B15" s="4">
        <v>120000000</v>
      </c>
    </row>
    <row r="16" spans="1:3" x14ac:dyDescent="0.3">
      <c r="A16" s="2">
        <v>43350</v>
      </c>
      <c r="B16" s="4">
        <v>42200000</v>
      </c>
    </row>
    <row r="17" spans="1:2" x14ac:dyDescent="0.3">
      <c r="A17" s="2">
        <v>43384</v>
      </c>
      <c r="B17" s="4">
        <v>105200010</v>
      </c>
    </row>
    <row r="18" spans="1:2" x14ac:dyDescent="0.3">
      <c r="A18" s="2">
        <v>43385</v>
      </c>
      <c r="B18" s="4">
        <v>2900000</v>
      </c>
    </row>
    <row r="19" spans="1:2" x14ac:dyDescent="0.3">
      <c r="A19" s="2">
        <v>43388</v>
      </c>
      <c r="B19" s="4">
        <v>27500000</v>
      </c>
    </row>
    <row r="20" spans="1:2" x14ac:dyDescent="0.3">
      <c r="A20" s="2">
        <v>43410</v>
      </c>
      <c r="B20" s="4">
        <v>80000000</v>
      </c>
    </row>
    <row r="21" spans="1:2" x14ac:dyDescent="0.3">
      <c r="A21" s="2">
        <v>43413</v>
      </c>
      <c r="B21" s="4">
        <v>200000</v>
      </c>
    </row>
    <row r="22" spans="1:2" x14ac:dyDescent="0.3">
      <c r="A22" s="2">
        <v>43438</v>
      </c>
      <c r="B22" s="4">
        <v>60000000</v>
      </c>
    </row>
    <row r="23" spans="1:2" x14ac:dyDescent="0.3">
      <c r="A23" s="2">
        <v>43473</v>
      </c>
      <c r="B23" s="4">
        <v>80000000</v>
      </c>
    </row>
    <row r="24" spans="1:2" x14ac:dyDescent="0.3">
      <c r="A24" s="2">
        <v>43476</v>
      </c>
      <c r="B24" s="4">
        <v>25600000</v>
      </c>
    </row>
    <row r="25" spans="1:2" x14ac:dyDescent="0.3">
      <c r="A25" s="2">
        <v>43508</v>
      </c>
      <c r="B25" s="4">
        <v>80000000</v>
      </c>
    </row>
    <row r="26" spans="1:2" x14ac:dyDescent="0.3">
      <c r="A26" s="2">
        <v>44457</v>
      </c>
      <c r="B26" s="4">
        <v>-22700000</v>
      </c>
    </row>
    <row r="27" spans="1:2" x14ac:dyDescent="0.3">
      <c r="A27" s="2">
        <v>44492</v>
      </c>
      <c r="B27" s="4">
        <v>-12000000</v>
      </c>
    </row>
    <row r="28" spans="1:2" x14ac:dyDescent="0.3">
      <c r="A28" s="2">
        <v>44506</v>
      </c>
      <c r="B28" s="4">
        <v>-8400000</v>
      </c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68</v>
      </c>
      <c r="C3" s="5"/>
    </row>
    <row r="4" spans="1:3" x14ac:dyDescent="0.3">
      <c r="A4" s="7" t="s">
        <v>5</v>
      </c>
      <c r="B4" s="7" t="str">
        <f>_xll.IMDP("BND",B3,"한글종목명")</f>
        <v>국고02375-2812(18-10)</v>
      </c>
      <c r="C4" s="5"/>
    </row>
    <row r="5" spans="1:3" x14ac:dyDescent="0.3">
      <c r="A5" s="7" t="s">
        <v>7</v>
      </c>
      <c r="B5" s="7">
        <f>_xll.IMDP("BND",$B$3,"만기일")</f>
        <v>20281210</v>
      </c>
      <c r="C5" s="5"/>
    </row>
    <row r="6" spans="1:3" x14ac:dyDescent="0.3">
      <c r="A6" s="7" t="s">
        <v>8</v>
      </c>
      <c r="B6" s="8">
        <f>DATE(LEFT(B5,4),MID(B5,5,2),RIGHT(B5,2))</f>
        <v>47097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43384</v>
      </c>
      <c r="B10" s="4">
        <v>50000000</v>
      </c>
    </row>
    <row r="11" spans="1:3" x14ac:dyDescent="0.3">
      <c r="A11" s="2">
        <v>43391</v>
      </c>
      <c r="B11" s="4">
        <v>2500000</v>
      </c>
    </row>
    <row r="12" spans="1:3" x14ac:dyDescent="0.3">
      <c r="A12" s="2">
        <v>43392</v>
      </c>
      <c r="B12" s="4">
        <v>9100000</v>
      </c>
    </row>
    <row r="13" spans="1:3" x14ac:dyDescent="0.3">
      <c r="A13" s="2">
        <v>43417</v>
      </c>
      <c r="B13" s="4">
        <v>50000000</v>
      </c>
    </row>
    <row r="14" spans="1:3" x14ac:dyDescent="0.3">
      <c r="A14" s="2">
        <v>43419</v>
      </c>
      <c r="B14" s="4">
        <v>400000</v>
      </c>
    </row>
    <row r="15" spans="1:3" x14ac:dyDescent="0.3">
      <c r="A15" s="2">
        <v>43420</v>
      </c>
      <c r="B15" s="4">
        <v>1200000</v>
      </c>
    </row>
    <row r="16" spans="1:3" x14ac:dyDescent="0.3">
      <c r="A16" s="2">
        <v>43445</v>
      </c>
      <c r="B16" s="4">
        <v>70000000</v>
      </c>
    </row>
    <row r="17" spans="1:2" x14ac:dyDescent="0.3">
      <c r="A17" s="2">
        <v>43480</v>
      </c>
      <c r="B17" s="4">
        <v>175600000</v>
      </c>
    </row>
    <row r="18" spans="1:2" x14ac:dyDescent="0.3">
      <c r="A18" s="2">
        <v>43481</v>
      </c>
      <c r="B18" s="4">
        <v>5900000</v>
      </c>
    </row>
    <row r="19" spans="1:2" x14ac:dyDescent="0.3">
      <c r="A19" s="2">
        <v>43482</v>
      </c>
      <c r="B19" s="4">
        <v>1200000</v>
      </c>
    </row>
    <row r="20" spans="1:2" x14ac:dyDescent="0.3">
      <c r="A20" s="2">
        <v>43483</v>
      </c>
      <c r="B20" s="4">
        <v>52500000</v>
      </c>
    </row>
    <row r="21" spans="1:2" x14ac:dyDescent="0.3">
      <c r="A21" s="2">
        <v>43515</v>
      </c>
      <c r="B21" s="4">
        <v>185000000</v>
      </c>
    </row>
    <row r="22" spans="1:2" x14ac:dyDescent="0.3">
      <c r="A22" s="2">
        <v>43518</v>
      </c>
      <c r="B22" s="4">
        <v>8900000</v>
      </c>
    </row>
    <row r="23" spans="1:2" x14ac:dyDescent="0.3">
      <c r="A23" s="2">
        <v>43543</v>
      </c>
      <c r="B23" s="4">
        <v>175000000</v>
      </c>
    </row>
    <row r="24" spans="1:2" x14ac:dyDescent="0.3">
      <c r="A24" s="2">
        <v>43544</v>
      </c>
      <c r="B24" s="4">
        <v>800000</v>
      </c>
    </row>
    <row r="25" spans="1:2" x14ac:dyDescent="0.3">
      <c r="A25" s="2">
        <v>43545</v>
      </c>
      <c r="B25" s="4">
        <v>4100000</v>
      </c>
    </row>
    <row r="26" spans="1:2" x14ac:dyDescent="0.3">
      <c r="A26" s="2">
        <v>43546</v>
      </c>
      <c r="B26" s="4">
        <v>57400000</v>
      </c>
    </row>
    <row r="27" spans="1:2" x14ac:dyDescent="0.3">
      <c r="A27" s="2">
        <v>43550</v>
      </c>
      <c r="B27" s="4">
        <v>10600000</v>
      </c>
    </row>
    <row r="28" spans="1:2" x14ac:dyDescent="0.3">
      <c r="A28" s="2">
        <v>43571</v>
      </c>
      <c r="B28" s="4">
        <v>100000000</v>
      </c>
    </row>
    <row r="29" spans="1:2" x14ac:dyDescent="0.3">
      <c r="A29" s="2">
        <v>43574</v>
      </c>
      <c r="B29" s="4">
        <v>42000000</v>
      </c>
    </row>
    <row r="30" spans="1:2" x14ac:dyDescent="0.3">
      <c r="A30" s="2">
        <v>43606</v>
      </c>
      <c r="B30" s="4">
        <v>100000000</v>
      </c>
    </row>
    <row r="31" spans="1:2" x14ac:dyDescent="0.3">
      <c r="A31" s="2">
        <v>43607</v>
      </c>
      <c r="B31" s="4">
        <v>2000000</v>
      </c>
    </row>
    <row r="32" spans="1:2" x14ac:dyDescent="0.3">
      <c r="A32" s="2">
        <v>43608</v>
      </c>
      <c r="B32" s="4">
        <v>400000</v>
      </c>
    </row>
    <row r="33" spans="1:2" x14ac:dyDescent="0.3">
      <c r="A33" s="2">
        <v>43609</v>
      </c>
      <c r="B33" s="4">
        <v>37800000</v>
      </c>
    </row>
    <row r="34" spans="1:2" x14ac:dyDescent="0.3">
      <c r="A34" s="2">
        <v>44272</v>
      </c>
      <c r="B34" s="4">
        <v>-8900000</v>
      </c>
    </row>
    <row r="35" spans="1:2" x14ac:dyDescent="0.3">
      <c r="A35" s="2">
        <v>44368</v>
      </c>
      <c r="B35" s="4">
        <v>-9600000</v>
      </c>
    </row>
    <row r="36" spans="1:2" x14ac:dyDescent="0.3">
      <c r="A36" s="2">
        <v>44510</v>
      </c>
      <c r="B36" s="4">
        <v>-52900000</v>
      </c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69</v>
      </c>
      <c r="C3" s="5"/>
    </row>
    <row r="4" spans="1:3" x14ac:dyDescent="0.3">
      <c r="A4" s="7" t="s">
        <v>5</v>
      </c>
      <c r="B4" s="7" t="str">
        <f>_xll.IMDP("BND",B3,"한글종목명")</f>
        <v>국고02000-2112(18-9)</v>
      </c>
      <c r="C4" s="5"/>
    </row>
    <row r="5" spans="1:3" x14ac:dyDescent="0.3">
      <c r="A5" s="7" t="s">
        <v>7</v>
      </c>
      <c r="B5" s="7">
        <f>_xll.IMDP("BND",$B$3,"만기일")</f>
        <v>20211210</v>
      </c>
      <c r="C5" s="5"/>
    </row>
    <row r="6" spans="1:3" x14ac:dyDescent="0.3">
      <c r="A6" s="7" t="s">
        <v>8</v>
      </c>
      <c r="B6" s="8">
        <f>DATE(LEFT(B5,4),MID(B5,5,2),RIGHT(B5,2))</f>
        <v>44540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43367</v>
      </c>
      <c r="B10" s="4">
        <v>50000000</v>
      </c>
    </row>
    <row r="11" spans="1:3" x14ac:dyDescent="0.3">
      <c r="A11" s="2">
        <v>43403</v>
      </c>
      <c r="B11" s="4">
        <v>40900000</v>
      </c>
    </row>
    <row r="12" spans="1:3" x14ac:dyDescent="0.3">
      <c r="A12" s="2">
        <v>43404</v>
      </c>
      <c r="B12" s="4">
        <v>1000000</v>
      </c>
    </row>
    <row r="13" spans="1:3" x14ac:dyDescent="0.3">
      <c r="A13" s="2">
        <v>43405</v>
      </c>
      <c r="B13" s="4">
        <v>1000000</v>
      </c>
    </row>
    <row r="14" spans="1:3" x14ac:dyDescent="0.3">
      <c r="A14" s="2">
        <v>43431</v>
      </c>
      <c r="B14" s="4">
        <v>60000000</v>
      </c>
    </row>
    <row r="15" spans="1:3" x14ac:dyDescent="0.3">
      <c r="A15" s="2">
        <v>43468</v>
      </c>
      <c r="B15" s="4">
        <v>160000000</v>
      </c>
    </row>
    <row r="16" spans="1:3" x14ac:dyDescent="0.3">
      <c r="A16" s="2">
        <v>43469</v>
      </c>
      <c r="B16" s="4">
        <v>4800000</v>
      </c>
    </row>
    <row r="17" spans="1:2" x14ac:dyDescent="0.3">
      <c r="A17" s="2">
        <v>43472</v>
      </c>
      <c r="B17" s="4">
        <v>4300000</v>
      </c>
    </row>
    <row r="18" spans="1:2" x14ac:dyDescent="0.3">
      <c r="A18" s="2">
        <v>43473</v>
      </c>
      <c r="B18" s="4">
        <v>41600000</v>
      </c>
    </row>
    <row r="19" spans="1:2" x14ac:dyDescent="0.3">
      <c r="A19" s="2">
        <v>43494</v>
      </c>
      <c r="B19" s="4">
        <v>160000000</v>
      </c>
    </row>
    <row r="20" spans="1:2" x14ac:dyDescent="0.3">
      <c r="A20" s="2">
        <v>43500</v>
      </c>
      <c r="B20" s="4">
        <v>51100000</v>
      </c>
    </row>
    <row r="21" spans="1:2" x14ac:dyDescent="0.3">
      <c r="A21" s="2">
        <v>43529</v>
      </c>
      <c r="B21" s="4">
        <v>150000000</v>
      </c>
    </row>
    <row r="22" spans="1:2" x14ac:dyDescent="0.3">
      <c r="A22" s="2">
        <v>43532</v>
      </c>
      <c r="B22" s="4">
        <v>49900000</v>
      </c>
    </row>
    <row r="23" spans="1:2" x14ac:dyDescent="0.3">
      <c r="A23" s="2">
        <v>43557</v>
      </c>
      <c r="B23" s="4">
        <v>84000000</v>
      </c>
    </row>
    <row r="24" spans="1:2" x14ac:dyDescent="0.3">
      <c r="A24" s="2">
        <v>43594</v>
      </c>
      <c r="B24" s="4">
        <v>100000000</v>
      </c>
    </row>
    <row r="25" spans="1:2" x14ac:dyDescent="0.3">
      <c r="A25" s="2">
        <v>43595</v>
      </c>
      <c r="B25" s="4">
        <v>1800000</v>
      </c>
    </row>
    <row r="26" spans="1:2" x14ac:dyDescent="0.3">
      <c r="A26" s="2">
        <v>43598</v>
      </c>
      <c r="B26" s="4">
        <v>33900000</v>
      </c>
    </row>
    <row r="27" spans="1:2" x14ac:dyDescent="0.3">
      <c r="A27" s="2">
        <v>44158</v>
      </c>
      <c r="B27" s="4">
        <v>-41600000</v>
      </c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70</v>
      </c>
      <c r="C3" s="5"/>
    </row>
    <row r="4" spans="1:3" x14ac:dyDescent="0.3">
      <c r="A4" s="7" t="s">
        <v>5</v>
      </c>
      <c r="B4" s="7" t="str">
        <f>_xll.IMDP("BND",B3,"한글종목명")</f>
        <v>국고02000-4903(19-2)</v>
      </c>
      <c r="C4" s="5"/>
    </row>
    <row r="5" spans="1:3" x14ac:dyDescent="0.3">
      <c r="A5" s="7" t="s">
        <v>7</v>
      </c>
      <c r="B5" s="7">
        <f>_xll.IMDP("BND",$B$3,"만기일")</f>
        <v>20490310</v>
      </c>
      <c r="C5" s="5"/>
    </row>
    <row r="6" spans="1:3" x14ac:dyDescent="0.3">
      <c r="A6" s="7" t="s">
        <v>8</v>
      </c>
      <c r="B6" s="8">
        <f>DATE(LEFT(B5,4),MID(B5,5,2),RIGHT(B5,2))</f>
        <v>54492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43490</v>
      </c>
      <c r="B10" s="4">
        <v>80000000</v>
      </c>
    </row>
    <row r="11" spans="1:3" x14ac:dyDescent="0.3">
      <c r="A11" s="2">
        <v>43496</v>
      </c>
      <c r="B11" s="4">
        <v>100000</v>
      </c>
    </row>
    <row r="12" spans="1:3" x14ac:dyDescent="0.3">
      <c r="A12" s="2">
        <v>43500</v>
      </c>
      <c r="B12" s="4">
        <v>18500000</v>
      </c>
    </row>
    <row r="13" spans="1:3" x14ac:dyDescent="0.3">
      <c r="A13" s="2">
        <v>43531</v>
      </c>
      <c r="B13" s="4">
        <v>176900000</v>
      </c>
    </row>
    <row r="14" spans="1:3" x14ac:dyDescent="0.3">
      <c r="A14" s="2">
        <v>43532</v>
      </c>
      <c r="B14" s="4">
        <v>7200000</v>
      </c>
    </row>
    <row r="15" spans="1:3" x14ac:dyDescent="0.3">
      <c r="A15" s="2">
        <v>43535</v>
      </c>
      <c r="B15" s="4">
        <v>56500000</v>
      </c>
    </row>
    <row r="16" spans="1:3" x14ac:dyDescent="0.3">
      <c r="A16" s="2">
        <v>43558</v>
      </c>
      <c r="B16" s="4">
        <v>171200000</v>
      </c>
    </row>
    <row r="17" spans="1:2" x14ac:dyDescent="0.3">
      <c r="A17" s="2">
        <v>43559</v>
      </c>
      <c r="B17" s="4">
        <v>300000</v>
      </c>
    </row>
    <row r="18" spans="1:2" x14ac:dyDescent="0.3">
      <c r="A18" s="2">
        <v>43560</v>
      </c>
      <c r="B18" s="4">
        <v>1200000</v>
      </c>
    </row>
    <row r="19" spans="1:2" x14ac:dyDescent="0.3">
      <c r="A19" s="2">
        <v>43563</v>
      </c>
      <c r="B19" s="4">
        <v>21600000</v>
      </c>
    </row>
    <row r="20" spans="1:2" x14ac:dyDescent="0.3">
      <c r="A20" s="2">
        <v>43594</v>
      </c>
      <c r="B20" s="4">
        <v>180000000</v>
      </c>
    </row>
    <row r="21" spans="1:2" x14ac:dyDescent="0.3">
      <c r="A21" s="2">
        <v>43598</v>
      </c>
      <c r="B21" s="4">
        <v>1400000</v>
      </c>
    </row>
    <row r="22" spans="1:2" x14ac:dyDescent="0.3">
      <c r="A22" s="2">
        <v>43599</v>
      </c>
      <c r="B22" s="4">
        <v>50500000</v>
      </c>
    </row>
    <row r="23" spans="1:2" x14ac:dyDescent="0.3">
      <c r="A23" s="2">
        <v>43606</v>
      </c>
      <c r="B23" s="4">
        <v>10000000</v>
      </c>
    </row>
    <row r="24" spans="1:2" x14ac:dyDescent="0.3">
      <c r="A24" s="2">
        <v>43622</v>
      </c>
      <c r="B24" s="4">
        <v>185100000</v>
      </c>
    </row>
    <row r="25" spans="1:2" x14ac:dyDescent="0.3">
      <c r="A25" s="2">
        <v>43626</v>
      </c>
      <c r="B25" s="4">
        <v>3100000</v>
      </c>
    </row>
    <row r="26" spans="1:2" x14ac:dyDescent="0.3">
      <c r="A26" s="2">
        <v>43627</v>
      </c>
      <c r="B26" s="4">
        <v>57300000</v>
      </c>
    </row>
    <row r="27" spans="1:2" x14ac:dyDescent="0.3">
      <c r="A27" s="2">
        <v>43649</v>
      </c>
      <c r="B27" s="4">
        <v>160000900</v>
      </c>
    </row>
    <row r="28" spans="1:2" x14ac:dyDescent="0.3">
      <c r="A28" s="2">
        <v>43650</v>
      </c>
      <c r="B28" s="4">
        <v>1300000</v>
      </c>
    </row>
    <row r="29" spans="1:2" x14ac:dyDescent="0.3">
      <c r="A29" s="2">
        <v>43651</v>
      </c>
      <c r="B29" s="4">
        <v>5000000</v>
      </c>
    </row>
    <row r="30" spans="1:2" x14ac:dyDescent="0.3">
      <c r="A30" s="2">
        <v>43654</v>
      </c>
      <c r="B30" s="4">
        <v>49700000</v>
      </c>
    </row>
    <row r="31" spans="1:2" x14ac:dyDescent="0.3">
      <c r="A31" s="2">
        <v>43662</v>
      </c>
      <c r="B31" s="4">
        <v>10000000</v>
      </c>
    </row>
    <row r="32" spans="1:2" x14ac:dyDescent="0.3">
      <c r="A32" s="2">
        <v>43677</v>
      </c>
      <c r="B32" s="4">
        <v>145000500</v>
      </c>
    </row>
    <row r="33" spans="1:2" x14ac:dyDescent="0.3">
      <c r="A33" s="2">
        <v>43679</v>
      </c>
      <c r="B33" s="4">
        <v>600000</v>
      </c>
    </row>
    <row r="34" spans="1:2" x14ac:dyDescent="0.3">
      <c r="A34" s="2">
        <v>43682</v>
      </c>
      <c r="B34" s="4">
        <v>51200000</v>
      </c>
    </row>
    <row r="35" spans="1:2" x14ac:dyDescent="0.3">
      <c r="A35" s="2">
        <v>43705</v>
      </c>
      <c r="B35" s="4">
        <v>175000000</v>
      </c>
    </row>
    <row r="36" spans="1:2" x14ac:dyDescent="0.3">
      <c r="A36" s="2">
        <v>43710</v>
      </c>
      <c r="B36" s="4">
        <v>18900000</v>
      </c>
    </row>
    <row r="37" spans="1:2" x14ac:dyDescent="0.3">
      <c r="A37" s="2">
        <v>43740</v>
      </c>
      <c r="B37" s="4">
        <v>139900000</v>
      </c>
    </row>
    <row r="38" spans="1:2" x14ac:dyDescent="0.3">
      <c r="A38" s="2">
        <v>43745</v>
      </c>
      <c r="B38" s="4">
        <v>6800000</v>
      </c>
    </row>
    <row r="39" spans="1:2" x14ac:dyDescent="0.3">
      <c r="A39" s="2">
        <v>43747</v>
      </c>
      <c r="B39" s="1">
        <v>45900000</v>
      </c>
    </row>
    <row r="40" spans="1:2" x14ac:dyDescent="0.3">
      <c r="A40" s="2">
        <v>43768</v>
      </c>
      <c r="B40" s="1">
        <v>165000000</v>
      </c>
    </row>
    <row r="41" spans="1:2" x14ac:dyDescent="0.3">
      <c r="A41" s="2">
        <v>43769</v>
      </c>
      <c r="B41" s="1">
        <v>4100000</v>
      </c>
    </row>
    <row r="42" spans="1:2" x14ac:dyDescent="0.3">
      <c r="A42" s="2">
        <v>43770</v>
      </c>
      <c r="B42" s="1">
        <v>10200000</v>
      </c>
    </row>
    <row r="43" spans="1:2" x14ac:dyDescent="0.3">
      <c r="A43" s="2">
        <v>43773</v>
      </c>
      <c r="B43" s="1">
        <v>45500000</v>
      </c>
    </row>
    <row r="44" spans="1:2" x14ac:dyDescent="0.3">
      <c r="A44" s="2">
        <v>43781</v>
      </c>
      <c r="B44" s="1">
        <v>10000000</v>
      </c>
    </row>
    <row r="45" spans="1:2" x14ac:dyDescent="0.3">
      <c r="A45" s="2">
        <v>43796</v>
      </c>
      <c r="B45" s="1">
        <v>105500000</v>
      </c>
    </row>
    <row r="46" spans="1:2" x14ac:dyDescent="0.3">
      <c r="A46" s="2">
        <v>43839</v>
      </c>
      <c r="B46" s="1">
        <v>276000000</v>
      </c>
    </row>
    <row r="47" spans="1:2" x14ac:dyDescent="0.3">
      <c r="A47" s="2">
        <v>43844</v>
      </c>
      <c r="B47" s="1">
        <v>10000000</v>
      </c>
    </row>
    <row r="48" spans="1:2" x14ac:dyDescent="0.3">
      <c r="A48" s="2">
        <v>43867</v>
      </c>
      <c r="B48" s="1">
        <v>160500000</v>
      </c>
    </row>
    <row r="49" spans="1:2" x14ac:dyDescent="0.3">
      <c r="A49" s="2">
        <v>43871</v>
      </c>
      <c r="B49" s="1">
        <v>51000000</v>
      </c>
    </row>
    <row r="50" spans="1:2" x14ac:dyDescent="0.3">
      <c r="A50" s="2"/>
    </row>
    <row r="51" spans="1:2" x14ac:dyDescent="0.3">
      <c r="A51" s="2"/>
    </row>
    <row r="52" spans="1:2" x14ac:dyDescent="0.3">
      <c r="A52" s="2"/>
    </row>
    <row r="53" spans="1:2" x14ac:dyDescent="0.3">
      <c r="A53" s="2"/>
    </row>
    <row r="54" spans="1:2" x14ac:dyDescent="0.3">
      <c r="A54" s="2"/>
    </row>
    <row r="55" spans="1:2" x14ac:dyDescent="0.3">
      <c r="A55" s="2"/>
    </row>
    <row r="56" spans="1:2" x14ac:dyDescent="0.3">
      <c r="A56" s="2"/>
    </row>
    <row r="57" spans="1:2" x14ac:dyDescent="0.3">
      <c r="A57" s="2"/>
    </row>
    <row r="58" spans="1:2" x14ac:dyDescent="0.3">
      <c r="A58" s="2"/>
    </row>
    <row r="59" spans="1:2" x14ac:dyDescent="0.3">
      <c r="A59" s="2"/>
    </row>
    <row r="60" spans="1:2" x14ac:dyDescent="0.3">
      <c r="A60" s="2"/>
    </row>
    <row r="61" spans="1:2" x14ac:dyDescent="0.3">
      <c r="A61" s="2"/>
    </row>
    <row r="62" spans="1:2" x14ac:dyDescent="0.3">
      <c r="A62" s="2"/>
    </row>
    <row r="63" spans="1:2" x14ac:dyDescent="0.3">
      <c r="A63" s="2"/>
    </row>
    <row r="64" spans="1:2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71</v>
      </c>
      <c r="C3" s="5"/>
    </row>
    <row r="4" spans="1:3" x14ac:dyDescent="0.3">
      <c r="A4" s="7" t="s">
        <v>5</v>
      </c>
      <c r="B4" s="7" t="str">
        <f>_xll.IMDP("BND",B3,"한글종목명")</f>
        <v>국고01875-2403(19-1)</v>
      </c>
      <c r="C4" s="5"/>
    </row>
    <row r="5" spans="1:3" x14ac:dyDescent="0.3">
      <c r="A5" s="7" t="s">
        <v>7</v>
      </c>
      <c r="B5" s="7">
        <f>_xll.IMDP("BND",$B$3,"만기일")</f>
        <v>20240310</v>
      </c>
      <c r="C5" s="5"/>
    </row>
    <row r="6" spans="1:3" x14ac:dyDescent="0.3">
      <c r="A6" s="7" t="s">
        <v>8</v>
      </c>
      <c r="B6" s="8">
        <f>DATE(LEFT(B5,4),MID(B5,5,2),RIGHT(B5,2))</f>
        <v>45361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43468</v>
      </c>
      <c r="B10" s="4">
        <v>60000000</v>
      </c>
    </row>
    <row r="11" spans="1:3" x14ac:dyDescent="0.3">
      <c r="A11" s="2">
        <v>43476</v>
      </c>
      <c r="B11" s="4">
        <v>11100000</v>
      </c>
    </row>
    <row r="12" spans="1:3" x14ac:dyDescent="0.3">
      <c r="A12" s="2">
        <v>43508</v>
      </c>
      <c r="B12" s="4">
        <v>60000000</v>
      </c>
    </row>
    <row r="13" spans="1:3" x14ac:dyDescent="0.3">
      <c r="A13" s="2">
        <v>43536</v>
      </c>
      <c r="B13" s="4">
        <v>150000000</v>
      </c>
    </row>
    <row r="14" spans="1:3" x14ac:dyDescent="0.3">
      <c r="A14" s="2">
        <v>43538</v>
      </c>
      <c r="B14" s="4">
        <v>1700000</v>
      </c>
    </row>
    <row r="15" spans="1:3" x14ac:dyDescent="0.3">
      <c r="A15" s="2">
        <v>43539</v>
      </c>
      <c r="B15" s="4">
        <v>16500000</v>
      </c>
    </row>
    <row r="16" spans="1:3" x14ac:dyDescent="0.3">
      <c r="A16" s="2">
        <v>43564</v>
      </c>
      <c r="B16" s="4">
        <v>141000000</v>
      </c>
    </row>
    <row r="17" spans="1:2" x14ac:dyDescent="0.3">
      <c r="A17" s="2">
        <v>43567</v>
      </c>
      <c r="B17" s="4">
        <v>25100000</v>
      </c>
    </row>
    <row r="18" spans="1:2" x14ac:dyDescent="0.3">
      <c r="A18" s="2">
        <v>43599</v>
      </c>
      <c r="B18" s="4">
        <v>170000000</v>
      </c>
    </row>
    <row r="19" spans="1:2" x14ac:dyDescent="0.3">
      <c r="A19" s="2">
        <v>43601</v>
      </c>
      <c r="B19" s="4">
        <v>1000000</v>
      </c>
    </row>
    <row r="20" spans="1:2" x14ac:dyDescent="0.3">
      <c r="A20" s="2">
        <v>43602</v>
      </c>
      <c r="B20" s="4">
        <v>50000000</v>
      </c>
    </row>
    <row r="21" spans="1:2" x14ac:dyDescent="0.3">
      <c r="A21" s="2">
        <v>43627</v>
      </c>
      <c r="B21" s="4">
        <v>165000000</v>
      </c>
    </row>
    <row r="22" spans="1:2" x14ac:dyDescent="0.3">
      <c r="A22" s="2">
        <v>43629</v>
      </c>
      <c r="B22" s="4">
        <v>7600000</v>
      </c>
    </row>
    <row r="23" spans="1:2" x14ac:dyDescent="0.3">
      <c r="A23" s="2">
        <v>43630</v>
      </c>
      <c r="B23" s="4">
        <v>43500000</v>
      </c>
    </row>
    <row r="24" spans="1:2" x14ac:dyDescent="0.3">
      <c r="A24" s="2">
        <v>43655</v>
      </c>
      <c r="B24" s="4">
        <v>60000000</v>
      </c>
    </row>
    <row r="25" spans="1:2" x14ac:dyDescent="0.3">
      <c r="A25" s="2">
        <v>43657</v>
      </c>
      <c r="B25" s="4">
        <v>100000</v>
      </c>
    </row>
    <row r="26" spans="1:2" x14ac:dyDescent="0.3">
      <c r="A26" s="2">
        <v>43658</v>
      </c>
      <c r="B26" s="4">
        <v>27500000</v>
      </c>
    </row>
    <row r="27" spans="1:2" x14ac:dyDescent="0.3">
      <c r="A27" s="2">
        <v>43683</v>
      </c>
      <c r="B27" s="4">
        <v>51500000</v>
      </c>
    </row>
    <row r="28" spans="1:2" x14ac:dyDescent="0.3">
      <c r="A28" s="2">
        <v>43685</v>
      </c>
      <c r="B28" s="4">
        <v>800000</v>
      </c>
    </row>
    <row r="29" spans="1:2" x14ac:dyDescent="0.3">
      <c r="A29" s="2">
        <v>43686</v>
      </c>
      <c r="B29" s="4">
        <v>25100000</v>
      </c>
    </row>
    <row r="30" spans="1:2" x14ac:dyDescent="0.3">
      <c r="A30" s="2">
        <v>44438</v>
      </c>
      <c r="B30" s="4">
        <v>-26100000</v>
      </c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72</v>
      </c>
      <c r="C3" s="5"/>
    </row>
    <row r="4" spans="1:3" x14ac:dyDescent="0.3">
      <c r="A4" s="7" t="s">
        <v>5</v>
      </c>
      <c r="B4" s="7" t="str">
        <f>_xll.IMDP("BND",B3,"한글종목명")</f>
        <v>국고01875-2906(19-4)</v>
      </c>
      <c r="C4" s="5"/>
    </row>
    <row r="5" spans="1:3" x14ac:dyDescent="0.3">
      <c r="A5" s="7" t="s">
        <v>7</v>
      </c>
      <c r="B5" s="7">
        <f>_xll.IMDP("BND",$B$3,"만기일")</f>
        <v>20290610</v>
      </c>
      <c r="C5" s="5"/>
    </row>
    <row r="6" spans="1:3" x14ac:dyDescent="0.3">
      <c r="A6" s="7" t="s">
        <v>8</v>
      </c>
      <c r="B6" s="8">
        <f>DATE(LEFT(B5,4),MID(B5,5,2),RIGHT(B5,2))</f>
        <v>47279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43566</v>
      </c>
      <c r="B10" s="4">
        <v>75000000</v>
      </c>
    </row>
    <row r="11" spans="1:3" x14ac:dyDescent="0.3">
      <c r="A11" s="2">
        <v>43574</v>
      </c>
      <c r="B11" s="4">
        <v>16800000</v>
      </c>
    </row>
    <row r="12" spans="1:3" x14ac:dyDescent="0.3">
      <c r="A12" s="2">
        <v>43606</v>
      </c>
      <c r="B12" s="4">
        <v>85000000</v>
      </c>
    </row>
    <row r="13" spans="1:3" x14ac:dyDescent="0.3">
      <c r="A13" s="2">
        <v>43607</v>
      </c>
      <c r="B13" s="4">
        <v>1100000</v>
      </c>
    </row>
    <row r="14" spans="1:3" x14ac:dyDescent="0.3">
      <c r="A14" s="2">
        <v>43608</v>
      </c>
      <c r="B14" s="4">
        <v>300000</v>
      </c>
    </row>
    <row r="15" spans="1:3" x14ac:dyDescent="0.3">
      <c r="A15" s="2">
        <v>43609</v>
      </c>
      <c r="B15" s="4">
        <v>15900000</v>
      </c>
    </row>
    <row r="16" spans="1:3" x14ac:dyDescent="0.3">
      <c r="A16" s="2">
        <v>43634</v>
      </c>
      <c r="B16" s="4">
        <v>215000000</v>
      </c>
    </row>
    <row r="17" spans="1:2" x14ac:dyDescent="0.3">
      <c r="A17" s="2">
        <v>43635</v>
      </c>
      <c r="B17" s="4">
        <v>300000</v>
      </c>
    </row>
    <row r="18" spans="1:2" x14ac:dyDescent="0.3">
      <c r="A18" s="2">
        <v>43636</v>
      </c>
      <c r="B18" s="4">
        <v>2400000</v>
      </c>
    </row>
    <row r="19" spans="1:2" x14ac:dyDescent="0.3">
      <c r="A19" s="2">
        <v>43637</v>
      </c>
      <c r="B19" s="4">
        <v>66600000</v>
      </c>
    </row>
    <row r="20" spans="1:2" x14ac:dyDescent="0.3">
      <c r="A20" s="2">
        <v>43641</v>
      </c>
      <c r="B20" s="4">
        <v>10000000</v>
      </c>
    </row>
    <row r="21" spans="1:2" x14ac:dyDescent="0.3">
      <c r="A21" s="2">
        <v>43662</v>
      </c>
      <c r="B21" s="4">
        <v>130000000</v>
      </c>
    </row>
    <row r="22" spans="1:2" x14ac:dyDescent="0.3">
      <c r="A22" s="2">
        <v>43665</v>
      </c>
      <c r="B22" s="4">
        <v>49400000</v>
      </c>
    </row>
    <row r="23" spans="1:2" x14ac:dyDescent="0.3">
      <c r="A23" s="2">
        <v>43690</v>
      </c>
      <c r="B23" s="4">
        <v>120000000</v>
      </c>
    </row>
    <row r="24" spans="1:2" x14ac:dyDescent="0.3">
      <c r="A24" s="2">
        <v>43691</v>
      </c>
      <c r="B24" s="4">
        <v>3800000</v>
      </c>
    </row>
    <row r="25" spans="1:2" x14ac:dyDescent="0.3">
      <c r="A25" s="2">
        <v>43692</v>
      </c>
      <c r="B25" s="4">
        <v>800000</v>
      </c>
    </row>
    <row r="26" spans="1:2" x14ac:dyDescent="0.3">
      <c r="A26" s="2">
        <v>43696</v>
      </c>
      <c r="B26" s="4">
        <v>41900000</v>
      </c>
    </row>
    <row r="27" spans="1:2" x14ac:dyDescent="0.3">
      <c r="A27" s="2">
        <v>43725</v>
      </c>
      <c r="B27" s="4">
        <v>173700000</v>
      </c>
    </row>
    <row r="28" spans="1:2" x14ac:dyDescent="0.3">
      <c r="A28" s="2">
        <v>43728</v>
      </c>
      <c r="B28" s="4">
        <v>29200000</v>
      </c>
    </row>
    <row r="29" spans="1:2" x14ac:dyDescent="0.3">
      <c r="A29" s="2">
        <v>43753</v>
      </c>
      <c r="B29" s="4">
        <v>80000000</v>
      </c>
    </row>
    <row r="30" spans="1:2" x14ac:dyDescent="0.3">
      <c r="A30" s="2">
        <v>43760</v>
      </c>
      <c r="B30" s="4">
        <v>10000000</v>
      </c>
    </row>
    <row r="31" spans="1:2" x14ac:dyDescent="0.3">
      <c r="A31" s="2">
        <v>43781</v>
      </c>
      <c r="B31" s="4">
        <v>95000000</v>
      </c>
    </row>
    <row r="32" spans="1:2" x14ac:dyDescent="0.3">
      <c r="A32" s="2">
        <v>43782</v>
      </c>
      <c r="B32" s="4">
        <v>1200000</v>
      </c>
    </row>
    <row r="33" spans="1:2" x14ac:dyDescent="0.3">
      <c r="A33" s="2">
        <v>43783</v>
      </c>
      <c r="B33" s="4">
        <v>1100000</v>
      </c>
    </row>
    <row r="34" spans="1:2" x14ac:dyDescent="0.3">
      <c r="A34" s="2">
        <v>43784</v>
      </c>
      <c r="B34" s="4">
        <v>40200000</v>
      </c>
    </row>
    <row r="35" spans="1:2" x14ac:dyDescent="0.3">
      <c r="A35" s="2">
        <v>43788</v>
      </c>
      <c r="B35" s="4">
        <v>10000000</v>
      </c>
    </row>
    <row r="36" spans="1:2" x14ac:dyDescent="0.3">
      <c r="A36" s="2">
        <v>44368</v>
      </c>
      <c r="B36" s="4">
        <v>-13000000</v>
      </c>
    </row>
    <row r="37" spans="1:2" x14ac:dyDescent="0.3">
      <c r="A37" s="2">
        <v>44384</v>
      </c>
      <c r="B37" s="4">
        <v>-10000000</v>
      </c>
    </row>
    <row r="38" spans="1:2" x14ac:dyDescent="0.3">
      <c r="A38" s="2">
        <v>44419</v>
      </c>
      <c r="B38" s="4">
        <v>-8700000</v>
      </c>
    </row>
    <row r="39" spans="1:2" x14ac:dyDescent="0.3">
      <c r="A39" s="2">
        <v>44464</v>
      </c>
      <c r="B39" s="1">
        <v>-5000000</v>
      </c>
    </row>
    <row r="40" spans="1:2" x14ac:dyDescent="0.3">
      <c r="A40" s="2">
        <v>44483</v>
      </c>
      <c r="B40" s="1">
        <v>-22000000</v>
      </c>
    </row>
    <row r="41" spans="1:2" x14ac:dyDescent="0.3">
      <c r="A41" s="2">
        <v>44510</v>
      </c>
      <c r="B41" s="1">
        <v>-47400000</v>
      </c>
    </row>
    <row r="42" spans="1:2" x14ac:dyDescent="0.3">
      <c r="A42" s="2">
        <v>44587</v>
      </c>
      <c r="B42" s="1">
        <v>-10600000</v>
      </c>
    </row>
    <row r="43" spans="1:2" x14ac:dyDescent="0.3">
      <c r="A43" s="2">
        <v>44623</v>
      </c>
      <c r="B43" s="1">
        <v>-4500000</v>
      </c>
    </row>
    <row r="44" spans="1:2" x14ac:dyDescent="0.3">
      <c r="A44" s="2">
        <v>44650</v>
      </c>
      <c r="B44" s="1">
        <v>-1000000</v>
      </c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73</v>
      </c>
      <c r="C3" s="5"/>
    </row>
    <row r="4" spans="1:3" x14ac:dyDescent="0.3">
      <c r="A4" s="7" t="s">
        <v>5</v>
      </c>
      <c r="B4" s="7" t="str">
        <f>_xll.IMDP("BND",B3,"한글종목명")</f>
        <v>국고01625-2206(19-3)</v>
      </c>
      <c r="C4" s="5"/>
    </row>
    <row r="5" spans="1:3" x14ac:dyDescent="0.3">
      <c r="A5" s="7" t="s">
        <v>7</v>
      </c>
      <c r="B5" s="7">
        <f>_xll.IMDP("BND",$B$3,"만기일")</f>
        <v>20220610</v>
      </c>
      <c r="C5" s="5"/>
    </row>
    <row r="6" spans="1:3" x14ac:dyDescent="0.3">
      <c r="A6" s="7" t="s">
        <v>8</v>
      </c>
      <c r="B6" s="8">
        <f>DATE(LEFT(B5,4),MID(B5,5,2),RIGHT(B5,2))</f>
        <v>44722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43553</v>
      </c>
      <c r="B10" s="4">
        <v>60000000</v>
      </c>
    </row>
    <row r="11" spans="1:3" x14ac:dyDescent="0.3">
      <c r="A11" s="2">
        <v>43594</v>
      </c>
      <c r="B11" s="4">
        <v>85000000</v>
      </c>
    </row>
    <row r="12" spans="1:3" x14ac:dyDescent="0.3">
      <c r="A12" s="2">
        <v>43595</v>
      </c>
      <c r="B12" s="4">
        <v>2400000</v>
      </c>
    </row>
    <row r="13" spans="1:3" x14ac:dyDescent="0.3">
      <c r="A13" s="2">
        <v>43598</v>
      </c>
      <c r="B13" s="4">
        <v>1500000</v>
      </c>
    </row>
    <row r="14" spans="1:3" x14ac:dyDescent="0.3">
      <c r="A14" s="2">
        <v>43620</v>
      </c>
      <c r="B14" s="4">
        <v>165000000</v>
      </c>
    </row>
    <row r="15" spans="1:3" x14ac:dyDescent="0.3">
      <c r="A15" s="2">
        <v>43622</v>
      </c>
      <c r="B15" s="4">
        <v>8700000</v>
      </c>
    </row>
    <row r="16" spans="1:3" x14ac:dyDescent="0.3">
      <c r="A16" s="2">
        <v>43626</v>
      </c>
      <c r="B16" s="4">
        <v>41400000</v>
      </c>
    </row>
    <row r="17" spans="1:2" x14ac:dyDescent="0.3">
      <c r="A17" s="2">
        <v>43648</v>
      </c>
      <c r="B17" s="4">
        <v>115000000</v>
      </c>
    </row>
    <row r="18" spans="1:2" x14ac:dyDescent="0.3">
      <c r="A18" s="2">
        <v>43650</v>
      </c>
      <c r="B18" s="4">
        <v>4500000</v>
      </c>
    </row>
    <row r="19" spans="1:2" x14ac:dyDescent="0.3">
      <c r="A19" s="2">
        <v>43651</v>
      </c>
      <c r="B19" s="4">
        <v>35600000</v>
      </c>
    </row>
    <row r="20" spans="1:2" x14ac:dyDescent="0.3">
      <c r="A20" s="2">
        <v>43676</v>
      </c>
      <c r="B20" s="4">
        <v>100000000</v>
      </c>
    </row>
    <row r="21" spans="1:2" x14ac:dyDescent="0.3">
      <c r="A21" s="2">
        <v>43679</v>
      </c>
      <c r="B21" s="4">
        <v>34900000</v>
      </c>
    </row>
    <row r="22" spans="1:2" x14ac:dyDescent="0.3">
      <c r="A22" s="2">
        <v>43704</v>
      </c>
      <c r="B22" s="4">
        <v>145000000</v>
      </c>
    </row>
    <row r="23" spans="1:2" x14ac:dyDescent="0.3">
      <c r="A23" s="2">
        <v>43739</v>
      </c>
      <c r="B23" s="4">
        <v>70000000</v>
      </c>
    </row>
    <row r="24" spans="1:2" x14ac:dyDescent="0.3">
      <c r="A24" s="2">
        <v>43745</v>
      </c>
      <c r="B24" s="4">
        <v>29400000</v>
      </c>
    </row>
    <row r="25" spans="1:2" x14ac:dyDescent="0.3">
      <c r="A25" s="2">
        <v>43767</v>
      </c>
      <c r="B25" s="4">
        <v>75000000</v>
      </c>
    </row>
    <row r="26" spans="1:2" x14ac:dyDescent="0.3">
      <c r="A26" s="2">
        <v>43769</v>
      </c>
      <c r="B26" s="4">
        <v>2400000</v>
      </c>
    </row>
    <row r="27" spans="1:2" x14ac:dyDescent="0.3">
      <c r="A27" s="2">
        <v>43770</v>
      </c>
      <c r="B27" s="4">
        <v>29600000</v>
      </c>
    </row>
    <row r="28" spans="1:2" x14ac:dyDescent="0.3">
      <c r="A28" s="2">
        <v>44186</v>
      </c>
      <c r="B28" s="4">
        <v>-47300000</v>
      </c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74</v>
      </c>
      <c r="C3" s="5"/>
    </row>
    <row r="4" spans="1:3" x14ac:dyDescent="0.3">
      <c r="A4" s="7" t="s">
        <v>5</v>
      </c>
      <c r="B4" s="7" t="str">
        <f>_xll.IMDP("BND",B3,"한글종목명")</f>
        <v>국고01375-2409(19-5)</v>
      </c>
      <c r="C4" s="5"/>
    </row>
    <row r="5" spans="1:3" x14ac:dyDescent="0.3">
      <c r="A5" s="7" t="s">
        <v>7</v>
      </c>
      <c r="B5" s="7">
        <f>_xll.IMDP("BND",$B$3,"만기일")</f>
        <v>20240910</v>
      </c>
      <c r="C5" s="5"/>
    </row>
    <row r="6" spans="1:3" x14ac:dyDescent="0.3">
      <c r="A6" s="7" t="s">
        <v>8</v>
      </c>
      <c r="B6" s="8">
        <f>DATE(LEFT(B5,4),MID(B5,5,2),RIGHT(B5,2))</f>
        <v>45545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43655</v>
      </c>
      <c r="B10" s="4">
        <v>100000</v>
      </c>
    </row>
    <row r="11" spans="1:3" x14ac:dyDescent="0.3">
      <c r="A11" s="2">
        <v>43658</v>
      </c>
      <c r="B11" s="4">
        <v>13100000</v>
      </c>
    </row>
    <row r="12" spans="1:3" x14ac:dyDescent="0.3">
      <c r="A12" s="2">
        <v>43683</v>
      </c>
      <c r="B12" s="4">
        <v>45300000</v>
      </c>
    </row>
    <row r="13" spans="1:3" x14ac:dyDescent="0.3">
      <c r="A13" s="2">
        <v>43685</v>
      </c>
      <c r="B13" s="4">
        <v>600000</v>
      </c>
    </row>
    <row r="14" spans="1:3" x14ac:dyDescent="0.3">
      <c r="A14" s="2">
        <v>43686</v>
      </c>
      <c r="B14" s="4">
        <v>9300000</v>
      </c>
    </row>
    <row r="15" spans="1:3" x14ac:dyDescent="0.3">
      <c r="A15" s="2">
        <v>43711</v>
      </c>
      <c r="B15" s="4">
        <v>140000000</v>
      </c>
    </row>
    <row r="16" spans="1:3" x14ac:dyDescent="0.3">
      <c r="A16" s="2">
        <v>43747</v>
      </c>
      <c r="B16" s="4">
        <v>120000000</v>
      </c>
    </row>
    <row r="17" spans="1:2" x14ac:dyDescent="0.3">
      <c r="A17" s="2">
        <v>43774</v>
      </c>
      <c r="B17" s="4">
        <v>135000000</v>
      </c>
    </row>
    <row r="18" spans="1:2" x14ac:dyDescent="0.3">
      <c r="A18" s="2">
        <v>43802</v>
      </c>
      <c r="B18" s="4">
        <v>76200000</v>
      </c>
    </row>
    <row r="19" spans="1:2" x14ac:dyDescent="0.3">
      <c r="A19" s="2">
        <v>43844</v>
      </c>
      <c r="B19" s="4">
        <v>120000000</v>
      </c>
    </row>
    <row r="20" spans="1:2" x14ac:dyDescent="0.3">
      <c r="A20" s="2">
        <v>43845</v>
      </c>
      <c r="B20" s="4">
        <v>4300000</v>
      </c>
    </row>
    <row r="21" spans="1:2" x14ac:dyDescent="0.3">
      <c r="A21" s="2">
        <v>43846</v>
      </c>
      <c r="B21" s="4">
        <v>1900000</v>
      </c>
    </row>
    <row r="22" spans="1:2" x14ac:dyDescent="0.3">
      <c r="A22" s="2">
        <v>43847</v>
      </c>
      <c r="B22" s="4">
        <v>32100000</v>
      </c>
    </row>
    <row r="23" spans="1:2" x14ac:dyDescent="0.3">
      <c r="A23" s="2">
        <v>43872</v>
      </c>
      <c r="B23" s="4">
        <v>130000000</v>
      </c>
    </row>
    <row r="24" spans="1:2" x14ac:dyDescent="0.3">
      <c r="A24" s="2">
        <v>44506</v>
      </c>
      <c r="B24" s="4">
        <v>-29000000</v>
      </c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75</v>
      </c>
      <c r="C3" s="5"/>
    </row>
    <row r="4" spans="1:3" x14ac:dyDescent="0.3">
      <c r="A4" s="7" t="s">
        <v>5</v>
      </c>
      <c r="B4" s="7" t="str">
        <f>_xll.IMDP("BND",B3,"한글종목명")</f>
        <v>국고01125-3909(19-6)</v>
      </c>
      <c r="C4" s="5"/>
    </row>
    <row r="5" spans="1:3" x14ac:dyDescent="0.3">
      <c r="A5" s="7" t="s">
        <v>7</v>
      </c>
      <c r="B5" s="7">
        <f>_xll.IMDP("BND",$B$3,"만기일")</f>
        <v>20390910</v>
      </c>
      <c r="C5" s="5"/>
    </row>
    <row r="6" spans="1:3" x14ac:dyDescent="0.3">
      <c r="A6" s="7" t="s">
        <v>8</v>
      </c>
      <c r="B6" s="8">
        <f>DATE(LEFT(B5,4),MID(B5,5,2),RIGHT(B5,2))</f>
        <v>51023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43732</v>
      </c>
      <c r="B10" s="4">
        <v>49200000</v>
      </c>
    </row>
    <row r="11" spans="1:3" x14ac:dyDescent="0.3">
      <c r="A11" s="2">
        <v>43734</v>
      </c>
      <c r="B11" s="4">
        <v>1200000</v>
      </c>
    </row>
    <row r="12" spans="1:3" x14ac:dyDescent="0.3">
      <c r="A12" s="2">
        <v>43735</v>
      </c>
      <c r="B12" s="4">
        <v>10600000</v>
      </c>
    </row>
    <row r="13" spans="1:3" x14ac:dyDescent="0.3">
      <c r="A13" s="2">
        <v>43760</v>
      </c>
      <c r="B13" s="4">
        <v>50000000</v>
      </c>
    </row>
    <row r="14" spans="1:3" x14ac:dyDescent="0.3">
      <c r="A14" s="2">
        <v>43788</v>
      </c>
      <c r="B14" s="4">
        <v>50000000</v>
      </c>
    </row>
    <row r="15" spans="1:3" x14ac:dyDescent="0.3">
      <c r="A15" s="2">
        <v>43789</v>
      </c>
      <c r="B15" s="4">
        <v>400000</v>
      </c>
    </row>
    <row r="16" spans="1:3" x14ac:dyDescent="0.3">
      <c r="A16" s="2">
        <v>43790</v>
      </c>
      <c r="B16" s="4">
        <v>2400000</v>
      </c>
    </row>
    <row r="17" spans="1:2" x14ac:dyDescent="0.3">
      <c r="A17" s="2">
        <v>43791</v>
      </c>
      <c r="B17" s="4">
        <v>24200000</v>
      </c>
    </row>
    <row r="18" spans="1:2" x14ac:dyDescent="0.3">
      <c r="A18" s="2">
        <v>43816</v>
      </c>
      <c r="B18" s="4">
        <v>20000000</v>
      </c>
    </row>
    <row r="19" spans="1:2" x14ac:dyDescent="0.3">
      <c r="A19" s="2">
        <v>43859</v>
      </c>
      <c r="B19" s="4">
        <v>90000000</v>
      </c>
    </row>
    <row r="20" spans="1:2" x14ac:dyDescent="0.3">
      <c r="A20" s="2">
        <v>43860</v>
      </c>
      <c r="B20" s="4">
        <v>700000</v>
      </c>
    </row>
    <row r="21" spans="1:2" x14ac:dyDescent="0.3">
      <c r="A21" s="2">
        <v>43861</v>
      </c>
      <c r="B21" s="4">
        <v>10200000</v>
      </c>
    </row>
    <row r="22" spans="1:2" x14ac:dyDescent="0.3">
      <c r="A22" s="2">
        <v>43864</v>
      </c>
      <c r="B22" s="4">
        <v>26100000</v>
      </c>
    </row>
    <row r="23" spans="1:2" x14ac:dyDescent="0.3">
      <c r="A23" s="2">
        <v>43886</v>
      </c>
      <c r="B23" s="4">
        <v>65000000</v>
      </c>
    </row>
    <row r="24" spans="1:2" x14ac:dyDescent="0.3">
      <c r="A24" s="2">
        <v>43888</v>
      </c>
      <c r="B24" s="4">
        <v>300000</v>
      </c>
    </row>
    <row r="25" spans="1:2" x14ac:dyDescent="0.3">
      <c r="A25" s="2">
        <v>43889</v>
      </c>
      <c r="B25" s="4">
        <v>300000</v>
      </c>
    </row>
    <row r="26" spans="1:2" x14ac:dyDescent="0.3">
      <c r="A26" s="2">
        <v>43914</v>
      </c>
      <c r="B26" s="4">
        <v>104600000</v>
      </c>
    </row>
    <row r="27" spans="1:2" x14ac:dyDescent="0.3">
      <c r="A27" s="2">
        <v>43915</v>
      </c>
      <c r="B27" s="4">
        <v>4200000</v>
      </c>
    </row>
    <row r="28" spans="1:2" x14ac:dyDescent="0.3">
      <c r="A28" s="2">
        <v>43916</v>
      </c>
      <c r="B28" s="4">
        <v>1900000</v>
      </c>
    </row>
    <row r="29" spans="1:2" x14ac:dyDescent="0.3">
      <c r="A29" s="2">
        <v>43917</v>
      </c>
      <c r="B29" s="4">
        <v>33900000</v>
      </c>
    </row>
    <row r="30" spans="1:2" x14ac:dyDescent="0.3">
      <c r="A30" s="2">
        <v>43942</v>
      </c>
      <c r="B30" s="4">
        <v>70000000</v>
      </c>
    </row>
    <row r="31" spans="1:2" x14ac:dyDescent="0.3">
      <c r="A31" s="2">
        <v>43977</v>
      </c>
      <c r="B31" s="4">
        <v>90000000</v>
      </c>
    </row>
    <row r="32" spans="1:2" x14ac:dyDescent="0.3">
      <c r="A32" s="2">
        <v>43980</v>
      </c>
      <c r="B32" s="4">
        <v>17100000</v>
      </c>
    </row>
    <row r="33" spans="1:2" x14ac:dyDescent="0.3">
      <c r="A33" s="2">
        <v>44005</v>
      </c>
      <c r="B33" s="4">
        <v>90500000</v>
      </c>
    </row>
    <row r="34" spans="1:2" x14ac:dyDescent="0.3">
      <c r="A34" s="2">
        <v>44007</v>
      </c>
      <c r="B34" s="4">
        <v>500000</v>
      </c>
    </row>
    <row r="35" spans="1:2" x14ac:dyDescent="0.3">
      <c r="A35" s="2">
        <v>44008</v>
      </c>
      <c r="B35" s="4">
        <v>20100000</v>
      </c>
    </row>
    <row r="36" spans="1:2" x14ac:dyDescent="0.3">
      <c r="A36" s="2">
        <v>44011</v>
      </c>
      <c r="B36" s="4">
        <v>19800000</v>
      </c>
    </row>
    <row r="37" spans="1:2" x14ac:dyDescent="0.3">
      <c r="A37" s="2">
        <v>44033</v>
      </c>
      <c r="B37" s="4">
        <v>126300000</v>
      </c>
    </row>
    <row r="38" spans="1:2" x14ac:dyDescent="0.3">
      <c r="A38" s="2">
        <v>44034</v>
      </c>
      <c r="B38" s="4">
        <v>1200000</v>
      </c>
    </row>
    <row r="39" spans="1:2" x14ac:dyDescent="0.3">
      <c r="A39" s="2">
        <v>44035</v>
      </c>
      <c r="B39" s="1">
        <v>900000</v>
      </c>
    </row>
    <row r="40" spans="1:2" x14ac:dyDescent="0.3">
      <c r="A40" s="2">
        <v>44036</v>
      </c>
      <c r="B40" s="1">
        <v>49100000</v>
      </c>
    </row>
    <row r="41" spans="1:2" x14ac:dyDescent="0.3">
      <c r="A41" s="2">
        <v>44068</v>
      </c>
      <c r="B41" s="1">
        <v>55700000</v>
      </c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76</v>
      </c>
      <c r="C3" s="5"/>
    </row>
    <row r="4" spans="1:3" x14ac:dyDescent="0.3">
      <c r="A4" s="7" t="s">
        <v>5</v>
      </c>
      <c r="B4" s="7" t="str">
        <f>_xll.IMDP("BND",B3,"한글종목명")</f>
        <v>국고01250-2212(19-7)</v>
      </c>
      <c r="C4" s="5"/>
    </row>
    <row r="5" spans="1:3" x14ac:dyDescent="0.3">
      <c r="A5" s="7" t="s">
        <v>7</v>
      </c>
      <c r="B5" s="7">
        <f>_xll.IMDP("BND",$B$3,"만기일")</f>
        <v>20221210</v>
      </c>
      <c r="C5" s="5"/>
    </row>
    <row r="6" spans="1:3" x14ac:dyDescent="0.3">
      <c r="A6" s="7" t="s">
        <v>8</v>
      </c>
      <c r="B6" s="8">
        <f>DATE(LEFT(B5,4),MID(B5,5,2),RIGHT(B5,2))</f>
        <v>44905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43745</v>
      </c>
      <c r="B10" s="4">
        <v>11800000</v>
      </c>
    </row>
    <row r="11" spans="1:3" x14ac:dyDescent="0.3">
      <c r="A11" s="2">
        <v>43767</v>
      </c>
      <c r="B11" s="4">
        <v>65000000</v>
      </c>
    </row>
    <row r="12" spans="1:3" x14ac:dyDescent="0.3">
      <c r="A12" s="2">
        <v>43770</v>
      </c>
      <c r="B12" s="4">
        <v>13300000</v>
      </c>
    </row>
    <row r="13" spans="1:3" x14ac:dyDescent="0.3">
      <c r="A13" s="2">
        <v>43795</v>
      </c>
      <c r="B13" s="4">
        <v>75000000</v>
      </c>
    </row>
    <row r="14" spans="1:3" x14ac:dyDescent="0.3">
      <c r="A14" s="2">
        <v>43837</v>
      </c>
      <c r="B14" s="4">
        <v>220000000</v>
      </c>
    </row>
    <row r="15" spans="1:3" x14ac:dyDescent="0.3">
      <c r="A15" s="2">
        <v>43865</v>
      </c>
      <c r="B15" s="4">
        <v>220000000</v>
      </c>
    </row>
    <row r="16" spans="1:3" x14ac:dyDescent="0.3">
      <c r="A16" s="2">
        <v>43893</v>
      </c>
      <c r="B16" s="4">
        <v>253800000</v>
      </c>
    </row>
    <row r="17" spans="1:2" x14ac:dyDescent="0.3">
      <c r="A17" s="2">
        <v>43895</v>
      </c>
      <c r="B17" s="4">
        <v>7100000</v>
      </c>
    </row>
    <row r="18" spans="1:2" x14ac:dyDescent="0.3">
      <c r="A18" s="2">
        <v>43896</v>
      </c>
      <c r="B18" s="4">
        <v>67100000</v>
      </c>
    </row>
    <row r="19" spans="1:2" x14ac:dyDescent="0.3">
      <c r="A19" s="2">
        <v>43921</v>
      </c>
      <c r="B19" s="4">
        <v>144800000</v>
      </c>
    </row>
    <row r="20" spans="1:2" x14ac:dyDescent="0.3">
      <c r="A20" s="2">
        <v>43923</v>
      </c>
      <c r="B20" s="4">
        <v>2400000</v>
      </c>
    </row>
    <row r="21" spans="1:2" x14ac:dyDescent="0.3">
      <c r="A21" s="2">
        <v>43924</v>
      </c>
      <c r="B21" s="4">
        <v>800000</v>
      </c>
    </row>
    <row r="22" spans="1:2" x14ac:dyDescent="0.3">
      <c r="A22" s="2">
        <v>43949</v>
      </c>
      <c r="B22" s="4">
        <v>160000000</v>
      </c>
    </row>
    <row r="23" spans="1:2" x14ac:dyDescent="0.3">
      <c r="A23" s="2">
        <v>43951</v>
      </c>
      <c r="B23" s="4">
        <v>7400000</v>
      </c>
    </row>
    <row r="24" spans="1:2" x14ac:dyDescent="0.3">
      <c r="A24" s="2">
        <v>43958</v>
      </c>
      <c r="B24" s="4">
        <v>52200000</v>
      </c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77</v>
      </c>
      <c r="C3" s="5"/>
    </row>
    <row r="4" spans="1:3" x14ac:dyDescent="0.3">
      <c r="A4" s="7" t="s">
        <v>5</v>
      </c>
      <c r="B4" s="7" t="str">
        <f>_xll.IMDP("BND",B3,"한글종목명")</f>
        <v>국고01375-2912(19-8)</v>
      </c>
      <c r="C4" s="5"/>
    </row>
    <row r="5" spans="1:3" x14ac:dyDescent="0.3">
      <c r="A5" s="7" t="s">
        <v>7</v>
      </c>
      <c r="B5" s="7">
        <f>_xll.IMDP("BND",$B$3,"만기일")</f>
        <v>20291210</v>
      </c>
      <c r="C5" s="5"/>
    </row>
    <row r="6" spans="1:3" x14ac:dyDescent="0.3">
      <c r="A6" s="7" t="s">
        <v>8</v>
      </c>
      <c r="B6" s="8">
        <f>DATE(LEFT(B5,4),MID(B5,5,2),RIGHT(B5,2))</f>
        <v>47462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43747</v>
      </c>
      <c r="B10" s="4">
        <v>60000000</v>
      </c>
    </row>
    <row r="11" spans="1:3" x14ac:dyDescent="0.3">
      <c r="A11" s="2">
        <v>43781</v>
      </c>
      <c r="B11" s="4">
        <v>75000000</v>
      </c>
    </row>
    <row r="12" spans="1:3" x14ac:dyDescent="0.3">
      <c r="A12" s="2">
        <v>43782</v>
      </c>
      <c r="B12" s="4">
        <v>1300000</v>
      </c>
    </row>
    <row r="13" spans="1:3" x14ac:dyDescent="0.3">
      <c r="A13" s="2">
        <v>43783</v>
      </c>
      <c r="B13" s="4">
        <v>1100000</v>
      </c>
    </row>
    <row r="14" spans="1:3" x14ac:dyDescent="0.3">
      <c r="A14" s="2">
        <v>43784</v>
      </c>
      <c r="B14" s="4">
        <v>13900000</v>
      </c>
    </row>
    <row r="15" spans="1:3" x14ac:dyDescent="0.3">
      <c r="A15" s="2">
        <v>43809</v>
      </c>
      <c r="B15" s="4">
        <v>90200000</v>
      </c>
    </row>
    <row r="16" spans="1:3" x14ac:dyDescent="0.3">
      <c r="A16" s="2">
        <v>43816</v>
      </c>
      <c r="B16" s="4">
        <v>10000000</v>
      </c>
    </row>
    <row r="17" spans="1:2" x14ac:dyDescent="0.3">
      <c r="A17" s="2">
        <v>43851</v>
      </c>
      <c r="B17" s="4">
        <v>260200000</v>
      </c>
    </row>
    <row r="18" spans="1:2" x14ac:dyDescent="0.3">
      <c r="A18" s="2">
        <v>43852</v>
      </c>
      <c r="B18" s="4">
        <v>20400000</v>
      </c>
    </row>
    <row r="19" spans="1:2" x14ac:dyDescent="0.3">
      <c r="A19" s="2">
        <v>43853</v>
      </c>
      <c r="B19" s="4">
        <v>8500000</v>
      </c>
    </row>
    <row r="20" spans="1:2" x14ac:dyDescent="0.3">
      <c r="A20" s="2">
        <v>43854</v>
      </c>
      <c r="B20" s="4">
        <v>47600000</v>
      </c>
    </row>
    <row r="21" spans="1:2" x14ac:dyDescent="0.3">
      <c r="A21" s="2">
        <v>43879</v>
      </c>
      <c r="B21" s="4">
        <v>271200000</v>
      </c>
    </row>
    <row r="22" spans="1:2" x14ac:dyDescent="0.3">
      <c r="A22" s="2">
        <v>43880</v>
      </c>
      <c r="B22" s="4">
        <v>22400000</v>
      </c>
    </row>
    <row r="23" spans="1:2" x14ac:dyDescent="0.3">
      <c r="A23" s="2">
        <v>43881</v>
      </c>
      <c r="B23" s="4">
        <v>9700000</v>
      </c>
    </row>
    <row r="24" spans="1:2" x14ac:dyDescent="0.3">
      <c r="A24" s="2">
        <v>43882</v>
      </c>
      <c r="B24" s="4">
        <v>49400000</v>
      </c>
    </row>
    <row r="25" spans="1:2" x14ac:dyDescent="0.3">
      <c r="A25" s="2">
        <v>43886</v>
      </c>
      <c r="B25" s="4">
        <v>10000000</v>
      </c>
    </row>
    <row r="26" spans="1:2" x14ac:dyDescent="0.3">
      <c r="A26" s="2">
        <v>43907</v>
      </c>
      <c r="B26" s="4">
        <v>326400000</v>
      </c>
    </row>
    <row r="27" spans="1:2" x14ac:dyDescent="0.3">
      <c r="A27" s="2">
        <v>43908</v>
      </c>
      <c r="B27" s="4">
        <v>14400000</v>
      </c>
    </row>
    <row r="28" spans="1:2" x14ac:dyDescent="0.3">
      <c r="A28" s="2">
        <v>43909</v>
      </c>
      <c r="B28" s="4">
        <v>11500000</v>
      </c>
    </row>
    <row r="29" spans="1:2" x14ac:dyDescent="0.3">
      <c r="A29" s="2">
        <v>43910</v>
      </c>
      <c r="B29" s="4">
        <v>500000</v>
      </c>
    </row>
    <row r="30" spans="1:2" x14ac:dyDescent="0.3">
      <c r="A30" s="2">
        <v>43914</v>
      </c>
      <c r="B30" s="4">
        <v>11900000</v>
      </c>
    </row>
    <row r="31" spans="1:2" x14ac:dyDescent="0.3">
      <c r="A31" s="2">
        <v>43935</v>
      </c>
      <c r="B31" s="4">
        <v>181800000</v>
      </c>
    </row>
    <row r="32" spans="1:2" x14ac:dyDescent="0.3">
      <c r="A32" s="2">
        <v>43938</v>
      </c>
      <c r="B32" s="4">
        <v>5400000</v>
      </c>
    </row>
    <row r="33" spans="1:2" x14ac:dyDescent="0.3">
      <c r="A33" s="2">
        <v>43941</v>
      </c>
      <c r="B33" s="4">
        <v>29800000</v>
      </c>
    </row>
    <row r="34" spans="1:2" x14ac:dyDescent="0.3">
      <c r="A34" s="2">
        <v>43963</v>
      </c>
      <c r="B34" s="4">
        <v>10000000</v>
      </c>
    </row>
    <row r="35" spans="1:2" x14ac:dyDescent="0.3">
      <c r="A35" s="2">
        <v>43970</v>
      </c>
      <c r="B35" s="4">
        <v>182000000</v>
      </c>
    </row>
    <row r="36" spans="1:2" x14ac:dyDescent="0.3">
      <c r="A36" s="2">
        <v>43972</v>
      </c>
      <c r="B36" s="4">
        <v>2800000</v>
      </c>
    </row>
    <row r="37" spans="1:2" x14ac:dyDescent="0.3">
      <c r="A37" s="2">
        <v>43973</v>
      </c>
      <c r="B37" s="4">
        <v>23300000</v>
      </c>
    </row>
    <row r="38" spans="1:2" x14ac:dyDescent="0.3">
      <c r="A38" s="2">
        <v>43976</v>
      </c>
      <c r="B38" s="4">
        <v>44300000</v>
      </c>
    </row>
    <row r="39" spans="1:2" x14ac:dyDescent="0.3">
      <c r="A39" s="2">
        <v>44272</v>
      </c>
      <c r="B39" s="1">
        <v>-1500000</v>
      </c>
    </row>
    <row r="40" spans="1:2" x14ac:dyDescent="0.3">
      <c r="A40" s="2">
        <v>44328</v>
      </c>
      <c r="B40" s="1">
        <v>-8000000</v>
      </c>
    </row>
    <row r="41" spans="1:2" x14ac:dyDescent="0.3">
      <c r="A41" s="2">
        <v>44368</v>
      </c>
      <c r="B41" s="1">
        <v>-2100000</v>
      </c>
    </row>
    <row r="42" spans="1:2" x14ac:dyDescent="0.3">
      <c r="A42" s="2">
        <v>44384</v>
      </c>
      <c r="B42" s="1">
        <v>-4900000</v>
      </c>
    </row>
    <row r="43" spans="1:2" x14ac:dyDescent="0.3">
      <c r="A43" s="2">
        <v>44419</v>
      </c>
      <c r="B43" s="1">
        <v>-8600000</v>
      </c>
    </row>
    <row r="44" spans="1:2" x14ac:dyDescent="0.3">
      <c r="A44" s="2">
        <v>44464</v>
      </c>
      <c r="B44" s="1">
        <v>-5500000</v>
      </c>
    </row>
    <row r="45" spans="1:2" x14ac:dyDescent="0.3">
      <c r="A45" s="2">
        <v>44524</v>
      </c>
      <c r="B45" s="1">
        <v>-9000000</v>
      </c>
    </row>
    <row r="46" spans="1:2" x14ac:dyDescent="0.3">
      <c r="A46" s="2">
        <v>44623</v>
      </c>
      <c r="B46" s="1">
        <v>-14900000</v>
      </c>
    </row>
    <row r="47" spans="1:2" x14ac:dyDescent="0.3">
      <c r="A47" s="2">
        <v>44650</v>
      </c>
      <c r="B47" s="1">
        <v>-3200000</v>
      </c>
    </row>
    <row r="48" spans="1:2" x14ac:dyDescent="0.3">
      <c r="A48" s="2">
        <v>44678</v>
      </c>
      <c r="B48" s="1">
        <v>-4800000</v>
      </c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78</v>
      </c>
      <c r="C3" s="5"/>
    </row>
    <row r="4" spans="1:3" x14ac:dyDescent="0.3">
      <c r="A4" s="7" t="s">
        <v>5</v>
      </c>
      <c r="B4" s="7" t="str">
        <f>_xll.IMDP("BND",B3,"한글종목명")</f>
        <v>국고01500-2503(20-1)</v>
      </c>
      <c r="C4" s="5"/>
    </row>
    <row r="5" spans="1:3" x14ac:dyDescent="0.3">
      <c r="A5" s="7" t="s">
        <v>7</v>
      </c>
      <c r="B5" s="7">
        <f>_xll.IMDP("BND",$B$3,"만기일")</f>
        <v>20250310</v>
      </c>
      <c r="C5" s="5"/>
    </row>
    <row r="6" spans="1:3" x14ac:dyDescent="0.3">
      <c r="A6" s="7" t="s">
        <v>8</v>
      </c>
      <c r="B6" s="8">
        <f>DATE(LEFT(B5,4),MID(B5,5,2),RIGHT(B5,2))</f>
        <v>45726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43839</v>
      </c>
      <c r="B10" s="4">
        <v>80000000</v>
      </c>
    </row>
    <row r="11" spans="1:3" x14ac:dyDescent="0.3">
      <c r="A11" s="2">
        <v>43844</v>
      </c>
      <c r="B11" s="4">
        <v>-200000</v>
      </c>
    </row>
    <row r="12" spans="1:3" x14ac:dyDescent="0.3">
      <c r="A12" s="2">
        <v>43845</v>
      </c>
      <c r="B12" s="4">
        <v>200000</v>
      </c>
    </row>
    <row r="13" spans="1:3" x14ac:dyDescent="0.3">
      <c r="A13" s="2">
        <v>43846</v>
      </c>
      <c r="B13" s="4">
        <v>2300000</v>
      </c>
    </row>
    <row r="14" spans="1:3" x14ac:dyDescent="0.3">
      <c r="A14" s="2">
        <v>43847</v>
      </c>
      <c r="B14" s="4">
        <v>16900000</v>
      </c>
    </row>
    <row r="15" spans="1:3" x14ac:dyDescent="0.3">
      <c r="A15" s="2">
        <v>43872</v>
      </c>
      <c r="B15" s="4">
        <v>80000000</v>
      </c>
    </row>
    <row r="16" spans="1:3" x14ac:dyDescent="0.3">
      <c r="A16" s="2">
        <v>43900</v>
      </c>
      <c r="B16" s="4">
        <v>263100000</v>
      </c>
    </row>
    <row r="17" spans="1:2" x14ac:dyDescent="0.3">
      <c r="A17" s="2">
        <v>43928</v>
      </c>
      <c r="B17" s="4">
        <v>220000000</v>
      </c>
    </row>
    <row r="18" spans="1:2" x14ac:dyDescent="0.3">
      <c r="A18" s="2">
        <v>43930</v>
      </c>
      <c r="B18" s="4">
        <v>700000</v>
      </c>
    </row>
    <row r="19" spans="1:2" x14ac:dyDescent="0.3">
      <c r="A19" s="2">
        <v>43931</v>
      </c>
      <c r="B19" s="4">
        <v>40500000</v>
      </c>
    </row>
    <row r="20" spans="1:2" x14ac:dyDescent="0.3">
      <c r="A20" s="2">
        <v>43934</v>
      </c>
      <c r="B20" s="4">
        <v>41500000</v>
      </c>
    </row>
    <row r="21" spans="1:2" x14ac:dyDescent="0.3">
      <c r="A21" s="2">
        <v>43963</v>
      </c>
      <c r="B21" s="4">
        <v>261100000</v>
      </c>
    </row>
    <row r="22" spans="1:2" x14ac:dyDescent="0.3">
      <c r="A22" s="2">
        <v>43964</v>
      </c>
      <c r="B22" s="4">
        <v>2000000</v>
      </c>
    </row>
    <row r="23" spans="1:2" x14ac:dyDescent="0.3">
      <c r="A23" s="2">
        <v>43965</v>
      </c>
      <c r="B23" s="4">
        <v>11800000</v>
      </c>
    </row>
    <row r="24" spans="1:2" x14ac:dyDescent="0.3">
      <c r="A24" s="2">
        <v>43966</v>
      </c>
      <c r="B24" s="4">
        <v>25100000</v>
      </c>
    </row>
    <row r="25" spans="1:2" x14ac:dyDescent="0.3">
      <c r="A25" s="2">
        <v>43969</v>
      </c>
      <c r="B25" s="4">
        <v>48400000</v>
      </c>
    </row>
    <row r="26" spans="1:2" x14ac:dyDescent="0.3">
      <c r="A26" s="2">
        <v>43991</v>
      </c>
      <c r="B26" s="4">
        <v>260000000</v>
      </c>
    </row>
    <row r="27" spans="1:2" x14ac:dyDescent="0.3">
      <c r="A27" s="2">
        <v>43993</v>
      </c>
      <c r="B27" s="4">
        <v>8600000</v>
      </c>
    </row>
    <row r="28" spans="1:2" x14ac:dyDescent="0.3">
      <c r="A28" s="2">
        <v>43994</v>
      </c>
      <c r="B28" s="4">
        <v>34700000</v>
      </c>
    </row>
    <row r="29" spans="1:2" x14ac:dyDescent="0.3">
      <c r="A29" s="2">
        <v>43997</v>
      </c>
      <c r="B29" s="4">
        <v>43100000</v>
      </c>
    </row>
    <row r="30" spans="1:2" x14ac:dyDescent="0.3">
      <c r="A30" s="2">
        <v>44019</v>
      </c>
      <c r="B30" s="4">
        <v>167800000</v>
      </c>
    </row>
    <row r="31" spans="1:2" x14ac:dyDescent="0.3">
      <c r="A31" s="2">
        <v>44021</v>
      </c>
      <c r="B31" s="4">
        <v>6000000</v>
      </c>
    </row>
    <row r="32" spans="1:2" x14ac:dyDescent="0.3">
      <c r="A32" s="2">
        <v>44022</v>
      </c>
      <c r="B32" s="4">
        <v>57200000</v>
      </c>
    </row>
    <row r="33" spans="1:2" x14ac:dyDescent="0.3">
      <c r="A33" s="2">
        <v>44054</v>
      </c>
      <c r="B33" s="4">
        <v>158100000</v>
      </c>
    </row>
    <row r="34" spans="1:2" x14ac:dyDescent="0.3">
      <c r="A34" s="2">
        <v>44438</v>
      </c>
      <c r="B34" s="4">
        <v>-23600000</v>
      </c>
    </row>
    <row r="35" spans="1:2" x14ac:dyDescent="0.3">
      <c r="A35" s="2">
        <v>44506</v>
      </c>
      <c r="B35" s="4">
        <v>-16300000</v>
      </c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79</v>
      </c>
      <c r="C3" s="5"/>
    </row>
    <row r="4" spans="1:3" x14ac:dyDescent="0.3">
      <c r="A4" s="7" t="s">
        <v>5</v>
      </c>
      <c r="B4" s="7" t="str">
        <f>_xll.IMDP("BND",B3,"한글종목명")</f>
        <v>국고01500-5003(20-2)</v>
      </c>
      <c r="C4" s="5"/>
    </row>
    <row r="5" spans="1:3" x14ac:dyDescent="0.3">
      <c r="A5" s="7" t="s">
        <v>7</v>
      </c>
      <c r="B5" s="7">
        <f>_xll.IMDP("BND",$B$3,"만기일")</f>
        <v>20500310</v>
      </c>
      <c r="C5" s="5"/>
    </row>
    <row r="6" spans="1:3" x14ac:dyDescent="0.3">
      <c r="A6" s="7" t="s">
        <v>8</v>
      </c>
      <c r="B6" s="8">
        <f>DATE(LEFT(B5,4),MID(B5,5,2),RIGHT(B5,2))</f>
        <v>54857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43861</v>
      </c>
      <c r="B10" s="4">
        <v>110000000</v>
      </c>
    </row>
    <row r="11" spans="1:3" x14ac:dyDescent="0.3">
      <c r="A11" s="2">
        <v>43871</v>
      </c>
      <c r="B11" s="4">
        <v>100000</v>
      </c>
    </row>
    <row r="12" spans="1:3" x14ac:dyDescent="0.3">
      <c r="A12" s="2">
        <v>43894</v>
      </c>
      <c r="B12" s="4">
        <v>309400000</v>
      </c>
    </row>
    <row r="13" spans="1:3" x14ac:dyDescent="0.3">
      <c r="A13" s="2">
        <v>43895</v>
      </c>
      <c r="B13" s="4">
        <v>2800000</v>
      </c>
    </row>
    <row r="14" spans="1:3" x14ac:dyDescent="0.3">
      <c r="A14" s="2">
        <v>43896</v>
      </c>
      <c r="B14" s="4">
        <v>9700000</v>
      </c>
    </row>
    <row r="15" spans="1:3" x14ac:dyDescent="0.3">
      <c r="A15" s="2">
        <v>43899</v>
      </c>
      <c r="B15" s="4">
        <v>80700000</v>
      </c>
    </row>
    <row r="16" spans="1:3" x14ac:dyDescent="0.3">
      <c r="A16" s="2">
        <v>43922</v>
      </c>
      <c r="B16" s="4">
        <v>294200000</v>
      </c>
    </row>
    <row r="17" spans="1:2" x14ac:dyDescent="0.3">
      <c r="A17" s="2">
        <v>43923</v>
      </c>
      <c r="B17" s="4">
        <v>6300000</v>
      </c>
    </row>
    <row r="18" spans="1:2" x14ac:dyDescent="0.3">
      <c r="A18" s="2">
        <v>43924</v>
      </c>
      <c r="B18" s="4">
        <v>8100000</v>
      </c>
    </row>
    <row r="19" spans="1:2" x14ac:dyDescent="0.3">
      <c r="A19" s="2">
        <v>43927</v>
      </c>
      <c r="B19" s="4">
        <v>86200000</v>
      </c>
    </row>
    <row r="20" spans="1:2" x14ac:dyDescent="0.3">
      <c r="A20" s="2">
        <v>43950</v>
      </c>
      <c r="B20" s="4">
        <v>305900000</v>
      </c>
    </row>
    <row r="21" spans="1:2" x14ac:dyDescent="0.3">
      <c r="A21" s="2">
        <v>43951</v>
      </c>
      <c r="B21" s="4">
        <v>4600000</v>
      </c>
    </row>
    <row r="22" spans="1:2" x14ac:dyDescent="0.3">
      <c r="A22" s="2">
        <v>43958</v>
      </c>
      <c r="B22" s="4">
        <v>101500000</v>
      </c>
    </row>
    <row r="23" spans="1:2" x14ac:dyDescent="0.3">
      <c r="A23" s="2">
        <v>43970</v>
      </c>
      <c r="B23" s="4">
        <v>10000000</v>
      </c>
    </row>
    <row r="24" spans="1:2" x14ac:dyDescent="0.3">
      <c r="A24" s="2">
        <v>43985</v>
      </c>
      <c r="B24" s="4">
        <v>316500000</v>
      </c>
    </row>
    <row r="25" spans="1:2" x14ac:dyDescent="0.3">
      <c r="A25" s="2">
        <v>43987</v>
      </c>
      <c r="B25" s="4">
        <v>4700000</v>
      </c>
    </row>
    <row r="26" spans="1:2" x14ac:dyDescent="0.3">
      <c r="A26" s="2">
        <v>43990</v>
      </c>
      <c r="B26" s="4">
        <v>37400000</v>
      </c>
    </row>
    <row r="27" spans="1:2" x14ac:dyDescent="0.3">
      <c r="A27" s="2">
        <v>44013</v>
      </c>
      <c r="B27" s="4">
        <v>330000000</v>
      </c>
    </row>
    <row r="28" spans="1:2" x14ac:dyDescent="0.3">
      <c r="A28" s="2">
        <v>44015</v>
      </c>
      <c r="B28" s="4">
        <v>3600000</v>
      </c>
    </row>
    <row r="29" spans="1:2" x14ac:dyDescent="0.3">
      <c r="A29" s="2">
        <v>44018</v>
      </c>
      <c r="B29" s="4">
        <v>37000000</v>
      </c>
    </row>
    <row r="30" spans="1:2" x14ac:dyDescent="0.3">
      <c r="A30" s="2">
        <v>44026</v>
      </c>
      <c r="B30" s="4">
        <v>5800000</v>
      </c>
    </row>
    <row r="31" spans="1:2" x14ac:dyDescent="0.3">
      <c r="A31" s="2">
        <v>44049</v>
      </c>
      <c r="B31" s="4">
        <v>323300000</v>
      </c>
    </row>
    <row r="32" spans="1:2" x14ac:dyDescent="0.3">
      <c r="A32" s="2">
        <v>44050</v>
      </c>
      <c r="B32" s="4">
        <v>800000</v>
      </c>
    </row>
    <row r="33" spans="1:2" x14ac:dyDescent="0.3">
      <c r="A33" s="2">
        <v>44053</v>
      </c>
      <c r="B33" s="4">
        <v>43900000</v>
      </c>
    </row>
    <row r="34" spans="1:2" x14ac:dyDescent="0.3">
      <c r="A34" s="2">
        <v>44076</v>
      </c>
      <c r="B34" s="4">
        <v>315000000</v>
      </c>
    </row>
    <row r="35" spans="1:2" x14ac:dyDescent="0.3">
      <c r="A35" s="2">
        <v>44078</v>
      </c>
      <c r="B35" s="4">
        <v>2700000</v>
      </c>
    </row>
    <row r="36" spans="1:2" x14ac:dyDescent="0.3">
      <c r="A36" s="2">
        <v>44081</v>
      </c>
      <c r="B36" s="4">
        <v>51800000</v>
      </c>
    </row>
    <row r="37" spans="1:2" x14ac:dyDescent="0.3">
      <c r="A37" s="2">
        <v>44089</v>
      </c>
      <c r="B37" s="4">
        <v>10000000</v>
      </c>
    </row>
    <row r="38" spans="1:2" x14ac:dyDescent="0.3">
      <c r="A38" s="2">
        <v>44112</v>
      </c>
      <c r="B38" s="4">
        <v>321800000</v>
      </c>
    </row>
    <row r="39" spans="1:2" x14ac:dyDescent="0.3">
      <c r="A39" s="2">
        <v>44117</v>
      </c>
      <c r="B39" s="1">
        <v>3800000</v>
      </c>
    </row>
    <row r="40" spans="1:2" x14ac:dyDescent="0.3">
      <c r="A40" s="2">
        <v>44131</v>
      </c>
      <c r="B40" s="1">
        <v>30000000</v>
      </c>
    </row>
    <row r="41" spans="1:2" x14ac:dyDescent="0.3">
      <c r="A41" s="2">
        <v>44139</v>
      </c>
      <c r="B41" s="1">
        <v>315700000</v>
      </c>
    </row>
    <row r="42" spans="1:2" x14ac:dyDescent="0.3">
      <c r="A42" s="2">
        <v>44141</v>
      </c>
      <c r="B42" s="1">
        <v>13000000</v>
      </c>
    </row>
    <row r="43" spans="1:2" x14ac:dyDescent="0.3">
      <c r="A43" s="2">
        <v>44144</v>
      </c>
      <c r="B43" s="1">
        <v>67800000</v>
      </c>
    </row>
    <row r="44" spans="1:2" x14ac:dyDescent="0.3">
      <c r="A44" s="2">
        <v>44152</v>
      </c>
      <c r="B44" s="1">
        <v>30000000</v>
      </c>
    </row>
    <row r="45" spans="1:2" x14ac:dyDescent="0.3">
      <c r="A45" s="2">
        <v>44167</v>
      </c>
      <c r="B45" s="1">
        <v>135000000</v>
      </c>
    </row>
    <row r="46" spans="1:2" x14ac:dyDescent="0.3">
      <c r="A46" s="2">
        <v>44187</v>
      </c>
      <c r="B46" s="1">
        <v>10000000</v>
      </c>
    </row>
    <row r="47" spans="1:2" x14ac:dyDescent="0.3">
      <c r="A47" s="2">
        <v>44201</v>
      </c>
      <c r="B47" s="1">
        <v>320400000</v>
      </c>
    </row>
    <row r="48" spans="1:2" x14ac:dyDescent="0.3">
      <c r="A48" s="2">
        <v>44203</v>
      </c>
      <c r="B48" s="1">
        <v>2200000</v>
      </c>
    </row>
    <row r="49" spans="1:2" x14ac:dyDescent="0.3">
      <c r="A49" s="2">
        <v>44204</v>
      </c>
      <c r="B49" s="1">
        <v>11500000</v>
      </c>
    </row>
    <row r="50" spans="1:2" x14ac:dyDescent="0.3">
      <c r="A50" s="2">
        <v>44215</v>
      </c>
      <c r="B50" s="1">
        <v>20000000</v>
      </c>
    </row>
    <row r="51" spans="1:2" x14ac:dyDescent="0.3">
      <c r="A51" s="2">
        <v>44229</v>
      </c>
      <c r="B51" s="1">
        <v>190000000</v>
      </c>
    </row>
    <row r="52" spans="1:2" x14ac:dyDescent="0.3">
      <c r="A52" s="2">
        <v>44231</v>
      </c>
      <c r="B52" s="1">
        <v>400000</v>
      </c>
    </row>
    <row r="53" spans="1:2" x14ac:dyDescent="0.3">
      <c r="A53" s="2">
        <v>44232</v>
      </c>
      <c r="B53" s="1">
        <v>4900000</v>
      </c>
    </row>
    <row r="54" spans="1:2" x14ac:dyDescent="0.3">
      <c r="A54" s="2">
        <v>44246</v>
      </c>
      <c r="B54" s="1">
        <v>30000000</v>
      </c>
    </row>
    <row r="55" spans="1:2" x14ac:dyDescent="0.3">
      <c r="A55" s="2"/>
    </row>
    <row r="56" spans="1:2" x14ac:dyDescent="0.3">
      <c r="A56" s="2"/>
    </row>
    <row r="57" spans="1:2" x14ac:dyDescent="0.3">
      <c r="A57" s="2"/>
    </row>
    <row r="58" spans="1:2" x14ac:dyDescent="0.3">
      <c r="A58" s="2"/>
    </row>
    <row r="59" spans="1:2" x14ac:dyDescent="0.3">
      <c r="A59" s="2"/>
    </row>
    <row r="60" spans="1:2" x14ac:dyDescent="0.3">
      <c r="A60" s="2"/>
    </row>
    <row r="61" spans="1:2" x14ac:dyDescent="0.3">
      <c r="A61" s="2"/>
    </row>
    <row r="62" spans="1:2" x14ac:dyDescent="0.3">
      <c r="A62" s="2"/>
    </row>
    <row r="63" spans="1:2" x14ac:dyDescent="0.3">
      <c r="A63" s="2"/>
    </row>
    <row r="64" spans="1:2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14" sqref="F14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80</v>
      </c>
      <c r="C3" s="5"/>
    </row>
    <row r="4" spans="1:3" x14ac:dyDescent="0.3">
      <c r="A4" s="7" t="s">
        <v>5</v>
      </c>
      <c r="B4" s="7" t="str">
        <f>_xll.IMDP("BND",B3,"한글종목명")</f>
        <v>국고01000-2306(20-3)</v>
      </c>
      <c r="C4" s="5"/>
    </row>
    <row r="5" spans="1:3" x14ac:dyDescent="0.3">
      <c r="A5" s="7" t="s">
        <v>7</v>
      </c>
      <c r="B5" s="7">
        <f>_xll.IMDP("BND",$B$3,"만기일")</f>
        <v>20230610</v>
      </c>
      <c r="C5" s="5"/>
    </row>
    <row r="6" spans="1:3" x14ac:dyDescent="0.3">
      <c r="A6" s="7" t="s">
        <v>8</v>
      </c>
      <c r="B6" s="8">
        <f>DATE(LEFT(B5,4),MID(B5,5,2),RIGHT(B5,2))</f>
        <v>45087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43917</v>
      </c>
      <c r="B10" s="4">
        <v>95000000</v>
      </c>
    </row>
    <row r="11" spans="1:3" x14ac:dyDescent="0.3">
      <c r="A11" s="2">
        <v>43949</v>
      </c>
      <c r="B11" s="4">
        <v>110000000</v>
      </c>
    </row>
    <row r="12" spans="1:3" x14ac:dyDescent="0.3">
      <c r="A12" s="2">
        <v>43951</v>
      </c>
      <c r="B12" s="4">
        <v>1300000</v>
      </c>
    </row>
    <row r="13" spans="1:3" x14ac:dyDescent="0.3">
      <c r="A13" s="2">
        <v>43958</v>
      </c>
      <c r="B13" s="4">
        <v>28600000</v>
      </c>
    </row>
    <row r="14" spans="1:3" x14ac:dyDescent="0.3">
      <c r="A14" s="2">
        <v>43984</v>
      </c>
      <c r="B14" s="4">
        <v>320500000</v>
      </c>
    </row>
    <row r="15" spans="1:3" x14ac:dyDescent="0.3">
      <c r="A15" s="2">
        <v>44012</v>
      </c>
      <c r="B15" s="4">
        <v>333100000</v>
      </c>
    </row>
    <row r="16" spans="1:3" x14ac:dyDescent="0.3">
      <c r="A16" s="2">
        <v>44047</v>
      </c>
      <c r="B16" s="4">
        <v>291700000</v>
      </c>
    </row>
    <row r="17" spans="1:2" x14ac:dyDescent="0.3">
      <c r="A17" s="2">
        <v>44075</v>
      </c>
      <c r="B17" s="4">
        <v>336000000</v>
      </c>
    </row>
    <row r="18" spans="1:2" x14ac:dyDescent="0.3">
      <c r="A18" s="2">
        <v>44110</v>
      </c>
      <c r="B18" s="4">
        <v>200000000</v>
      </c>
    </row>
    <row r="19" spans="1:2" x14ac:dyDescent="0.3">
      <c r="A19" s="2">
        <v>44138</v>
      </c>
      <c r="B19" s="4">
        <v>181400000</v>
      </c>
    </row>
    <row r="20" spans="1:2" x14ac:dyDescent="0.3">
      <c r="A20" s="2">
        <v>44141</v>
      </c>
      <c r="B20" s="4">
        <v>74600000</v>
      </c>
    </row>
    <row r="21" spans="1:2" x14ac:dyDescent="0.3">
      <c r="A21" s="2">
        <v>44396</v>
      </c>
      <c r="B21" s="4">
        <v>-22000000</v>
      </c>
    </row>
    <row r="22" spans="1:2" x14ac:dyDescent="0.3">
      <c r="A22" s="2">
        <v>44561</v>
      </c>
      <c r="B22" s="4">
        <v>-43100000</v>
      </c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81</v>
      </c>
      <c r="C3" s="5"/>
    </row>
    <row r="4" spans="1:3" x14ac:dyDescent="0.3">
      <c r="A4" s="7" t="s">
        <v>5</v>
      </c>
      <c r="B4" s="7" t="str">
        <f>_xll.IMDP("BND",B3,"한글종목명")</f>
        <v>물가01125-3006(20-5)</v>
      </c>
      <c r="C4" s="5"/>
    </row>
    <row r="5" spans="1:3" x14ac:dyDescent="0.3">
      <c r="A5" s="7" t="s">
        <v>7</v>
      </c>
      <c r="B5" s="7">
        <f>_xll.IMDP("BND",$B$3,"만기일")</f>
        <v>20300610</v>
      </c>
      <c r="C5" s="5"/>
    </row>
    <row r="6" spans="1:3" x14ac:dyDescent="0.3">
      <c r="A6" s="7" t="s">
        <v>8</v>
      </c>
      <c r="B6" s="8">
        <f>DATE(LEFT(B5,4),MID(B5,5,2),RIGHT(B5,2))</f>
        <v>47644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43970</v>
      </c>
      <c r="B10" s="4">
        <v>2300000</v>
      </c>
    </row>
    <row r="11" spans="1:3" x14ac:dyDescent="0.3">
      <c r="A11" s="2">
        <v>43971</v>
      </c>
      <c r="B11" s="4">
        <v>5500000</v>
      </c>
    </row>
    <row r="12" spans="1:3" x14ac:dyDescent="0.3">
      <c r="A12" s="2">
        <v>43972</v>
      </c>
      <c r="B12" s="4">
        <v>3000</v>
      </c>
    </row>
    <row r="13" spans="1:3" x14ac:dyDescent="0.3">
      <c r="A13" s="2">
        <v>43998</v>
      </c>
      <c r="B13" s="4">
        <v>1600000</v>
      </c>
    </row>
    <row r="14" spans="1:3" x14ac:dyDescent="0.3">
      <c r="A14" s="2">
        <v>43999</v>
      </c>
      <c r="B14" s="4">
        <v>4600000</v>
      </c>
    </row>
    <row r="15" spans="1:3" x14ac:dyDescent="0.3">
      <c r="A15" s="2">
        <v>44005</v>
      </c>
      <c r="B15" s="4">
        <v>10000000</v>
      </c>
    </row>
    <row r="16" spans="1:3" x14ac:dyDescent="0.3">
      <c r="A16" s="2">
        <v>44026</v>
      </c>
      <c r="B16" s="4">
        <v>1000000</v>
      </c>
    </row>
    <row r="17" spans="1:2" x14ac:dyDescent="0.3">
      <c r="A17" s="2">
        <v>44027</v>
      </c>
      <c r="B17" s="4">
        <v>2500000</v>
      </c>
    </row>
    <row r="18" spans="1:2" x14ac:dyDescent="0.3">
      <c r="A18" s="2">
        <v>44033</v>
      </c>
      <c r="B18" s="4">
        <v>10000000</v>
      </c>
    </row>
    <row r="19" spans="1:2" x14ac:dyDescent="0.3">
      <c r="A19" s="2">
        <v>44063</v>
      </c>
      <c r="B19" s="4">
        <v>1500000</v>
      </c>
    </row>
    <row r="20" spans="1:2" x14ac:dyDescent="0.3">
      <c r="A20" s="2">
        <v>44068</v>
      </c>
      <c r="B20" s="4">
        <v>10000000</v>
      </c>
    </row>
    <row r="21" spans="1:2" x14ac:dyDescent="0.3">
      <c r="A21" s="2">
        <v>44089</v>
      </c>
      <c r="B21" s="4">
        <v>1000000</v>
      </c>
    </row>
    <row r="22" spans="1:2" x14ac:dyDescent="0.3">
      <c r="A22" s="2">
        <v>44090</v>
      </c>
      <c r="B22" s="4">
        <v>1300000</v>
      </c>
    </row>
    <row r="23" spans="1:2" x14ac:dyDescent="0.3">
      <c r="A23" s="2">
        <v>44096</v>
      </c>
      <c r="B23" s="4">
        <v>10000000</v>
      </c>
    </row>
    <row r="24" spans="1:2" x14ac:dyDescent="0.3">
      <c r="A24" s="2">
        <v>44117</v>
      </c>
      <c r="B24" s="4">
        <v>10000000</v>
      </c>
    </row>
    <row r="25" spans="1:2" x14ac:dyDescent="0.3">
      <c r="A25" s="2">
        <v>44125</v>
      </c>
      <c r="B25" s="4">
        <v>1000000</v>
      </c>
    </row>
    <row r="26" spans="1:2" x14ac:dyDescent="0.3">
      <c r="A26" s="2">
        <v>44152</v>
      </c>
      <c r="B26" s="4">
        <v>1000000</v>
      </c>
    </row>
    <row r="27" spans="1:2" x14ac:dyDescent="0.3">
      <c r="A27" s="2">
        <v>44153</v>
      </c>
      <c r="B27" s="4">
        <v>2500000</v>
      </c>
    </row>
    <row r="28" spans="1:2" x14ac:dyDescent="0.3">
      <c r="A28" s="2">
        <v>44159</v>
      </c>
      <c r="B28" s="4">
        <v>2900000</v>
      </c>
    </row>
    <row r="29" spans="1:2" x14ac:dyDescent="0.3">
      <c r="A29" s="2">
        <v>44222</v>
      </c>
      <c r="B29" s="4">
        <v>10000000</v>
      </c>
    </row>
    <row r="30" spans="1:2" x14ac:dyDescent="0.3">
      <c r="A30" s="2">
        <v>44249</v>
      </c>
      <c r="B30" s="4">
        <v>10300000</v>
      </c>
    </row>
    <row r="31" spans="1:2" x14ac:dyDescent="0.3">
      <c r="A31" s="2">
        <v>44278</v>
      </c>
      <c r="B31" s="4">
        <v>10000000</v>
      </c>
    </row>
    <row r="32" spans="1:2" x14ac:dyDescent="0.3">
      <c r="A32" s="2">
        <v>44312</v>
      </c>
      <c r="B32" s="4">
        <v>10200000</v>
      </c>
    </row>
    <row r="33" spans="1:2" x14ac:dyDescent="0.3">
      <c r="A33" s="2">
        <v>44341</v>
      </c>
      <c r="B33" s="4">
        <v>10000000</v>
      </c>
    </row>
    <row r="34" spans="1:2" x14ac:dyDescent="0.3">
      <c r="A34" s="2">
        <v>44368</v>
      </c>
      <c r="B34" s="4">
        <v>10006000</v>
      </c>
    </row>
    <row r="35" spans="1:2" x14ac:dyDescent="0.3">
      <c r="A35" s="2">
        <v>44397</v>
      </c>
      <c r="B35" s="4">
        <v>10000000</v>
      </c>
    </row>
    <row r="36" spans="1:2" x14ac:dyDescent="0.3">
      <c r="A36" s="2">
        <v>44431</v>
      </c>
      <c r="B36" s="4">
        <v>10000000</v>
      </c>
    </row>
    <row r="37" spans="1:2" x14ac:dyDescent="0.3">
      <c r="A37" s="2">
        <v>44446</v>
      </c>
      <c r="B37" s="4">
        <v>10000000</v>
      </c>
    </row>
    <row r="38" spans="1:2" x14ac:dyDescent="0.3">
      <c r="A38" s="2">
        <v>44492</v>
      </c>
      <c r="B38" s="4">
        <v>10100000</v>
      </c>
    </row>
    <row r="39" spans="1:2" x14ac:dyDescent="0.3">
      <c r="A39" s="2">
        <v>44509</v>
      </c>
      <c r="B39" s="1">
        <v>10000000</v>
      </c>
    </row>
    <row r="40" spans="1:2" x14ac:dyDescent="0.3">
      <c r="A40" s="2">
        <v>44572</v>
      </c>
      <c r="B40" s="1">
        <v>10000000</v>
      </c>
    </row>
    <row r="41" spans="1:2" x14ac:dyDescent="0.3">
      <c r="A41" s="2">
        <v>44604</v>
      </c>
      <c r="B41" s="1">
        <v>10300000</v>
      </c>
    </row>
    <row r="42" spans="1:2" x14ac:dyDescent="0.3">
      <c r="A42" s="2">
        <v>44635</v>
      </c>
      <c r="B42" s="1">
        <v>10000000</v>
      </c>
    </row>
    <row r="43" spans="1:2" x14ac:dyDescent="0.3">
      <c r="A43" s="2">
        <v>44660</v>
      </c>
      <c r="B43" s="1">
        <v>10000000</v>
      </c>
    </row>
    <row r="44" spans="1:2" x14ac:dyDescent="0.3">
      <c r="A44" s="2">
        <v>44688</v>
      </c>
      <c r="B44" s="1">
        <v>5300000</v>
      </c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82</v>
      </c>
      <c r="C3" s="5"/>
    </row>
    <row r="4" spans="1:3" x14ac:dyDescent="0.3">
      <c r="A4" s="7" t="s">
        <v>5</v>
      </c>
      <c r="B4" s="7" t="str">
        <f>_xll.IMDP("BND",B3,"한글종목명")</f>
        <v>국고01375-3006(20-4)</v>
      </c>
      <c r="C4" s="5"/>
    </row>
    <row r="5" spans="1:3" x14ac:dyDescent="0.3">
      <c r="A5" s="7" t="s">
        <v>7</v>
      </c>
      <c r="B5" s="7">
        <f>_xll.IMDP("BND",$B$3,"만기일")</f>
        <v>20300610</v>
      </c>
      <c r="C5" s="5"/>
    </row>
    <row r="6" spans="1:3" x14ac:dyDescent="0.3">
      <c r="A6" s="7" t="s">
        <v>8</v>
      </c>
      <c r="B6" s="8">
        <f>DATE(LEFT(B5,4),MID(B5,5,2),RIGHT(B5,2))</f>
        <v>47644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43935</v>
      </c>
      <c r="B10" s="4">
        <v>800000</v>
      </c>
    </row>
    <row r="11" spans="1:3" x14ac:dyDescent="0.3">
      <c r="A11" s="2">
        <v>43938</v>
      </c>
      <c r="B11" s="4">
        <v>4500000</v>
      </c>
    </row>
    <row r="12" spans="1:3" x14ac:dyDescent="0.3">
      <c r="A12" s="2">
        <v>43941</v>
      </c>
      <c r="B12" s="4">
        <v>23500000</v>
      </c>
    </row>
    <row r="13" spans="1:3" x14ac:dyDescent="0.3">
      <c r="A13" s="2">
        <v>43970</v>
      </c>
      <c r="B13" s="4">
        <v>125800000</v>
      </c>
    </row>
    <row r="14" spans="1:3" x14ac:dyDescent="0.3">
      <c r="A14" s="2">
        <v>43972</v>
      </c>
      <c r="B14" s="4">
        <v>400000</v>
      </c>
    </row>
    <row r="15" spans="1:3" x14ac:dyDescent="0.3">
      <c r="A15" s="2">
        <v>43973</v>
      </c>
      <c r="B15" s="4">
        <v>2700000</v>
      </c>
    </row>
    <row r="16" spans="1:3" x14ac:dyDescent="0.3">
      <c r="A16" s="2">
        <v>43976</v>
      </c>
      <c r="B16" s="4">
        <v>32500000</v>
      </c>
    </row>
    <row r="17" spans="1:2" x14ac:dyDescent="0.3">
      <c r="A17" s="2">
        <v>43998</v>
      </c>
      <c r="B17" s="4">
        <v>315000000</v>
      </c>
    </row>
    <row r="18" spans="1:2" x14ac:dyDescent="0.3">
      <c r="A18" s="2">
        <v>44001</v>
      </c>
      <c r="B18" s="4">
        <v>31400000</v>
      </c>
    </row>
    <row r="19" spans="1:2" x14ac:dyDescent="0.3">
      <c r="A19" s="2">
        <v>44004</v>
      </c>
      <c r="B19" s="4">
        <v>76000000</v>
      </c>
    </row>
    <row r="20" spans="1:2" x14ac:dyDescent="0.3">
      <c r="A20" s="2">
        <v>44026</v>
      </c>
      <c r="B20" s="4">
        <v>360000000</v>
      </c>
    </row>
    <row r="21" spans="1:2" x14ac:dyDescent="0.3">
      <c r="A21" s="2">
        <v>44027</v>
      </c>
      <c r="B21" s="4">
        <v>4700000</v>
      </c>
    </row>
    <row r="22" spans="1:2" x14ac:dyDescent="0.3">
      <c r="A22" s="2">
        <v>44029</v>
      </c>
      <c r="B22" s="4">
        <v>112600000</v>
      </c>
    </row>
    <row r="23" spans="1:2" x14ac:dyDescent="0.3">
      <c r="A23" s="2">
        <v>44062</v>
      </c>
      <c r="B23" s="4">
        <v>323300000</v>
      </c>
    </row>
    <row r="24" spans="1:2" x14ac:dyDescent="0.3">
      <c r="A24" s="2">
        <v>44063</v>
      </c>
      <c r="B24" s="4">
        <v>12400000</v>
      </c>
    </row>
    <row r="25" spans="1:2" x14ac:dyDescent="0.3">
      <c r="A25" s="2">
        <v>44089</v>
      </c>
      <c r="B25" s="4">
        <v>324400000</v>
      </c>
    </row>
    <row r="26" spans="1:2" x14ac:dyDescent="0.3">
      <c r="A26" s="2">
        <v>44090</v>
      </c>
      <c r="B26" s="4">
        <v>9600000</v>
      </c>
    </row>
    <row r="27" spans="1:2" x14ac:dyDescent="0.3">
      <c r="A27" s="2">
        <v>44091</v>
      </c>
      <c r="B27" s="4">
        <v>10300000</v>
      </c>
    </row>
    <row r="28" spans="1:2" x14ac:dyDescent="0.3">
      <c r="A28" s="2">
        <v>44092</v>
      </c>
      <c r="B28" s="4">
        <v>94900000</v>
      </c>
    </row>
    <row r="29" spans="1:2" x14ac:dyDescent="0.3">
      <c r="A29" s="2">
        <v>44124</v>
      </c>
      <c r="B29" s="4">
        <v>200100000</v>
      </c>
    </row>
    <row r="30" spans="1:2" x14ac:dyDescent="0.3">
      <c r="A30" s="2">
        <v>44125</v>
      </c>
      <c r="B30" s="4">
        <v>2800000</v>
      </c>
    </row>
    <row r="31" spans="1:2" x14ac:dyDescent="0.3">
      <c r="A31" s="2">
        <v>44152</v>
      </c>
      <c r="B31" s="4">
        <v>187300000</v>
      </c>
    </row>
    <row r="32" spans="1:2" x14ac:dyDescent="0.3">
      <c r="A32" s="2">
        <v>44154</v>
      </c>
      <c r="B32" s="4">
        <v>4300000</v>
      </c>
    </row>
    <row r="33" spans="1:2" x14ac:dyDescent="0.3">
      <c r="A33" s="2">
        <v>44155</v>
      </c>
      <c r="B33" s="4">
        <v>72200000</v>
      </c>
    </row>
    <row r="34" spans="1:2" x14ac:dyDescent="0.3">
      <c r="A34" s="2">
        <v>44483</v>
      </c>
      <c r="B34" s="4">
        <v>-7900000</v>
      </c>
    </row>
    <row r="35" spans="1:2" x14ac:dyDescent="0.3">
      <c r="A35" s="2">
        <v>44678</v>
      </c>
      <c r="B35" s="4">
        <v>-7000000</v>
      </c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83</v>
      </c>
      <c r="C3" s="5"/>
    </row>
    <row r="4" spans="1:3" x14ac:dyDescent="0.3">
      <c r="A4" s="7" t="s">
        <v>5</v>
      </c>
      <c r="B4" s="7" t="str">
        <f>_xll.IMDP("BND",B3,"한글종목명")</f>
        <v>국고01500-4009(20-7)</v>
      </c>
      <c r="C4" s="5"/>
    </row>
    <row r="5" spans="1:3" x14ac:dyDescent="0.3">
      <c r="A5" s="7" t="s">
        <v>7</v>
      </c>
      <c r="B5" s="7">
        <f>_xll.IMDP("BND",$B$3,"만기일")</f>
        <v>20400910</v>
      </c>
      <c r="C5" s="5"/>
    </row>
    <row r="6" spans="1:3" x14ac:dyDescent="0.3">
      <c r="A6" s="7" t="s">
        <v>8</v>
      </c>
      <c r="B6" s="8">
        <f>DATE(LEFT(B5,4),MID(B5,5,2),RIGHT(B5,2))</f>
        <v>51389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44063</v>
      </c>
      <c r="B10" s="4">
        <v>35000000</v>
      </c>
    </row>
    <row r="11" spans="1:3" x14ac:dyDescent="0.3">
      <c r="A11" s="2">
        <v>44068</v>
      </c>
      <c r="B11" s="4">
        <v>2500000</v>
      </c>
    </row>
    <row r="12" spans="1:3" x14ac:dyDescent="0.3">
      <c r="A12" s="2">
        <v>44070</v>
      </c>
      <c r="B12" s="4">
        <v>1000000</v>
      </c>
    </row>
    <row r="13" spans="1:3" x14ac:dyDescent="0.3">
      <c r="A13" s="2">
        <v>44071</v>
      </c>
      <c r="B13" s="4">
        <v>1000000</v>
      </c>
    </row>
    <row r="14" spans="1:3" x14ac:dyDescent="0.3">
      <c r="A14" s="2">
        <v>44096</v>
      </c>
      <c r="B14" s="4">
        <v>110100000</v>
      </c>
    </row>
    <row r="15" spans="1:3" x14ac:dyDescent="0.3">
      <c r="A15" s="2">
        <v>44097</v>
      </c>
      <c r="B15" s="4">
        <v>700000</v>
      </c>
    </row>
    <row r="16" spans="1:3" x14ac:dyDescent="0.3">
      <c r="A16" s="2">
        <v>44098</v>
      </c>
      <c r="B16" s="4">
        <v>5300000</v>
      </c>
    </row>
    <row r="17" spans="1:2" x14ac:dyDescent="0.3">
      <c r="A17" s="2">
        <v>44099</v>
      </c>
      <c r="B17" s="4">
        <v>40000000</v>
      </c>
    </row>
    <row r="18" spans="1:2" x14ac:dyDescent="0.3">
      <c r="A18" s="2">
        <v>44131</v>
      </c>
      <c r="B18" s="4">
        <v>85000000</v>
      </c>
    </row>
    <row r="19" spans="1:2" x14ac:dyDescent="0.3">
      <c r="A19" s="2">
        <v>44159</v>
      </c>
      <c r="B19" s="4">
        <v>100000000</v>
      </c>
    </row>
    <row r="20" spans="1:2" x14ac:dyDescent="0.3">
      <c r="A20" s="2">
        <v>44187</v>
      </c>
      <c r="B20" s="4">
        <v>40000000</v>
      </c>
    </row>
    <row r="21" spans="1:2" x14ac:dyDescent="0.3">
      <c r="A21" s="2">
        <v>44223</v>
      </c>
      <c r="B21" s="4">
        <v>107800000</v>
      </c>
    </row>
    <row r="22" spans="1:2" x14ac:dyDescent="0.3">
      <c r="A22" s="2">
        <v>44228</v>
      </c>
      <c r="B22" s="4">
        <v>22500000</v>
      </c>
    </row>
    <row r="23" spans="1:2" x14ac:dyDescent="0.3">
      <c r="A23" s="2">
        <v>44251</v>
      </c>
      <c r="B23" s="4">
        <v>77200000</v>
      </c>
    </row>
    <row r="24" spans="1:2" x14ac:dyDescent="0.3">
      <c r="A24" s="2">
        <v>44252</v>
      </c>
      <c r="B24" s="4">
        <v>3200000</v>
      </c>
    </row>
    <row r="25" spans="1:2" x14ac:dyDescent="0.3">
      <c r="A25" s="2">
        <v>44253</v>
      </c>
      <c r="B25" s="4">
        <v>2900000</v>
      </c>
    </row>
    <row r="26" spans="1:2" x14ac:dyDescent="0.3">
      <c r="A26" s="2">
        <v>44256</v>
      </c>
      <c r="B26" s="4">
        <v>6400000</v>
      </c>
    </row>
    <row r="27" spans="1:2" x14ac:dyDescent="0.3">
      <c r="A27" s="2">
        <v>44279</v>
      </c>
      <c r="B27" s="4">
        <v>95500000</v>
      </c>
    </row>
    <row r="28" spans="1:2" x14ac:dyDescent="0.3">
      <c r="A28" s="2">
        <v>44280</v>
      </c>
      <c r="B28" s="4">
        <v>2700000</v>
      </c>
    </row>
    <row r="29" spans="1:2" x14ac:dyDescent="0.3">
      <c r="A29" s="2">
        <v>44281</v>
      </c>
      <c r="B29" s="4">
        <v>300000</v>
      </c>
    </row>
    <row r="30" spans="1:2" x14ac:dyDescent="0.3">
      <c r="A30" s="2">
        <v>44284</v>
      </c>
      <c r="B30" s="4">
        <v>36400000</v>
      </c>
    </row>
    <row r="31" spans="1:2" x14ac:dyDescent="0.3">
      <c r="A31" s="2">
        <v>44314</v>
      </c>
      <c r="B31" s="4">
        <v>75900000</v>
      </c>
    </row>
    <row r="32" spans="1:2" x14ac:dyDescent="0.3">
      <c r="A32" s="2">
        <v>44342</v>
      </c>
      <c r="B32" s="4">
        <v>85000000</v>
      </c>
    </row>
    <row r="33" spans="1:2" x14ac:dyDescent="0.3">
      <c r="A33" s="2">
        <v>44344</v>
      </c>
      <c r="B33" s="4">
        <v>700000</v>
      </c>
    </row>
    <row r="34" spans="1:2" x14ac:dyDescent="0.3">
      <c r="A34" s="2">
        <v>44370</v>
      </c>
      <c r="B34" s="4">
        <v>81500000</v>
      </c>
    </row>
    <row r="35" spans="1:2" x14ac:dyDescent="0.3">
      <c r="A35" s="2">
        <v>44398</v>
      </c>
      <c r="B35" s="4">
        <v>73200000</v>
      </c>
    </row>
    <row r="36" spans="1:2" x14ac:dyDescent="0.3">
      <c r="A36" s="2">
        <v>44399</v>
      </c>
      <c r="B36" s="4">
        <v>5000000</v>
      </c>
    </row>
    <row r="37" spans="1:2" x14ac:dyDescent="0.3">
      <c r="A37" s="2">
        <v>44403</v>
      </c>
      <c r="B37" s="4">
        <v>30100000</v>
      </c>
    </row>
    <row r="38" spans="1:2" x14ac:dyDescent="0.3">
      <c r="A38" s="2">
        <v>44433</v>
      </c>
      <c r="B38" s="4">
        <v>30800000</v>
      </c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84</v>
      </c>
      <c r="C3" s="5"/>
    </row>
    <row r="4" spans="1:3" x14ac:dyDescent="0.3">
      <c r="A4" s="7" t="s">
        <v>5</v>
      </c>
      <c r="B4" s="7" t="str">
        <f>_xll.IMDP("BND",B3,"한글종목명")</f>
        <v>국고01625-7009(20-10)</v>
      </c>
      <c r="C4" s="5"/>
    </row>
    <row r="5" spans="1:3" x14ac:dyDescent="0.3">
      <c r="A5" s="7" t="s">
        <v>7</v>
      </c>
      <c r="B5" s="7">
        <f>_xll.IMDP("BND",$B$3,"만기일")</f>
        <v>20700910</v>
      </c>
      <c r="C5" s="5"/>
    </row>
    <row r="6" spans="1:3" x14ac:dyDescent="0.3">
      <c r="A6" s="7" t="s">
        <v>8</v>
      </c>
      <c r="B6" s="8">
        <f>DATE(LEFT(B5,4),MID(B5,5,2),RIGHT(B5,2))</f>
        <v>62346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44123</v>
      </c>
      <c r="B10" s="4">
        <v>76400000</v>
      </c>
    </row>
    <row r="11" spans="1:3" x14ac:dyDescent="0.3">
      <c r="A11" s="2">
        <v>44179</v>
      </c>
      <c r="B11" s="4">
        <v>35000000</v>
      </c>
    </row>
    <row r="12" spans="1:3" x14ac:dyDescent="0.3">
      <c r="A12" s="2">
        <v>44235</v>
      </c>
      <c r="B12" s="4">
        <v>75500000</v>
      </c>
    </row>
    <row r="13" spans="1:3" x14ac:dyDescent="0.3">
      <c r="A13" s="2">
        <v>44305</v>
      </c>
      <c r="B13" s="4">
        <v>71500000</v>
      </c>
    </row>
    <row r="14" spans="1:3" x14ac:dyDescent="0.3">
      <c r="A14" s="2">
        <v>44333</v>
      </c>
      <c r="B14" s="4">
        <v>40000000</v>
      </c>
    </row>
    <row r="15" spans="1:3" x14ac:dyDescent="0.3">
      <c r="A15" s="2">
        <v>44361</v>
      </c>
      <c r="B15" s="4">
        <v>40100000</v>
      </c>
    </row>
    <row r="16" spans="1:3" x14ac:dyDescent="0.3">
      <c r="A16" s="2">
        <v>44389</v>
      </c>
      <c r="B16" s="4">
        <v>42500000</v>
      </c>
    </row>
    <row r="17" spans="1:2" x14ac:dyDescent="0.3">
      <c r="A17" s="2">
        <v>44424</v>
      </c>
      <c r="B17" s="4">
        <v>40000000</v>
      </c>
    </row>
    <row r="18" spans="1:2" x14ac:dyDescent="0.3">
      <c r="A18" s="2">
        <v>44452</v>
      </c>
      <c r="B18" s="4">
        <v>35000000</v>
      </c>
    </row>
    <row r="19" spans="1:2" x14ac:dyDescent="0.3">
      <c r="A19" s="2">
        <v>44485</v>
      </c>
      <c r="B19" s="4">
        <v>36900000</v>
      </c>
    </row>
    <row r="20" spans="1:2" x14ac:dyDescent="0.3">
      <c r="A20" s="2">
        <v>44513</v>
      </c>
      <c r="B20" s="4">
        <v>40000000</v>
      </c>
    </row>
    <row r="21" spans="1:2" x14ac:dyDescent="0.3">
      <c r="A21" s="2">
        <v>44541</v>
      </c>
      <c r="B21" s="4">
        <v>35000000</v>
      </c>
    </row>
    <row r="22" spans="1:2" x14ac:dyDescent="0.3">
      <c r="A22" s="2">
        <v>44576</v>
      </c>
      <c r="B22" s="4">
        <v>43700000</v>
      </c>
    </row>
    <row r="23" spans="1:2" x14ac:dyDescent="0.3">
      <c r="A23" s="2">
        <v>44611</v>
      </c>
      <c r="B23" s="4">
        <v>50000000</v>
      </c>
    </row>
    <row r="24" spans="1:2" x14ac:dyDescent="0.3">
      <c r="A24" s="2">
        <v>44639</v>
      </c>
      <c r="B24" s="4">
        <v>50500000</v>
      </c>
    </row>
    <row r="25" spans="1:2" x14ac:dyDescent="0.3">
      <c r="A25" s="2">
        <v>44667</v>
      </c>
      <c r="B25" s="4">
        <v>60000000</v>
      </c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85</v>
      </c>
      <c r="C3" s="5"/>
    </row>
    <row r="4" spans="1:3" x14ac:dyDescent="0.3">
      <c r="A4" s="7" t="s">
        <v>5</v>
      </c>
      <c r="B4" s="7" t="str">
        <f>_xll.IMDP("BND",B3,"한글종목명")</f>
        <v>국고01125-2509(20-6)</v>
      </c>
      <c r="C4" s="5"/>
    </row>
    <row r="5" spans="1:3" x14ac:dyDescent="0.3">
      <c r="A5" s="7" t="s">
        <v>7</v>
      </c>
      <c r="B5" s="7">
        <f>_xll.IMDP("BND",$B$3,"만기일")</f>
        <v>20250910</v>
      </c>
      <c r="C5" s="5"/>
    </row>
    <row r="6" spans="1:3" x14ac:dyDescent="0.3">
      <c r="A6" s="7" t="s">
        <v>8</v>
      </c>
      <c r="B6" s="8">
        <f>DATE(LEFT(B5,4),MID(B5,5,2),RIGHT(B5,2))</f>
        <v>45910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44014</v>
      </c>
      <c r="B10" s="4">
        <v>110000000</v>
      </c>
    </row>
    <row r="11" spans="1:3" x14ac:dyDescent="0.3">
      <c r="A11" s="2">
        <v>44019</v>
      </c>
      <c r="B11" s="4">
        <v>7400000</v>
      </c>
    </row>
    <row r="12" spans="1:3" x14ac:dyDescent="0.3">
      <c r="A12" s="2">
        <v>44021</v>
      </c>
      <c r="B12" s="4">
        <v>900000</v>
      </c>
    </row>
    <row r="13" spans="1:3" x14ac:dyDescent="0.3">
      <c r="A13" s="2">
        <v>44022</v>
      </c>
      <c r="B13" s="4">
        <v>18700000</v>
      </c>
    </row>
    <row r="14" spans="1:3" x14ac:dyDescent="0.3">
      <c r="A14" s="2">
        <v>44054</v>
      </c>
      <c r="B14" s="4">
        <v>106200000</v>
      </c>
    </row>
    <row r="15" spans="1:3" x14ac:dyDescent="0.3">
      <c r="A15" s="2">
        <v>44082</v>
      </c>
      <c r="B15" s="4">
        <v>244800000</v>
      </c>
    </row>
    <row r="16" spans="1:3" x14ac:dyDescent="0.3">
      <c r="A16" s="2">
        <v>44084</v>
      </c>
      <c r="B16" s="4">
        <v>21200000</v>
      </c>
    </row>
    <row r="17" spans="1:2" x14ac:dyDescent="0.3">
      <c r="A17" s="2">
        <v>44085</v>
      </c>
      <c r="B17" s="4">
        <v>69000000</v>
      </c>
    </row>
    <row r="18" spans="1:2" x14ac:dyDescent="0.3">
      <c r="A18" s="2">
        <v>44117</v>
      </c>
      <c r="B18" s="4">
        <v>256600000</v>
      </c>
    </row>
    <row r="19" spans="1:2" x14ac:dyDescent="0.3">
      <c r="A19" s="2">
        <v>44119</v>
      </c>
      <c r="B19" s="4">
        <v>9000000</v>
      </c>
    </row>
    <row r="20" spans="1:2" x14ac:dyDescent="0.3">
      <c r="A20" s="2">
        <v>44120</v>
      </c>
      <c r="B20" s="4">
        <v>83800000</v>
      </c>
    </row>
    <row r="21" spans="1:2" x14ac:dyDescent="0.3">
      <c r="A21" s="2">
        <v>44145</v>
      </c>
      <c r="B21" s="4">
        <v>249800000</v>
      </c>
    </row>
    <row r="22" spans="1:2" x14ac:dyDescent="0.3">
      <c r="A22" s="2">
        <v>44173</v>
      </c>
      <c r="B22" s="4">
        <v>105000000</v>
      </c>
    </row>
    <row r="23" spans="1:2" x14ac:dyDescent="0.3">
      <c r="A23" s="2">
        <v>44222</v>
      </c>
      <c r="B23" s="4">
        <v>161000000</v>
      </c>
    </row>
    <row r="24" spans="1:2" x14ac:dyDescent="0.3">
      <c r="A24" s="2">
        <v>44225</v>
      </c>
      <c r="B24" s="4">
        <v>63300000</v>
      </c>
    </row>
    <row r="25" spans="1:2" x14ac:dyDescent="0.3">
      <c r="A25" s="2">
        <v>44250</v>
      </c>
      <c r="B25" s="4">
        <v>165000000</v>
      </c>
    </row>
    <row r="26" spans="1:2" x14ac:dyDescent="0.3">
      <c r="A26" s="2">
        <v>44252</v>
      </c>
      <c r="B26" s="4">
        <v>3000000</v>
      </c>
    </row>
    <row r="27" spans="1:2" x14ac:dyDescent="0.3">
      <c r="A27" s="2">
        <v>44253</v>
      </c>
      <c r="B27" s="4">
        <v>53700000</v>
      </c>
    </row>
    <row r="28" spans="1:2" x14ac:dyDescent="0.3">
      <c r="A28" s="2">
        <v>44256</v>
      </c>
      <c r="B28" s="4">
        <v>40000000</v>
      </c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86</v>
      </c>
      <c r="C3" s="5"/>
    </row>
    <row r="4" spans="1:3" x14ac:dyDescent="0.3">
      <c r="A4" s="7" t="s">
        <v>5</v>
      </c>
      <c r="B4" s="7" t="str">
        <f>_xll.IMDP("BND",B3,"한글종목명")</f>
        <v>국고00875-2312(20-8)</v>
      </c>
      <c r="C4" s="5"/>
    </row>
    <row r="5" spans="1:3" x14ac:dyDescent="0.3">
      <c r="A5" s="7" t="s">
        <v>7</v>
      </c>
      <c r="B5" s="7">
        <f>_xll.IMDP("BND",$B$3,"만기일")</f>
        <v>20231210</v>
      </c>
      <c r="C5" s="5"/>
    </row>
    <row r="6" spans="1:3" x14ac:dyDescent="0.3">
      <c r="A6" s="7" t="s">
        <v>8</v>
      </c>
      <c r="B6" s="8">
        <f>DATE(LEFT(B5,4),MID(B5,5,2),RIGHT(B5,2))</f>
        <v>45270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44102</v>
      </c>
      <c r="B10" s="4">
        <v>130000000</v>
      </c>
    </row>
    <row r="11" spans="1:3" x14ac:dyDescent="0.3">
      <c r="A11" s="2">
        <v>44138</v>
      </c>
      <c r="B11" s="4">
        <v>119700000</v>
      </c>
    </row>
    <row r="12" spans="1:3" x14ac:dyDescent="0.3">
      <c r="A12" s="2">
        <v>44141</v>
      </c>
      <c r="B12" s="4">
        <v>30800000</v>
      </c>
    </row>
    <row r="13" spans="1:3" x14ac:dyDescent="0.3">
      <c r="A13" s="2">
        <v>44166</v>
      </c>
      <c r="B13" s="4">
        <v>120000000</v>
      </c>
    </row>
    <row r="14" spans="1:3" x14ac:dyDescent="0.3">
      <c r="A14" s="2">
        <v>44208</v>
      </c>
      <c r="B14" s="4">
        <v>340000000</v>
      </c>
    </row>
    <row r="15" spans="1:3" x14ac:dyDescent="0.3">
      <c r="A15" s="2">
        <v>44209</v>
      </c>
      <c r="B15" s="4">
        <v>1500000</v>
      </c>
    </row>
    <row r="16" spans="1:3" x14ac:dyDescent="0.3">
      <c r="A16" s="2">
        <v>44210</v>
      </c>
      <c r="B16" s="4">
        <v>1900000</v>
      </c>
    </row>
    <row r="17" spans="1:2" x14ac:dyDescent="0.3">
      <c r="A17" s="2">
        <v>44236</v>
      </c>
      <c r="B17" s="4">
        <v>320000000</v>
      </c>
    </row>
    <row r="18" spans="1:2" x14ac:dyDescent="0.3">
      <c r="A18" s="2">
        <v>44238</v>
      </c>
      <c r="B18" s="4">
        <v>2600000</v>
      </c>
    </row>
    <row r="19" spans="1:2" x14ac:dyDescent="0.3">
      <c r="A19" s="2">
        <v>44256</v>
      </c>
      <c r="B19" s="4">
        <v>60000000</v>
      </c>
    </row>
    <row r="20" spans="1:2" x14ac:dyDescent="0.3">
      <c r="A20" s="2">
        <v>44264</v>
      </c>
      <c r="B20" s="4">
        <v>311800000</v>
      </c>
    </row>
    <row r="21" spans="1:2" x14ac:dyDescent="0.3">
      <c r="A21" s="2">
        <v>44284</v>
      </c>
      <c r="B21" s="4">
        <v>10000000</v>
      </c>
    </row>
    <row r="22" spans="1:2" x14ac:dyDescent="0.3">
      <c r="A22" s="2">
        <v>44299</v>
      </c>
      <c r="B22" s="4">
        <v>184600000</v>
      </c>
    </row>
    <row r="23" spans="1:2" x14ac:dyDescent="0.3">
      <c r="A23" s="2">
        <v>44301</v>
      </c>
      <c r="B23" s="4">
        <v>3600000</v>
      </c>
    </row>
    <row r="24" spans="1:2" x14ac:dyDescent="0.3">
      <c r="A24" s="2">
        <v>44302</v>
      </c>
      <c r="B24" s="4">
        <v>5700000</v>
      </c>
    </row>
    <row r="25" spans="1:2" x14ac:dyDescent="0.3">
      <c r="A25" s="2">
        <v>44319</v>
      </c>
      <c r="B25" s="4">
        <v>30000000</v>
      </c>
    </row>
    <row r="26" spans="1:2" x14ac:dyDescent="0.3">
      <c r="A26" s="2">
        <v>44327</v>
      </c>
      <c r="B26" s="4">
        <v>190000000</v>
      </c>
    </row>
    <row r="27" spans="1:2" x14ac:dyDescent="0.3">
      <c r="A27" s="2">
        <v>44328</v>
      </c>
      <c r="B27" s="4">
        <v>200000</v>
      </c>
    </row>
    <row r="28" spans="1:2" x14ac:dyDescent="0.3">
      <c r="A28" s="2">
        <v>44329</v>
      </c>
      <c r="B28" s="4">
        <v>1700000</v>
      </c>
    </row>
    <row r="29" spans="1:2" x14ac:dyDescent="0.3">
      <c r="A29" s="2">
        <v>44330</v>
      </c>
      <c r="B29" s="4">
        <v>57800000</v>
      </c>
    </row>
    <row r="30" spans="1:2" x14ac:dyDescent="0.3">
      <c r="A30" s="2">
        <v>44347</v>
      </c>
      <c r="B30" s="4">
        <v>40000000</v>
      </c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87</v>
      </c>
      <c r="C3" s="5"/>
    </row>
    <row r="4" spans="1:3" x14ac:dyDescent="0.3">
      <c r="A4" s="7" t="s">
        <v>5</v>
      </c>
      <c r="B4" s="7" t="str">
        <f>_xll.IMDP("BND",B3,"한글종목명")</f>
        <v>국고01500-3012(20-9)</v>
      </c>
      <c r="C4" s="5"/>
    </row>
    <row r="5" spans="1:3" x14ac:dyDescent="0.3">
      <c r="A5" s="7" t="s">
        <v>7</v>
      </c>
      <c r="B5" s="7">
        <f>_xll.IMDP("BND",$B$3,"만기일")</f>
        <v>20301210</v>
      </c>
      <c r="C5" s="5"/>
    </row>
    <row r="6" spans="1:3" x14ac:dyDescent="0.3">
      <c r="A6" s="7" t="s">
        <v>8</v>
      </c>
      <c r="B6" s="8">
        <f>DATE(LEFT(B5,4),MID(B5,5,2),RIGHT(B5,2))</f>
        <v>47827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44119</v>
      </c>
      <c r="B10" s="4">
        <v>125000000</v>
      </c>
    </row>
    <row r="11" spans="1:3" x14ac:dyDescent="0.3">
      <c r="A11" s="2">
        <v>44124</v>
      </c>
      <c r="B11" s="4">
        <v>12900000</v>
      </c>
    </row>
    <row r="12" spans="1:3" x14ac:dyDescent="0.3">
      <c r="A12" s="2">
        <v>44125</v>
      </c>
      <c r="B12" s="4">
        <v>2900000</v>
      </c>
    </row>
    <row r="13" spans="1:3" x14ac:dyDescent="0.3">
      <c r="A13" s="2">
        <v>44127</v>
      </c>
      <c r="B13" s="4">
        <v>29300000</v>
      </c>
    </row>
    <row r="14" spans="1:3" x14ac:dyDescent="0.3">
      <c r="A14" s="2">
        <v>44152</v>
      </c>
      <c r="B14" s="4">
        <v>123700000</v>
      </c>
    </row>
    <row r="15" spans="1:3" x14ac:dyDescent="0.3">
      <c r="A15" s="2">
        <v>44153</v>
      </c>
      <c r="B15" s="4">
        <v>600000</v>
      </c>
    </row>
    <row r="16" spans="1:3" x14ac:dyDescent="0.3">
      <c r="A16" s="2">
        <v>44154</v>
      </c>
      <c r="B16" s="4">
        <v>4500000</v>
      </c>
    </row>
    <row r="17" spans="1:2" x14ac:dyDescent="0.3">
      <c r="A17" s="2">
        <v>44155</v>
      </c>
      <c r="B17" s="4">
        <v>30700000</v>
      </c>
    </row>
    <row r="18" spans="1:2" x14ac:dyDescent="0.3">
      <c r="A18" s="2">
        <v>44180</v>
      </c>
      <c r="B18" s="4">
        <v>135000000</v>
      </c>
    </row>
    <row r="19" spans="1:2" x14ac:dyDescent="0.3">
      <c r="A19" s="2">
        <v>44215</v>
      </c>
      <c r="B19" s="4">
        <v>293700200</v>
      </c>
    </row>
    <row r="20" spans="1:2" x14ac:dyDescent="0.3">
      <c r="A20" s="2">
        <v>44217</v>
      </c>
      <c r="B20" s="4">
        <v>2100000</v>
      </c>
    </row>
    <row r="21" spans="1:2" x14ac:dyDescent="0.3">
      <c r="A21" s="2">
        <v>44218</v>
      </c>
      <c r="B21" s="4">
        <v>87700000</v>
      </c>
    </row>
    <row r="22" spans="1:2" x14ac:dyDescent="0.3">
      <c r="A22" s="2">
        <v>44243</v>
      </c>
      <c r="B22" s="4">
        <v>298900000</v>
      </c>
    </row>
    <row r="23" spans="1:2" x14ac:dyDescent="0.3">
      <c r="A23" s="2">
        <v>44244</v>
      </c>
      <c r="B23" s="4">
        <v>2300000</v>
      </c>
    </row>
    <row r="24" spans="1:2" x14ac:dyDescent="0.3">
      <c r="A24" s="2">
        <v>44246</v>
      </c>
      <c r="B24" s="4">
        <v>54500000</v>
      </c>
    </row>
    <row r="25" spans="1:2" x14ac:dyDescent="0.3">
      <c r="A25" s="2">
        <v>44271</v>
      </c>
      <c r="B25" s="4">
        <v>290000000</v>
      </c>
    </row>
    <row r="26" spans="1:2" x14ac:dyDescent="0.3">
      <c r="A26" s="2">
        <v>44272</v>
      </c>
      <c r="B26" s="4">
        <v>16100000</v>
      </c>
    </row>
    <row r="27" spans="1:2" x14ac:dyDescent="0.3">
      <c r="A27" s="2">
        <v>44273</v>
      </c>
      <c r="B27" s="4">
        <v>300000</v>
      </c>
    </row>
    <row r="28" spans="1:2" x14ac:dyDescent="0.3">
      <c r="A28" s="2">
        <v>44274</v>
      </c>
      <c r="B28" s="4">
        <v>50800000</v>
      </c>
    </row>
    <row r="29" spans="1:2" x14ac:dyDescent="0.3">
      <c r="A29" s="2">
        <v>44306</v>
      </c>
      <c r="B29" s="4">
        <v>180200000</v>
      </c>
    </row>
    <row r="30" spans="1:2" x14ac:dyDescent="0.3">
      <c r="A30" s="2">
        <v>44309</v>
      </c>
      <c r="B30" s="4">
        <v>51200000</v>
      </c>
    </row>
    <row r="31" spans="1:2" x14ac:dyDescent="0.3">
      <c r="A31" s="2">
        <v>44334</v>
      </c>
      <c r="B31" s="4">
        <v>186500000</v>
      </c>
    </row>
    <row r="32" spans="1:2" x14ac:dyDescent="0.3">
      <c r="A32" s="2">
        <v>44340</v>
      </c>
      <c r="B32" s="4">
        <v>40600000</v>
      </c>
    </row>
    <row r="33" spans="1:2" x14ac:dyDescent="0.3">
      <c r="A33" s="2">
        <v>44510</v>
      </c>
      <c r="B33" s="4">
        <v>-41700000</v>
      </c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88</v>
      </c>
      <c r="C3" s="5"/>
    </row>
    <row r="4" spans="1:3" x14ac:dyDescent="0.3">
      <c r="A4" s="7" t="s">
        <v>5</v>
      </c>
      <c r="B4" s="7" t="str">
        <f>_xll.IMDP("BND",B3,"한글종목명")</f>
        <v>국고01250-2603(21-1)</v>
      </c>
      <c r="C4" s="5"/>
    </row>
    <row r="5" spans="1:3" x14ac:dyDescent="0.3">
      <c r="A5" s="7" t="s">
        <v>7</v>
      </c>
      <c r="B5" s="7">
        <f>_xll.IMDP("BND",$B$3,"만기일")</f>
        <v>20260310</v>
      </c>
      <c r="C5" s="5"/>
    </row>
    <row r="6" spans="1:3" x14ac:dyDescent="0.3">
      <c r="A6" s="7" t="s">
        <v>8</v>
      </c>
      <c r="B6" s="8">
        <f>DATE(LEFT(B5,4),MID(B5,5,2),RIGHT(B5,2))</f>
        <v>46091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44217</v>
      </c>
      <c r="B10" s="4">
        <v>100000000</v>
      </c>
    </row>
    <row r="11" spans="1:3" x14ac:dyDescent="0.3">
      <c r="A11" s="2">
        <v>44222</v>
      </c>
      <c r="B11" s="4">
        <v>5000000</v>
      </c>
    </row>
    <row r="12" spans="1:3" x14ac:dyDescent="0.3">
      <c r="A12" s="2">
        <v>44225</v>
      </c>
      <c r="B12" s="4">
        <v>4600000</v>
      </c>
    </row>
    <row r="13" spans="1:3" x14ac:dyDescent="0.3">
      <c r="A13" s="2">
        <v>44250</v>
      </c>
      <c r="B13" s="4">
        <v>130000000</v>
      </c>
    </row>
    <row r="14" spans="1:3" x14ac:dyDescent="0.3">
      <c r="A14" s="2">
        <v>44278</v>
      </c>
      <c r="B14" s="4">
        <v>277500000</v>
      </c>
    </row>
    <row r="15" spans="1:3" x14ac:dyDescent="0.3">
      <c r="A15" s="2">
        <v>44279</v>
      </c>
      <c r="B15" s="4">
        <v>24200000</v>
      </c>
    </row>
    <row r="16" spans="1:3" x14ac:dyDescent="0.3">
      <c r="A16" s="2">
        <v>44280</v>
      </c>
      <c r="B16" s="4">
        <v>21300000</v>
      </c>
    </row>
    <row r="17" spans="1:2" x14ac:dyDescent="0.3">
      <c r="A17" s="2">
        <v>44281</v>
      </c>
      <c r="B17" s="4">
        <v>35300000</v>
      </c>
    </row>
    <row r="18" spans="1:2" x14ac:dyDescent="0.3">
      <c r="A18" s="2">
        <v>44313</v>
      </c>
      <c r="B18" s="4">
        <v>275200000</v>
      </c>
    </row>
    <row r="19" spans="1:2" x14ac:dyDescent="0.3">
      <c r="A19" s="2">
        <v>44341</v>
      </c>
      <c r="B19" s="4">
        <v>282400000</v>
      </c>
    </row>
    <row r="20" spans="1:2" x14ac:dyDescent="0.3">
      <c r="A20" s="2">
        <v>44344</v>
      </c>
      <c r="B20" s="4">
        <v>46700000</v>
      </c>
    </row>
    <row r="21" spans="1:2" x14ac:dyDescent="0.3">
      <c r="A21" s="2">
        <v>44369</v>
      </c>
      <c r="B21" s="4">
        <v>275200000</v>
      </c>
    </row>
    <row r="22" spans="1:2" x14ac:dyDescent="0.3">
      <c r="A22" s="2">
        <v>44371</v>
      </c>
      <c r="B22" s="4">
        <v>300000</v>
      </c>
    </row>
    <row r="23" spans="1:2" x14ac:dyDescent="0.3">
      <c r="A23" s="2">
        <v>44397</v>
      </c>
      <c r="B23" s="4">
        <v>155000000</v>
      </c>
    </row>
    <row r="24" spans="1:2" x14ac:dyDescent="0.3">
      <c r="A24" s="2">
        <v>44398</v>
      </c>
      <c r="B24" s="4">
        <v>7800000</v>
      </c>
    </row>
    <row r="25" spans="1:2" x14ac:dyDescent="0.3">
      <c r="A25" s="2">
        <v>44399</v>
      </c>
      <c r="B25" s="4">
        <v>7400000</v>
      </c>
    </row>
    <row r="26" spans="1:2" x14ac:dyDescent="0.3">
      <c r="A26" s="2">
        <v>44400</v>
      </c>
      <c r="B26" s="4">
        <v>36000000</v>
      </c>
    </row>
    <row r="27" spans="1:2" x14ac:dyDescent="0.3">
      <c r="A27" s="2">
        <v>44432</v>
      </c>
      <c r="B27" s="4">
        <v>130000000</v>
      </c>
    </row>
    <row r="28" spans="1:2" x14ac:dyDescent="0.3">
      <c r="A28" s="2">
        <v>44510</v>
      </c>
      <c r="B28" s="4">
        <v>-36800000</v>
      </c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89</v>
      </c>
      <c r="C3" s="5"/>
    </row>
    <row r="4" spans="1:3" x14ac:dyDescent="0.3">
      <c r="A4" s="7" t="s">
        <v>5</v>
      </c>
      <c r="B4" s="7" t="str">
        <f>_xll.IMDP("BND",B3,"한글종목명")</f>
        <v>국고00750-2303(21-3)</v>
      </c>
      <c r="C4" s="5"/>
    </row>
    <row r="5" spans="1:3" x14ac:dyDescent="0.3">
      <c r="A5" s="7" t="s">
        <v>7</v>
      </c>
      <c r="B5" s="7">
        <f>_xll.IMDP("BND",$B$3,"만기일")</f>
        <v>20230310</v>
      </c>
      <c r="C5" s="5"/>
    </row>
    <row r="6" spans="1:3" x14ac:dyDescent="0.3">
      <c r="A6" s="7" t="s">
        <v>8</v>
      </c>
      <c r="B6" s="8">
        <f>DATE(LEFT(B5,4),MID(B5,5,2),RIGHT(B5,2))</f>
        <v>44995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44232</v>
      </c>
      <c r="B10" s="4">
        <v>70000000</v>
      </c>
    </row>
    <row r="11" spans="1:3" x14ac:dyDescent="0.3">
      <c r="A11" s="2">
        <v>44238</v>
      </c>
      <c r="B11" s="4">
        <v>7900000</v>
      </c>
    </row>
    <row r="12" spans="1:3" x14ac:dyDescent="0.3">
      <c r="A12" s="2">
        <v>44256</v>
      </c>
      <c r="B12" s="4">
        <v>30000000</v>
      </c>
    </row>
    <row r="13" spans="1:3" x14ac:dyDescent="0.3">
      <c r="A13" s="2">
        <v>44266</v>
      </c>
      <c r="B13" s="4">
        <v>110000000</v>
      </c>
    </row>
    <row r="14" spans="1:3" x14ac:dyDescent="0.3">
      <c r="A14" s="2">
        <v>44267</v>
      </c>
      <c r="B14" s="4">
        <v>2700000</v>
      </c>
    </row>
    <row r="15" spans="1:3" x14ac:dyDescent="0.3">
      <c r="A15" s="2">
        <v>44270</v>
      </c>
      <c r="B15" s="4">
        <v>4700000</v>
      </c>
    </row>
    <row r="16" spans="1:3" x14ac:dyDescent="0.3">
      <c r="A16" s="2">
        <v>44284</v>
      </c>
      <c r="B16" s="4">
        <v>10000000</v>
      </c>
    </row>
    <row r="17" spans="1:2" x14ac:dyDescent="0.3">
      <c r="A17" s="2">
        <v>44300</v>
      </c>
      <c r="B17" s="4">
        <v>127000000</v>
      </c>
    </row>
    <row r="18" spans="1:2" x14ac:dyDescent="0.3">
      <c r="A18" s="2">
        <v>44319</v>
      </c>
      <c r="B18" s="4">
        <v>30000000</v>
      </c>
    </row>
    <row r="19" spans="1:2" x14ac:dyDescent="0.3">
      <c r="A19" s="2">
        <v>44328</v>
      </c>
      <c r="B19" s="4">
        <v>73300000</v>
      </c>
    </row>
    <row r="20" spans="1:2" x14ac:dyDescent="0.3">
      <c r="A20" s="2">
        <v>44333</v>
      </c>
      <c r="B20" s="4">
        <v>5500000</v>
      </c>
    </row>
    <row r="21" spans="1:2" x14ac:dyDescent="0.3">
      <c r="A21" s="2">
        <v>44347</v>
      </c>
      <c r="B21" s="4">
        <v>30000000</v>
      </c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4</v>
      </c>
      <c r="C3" s="5"/>
    </row>
    <row r="4" spans="1:3" x14ac:dyDescent="0.3">
      <c r="A4" s="7" t="s">
        <v>5</v>
      </c>
      <c r="B4" s="7" t="str">
        <f>_xll.IMDP("BND",B3,"한글종목명")</f>
        <v>국고01875-5103(21-2)</v>
      </c>
      <c r="C4" s="5"/>
    </row>
    <row r="5" spans="1:3" x14ac:dyDescent="0.3">
      <c r="A5" s="7" t="s">
        <v>7</v>
      </c>
      <c r="B5" s="7">
        <f>_xll.IMDP("BND",$B$3,"만기일")</f>
        <v>20510310</v>
      </c>
      <c r="C5" s="5"/>
    </row>
    <row r="6" spans="1:3" x14ac:dyDescent="0.3">
      <c r="A6" s="7" t="s">
        <v>8</v>
      </c>
      <c r="B6" s="8">
        <f>DATE(LEFT(B5,4),MID(B5,5,2),RIGHT(B5,2))</f>
        <v>55222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44225</v>
      </c>
      <c r="B10" s="4">
        <v>120000000</v>
      </c>
    </row>
    <row r="11" spans="1:3" x14ac:dyDescent="0.3">
      <c r="A11" s="2">
        <v>44229</v>
      </c>
      <c r="B11" s="4">
        <v>6500000</v>
      </c>
    </row>
    <row r="12" spans="1:3" x14ac:dyDescent="0.3">
      <c r="A12" s="2">
        <v>44258</v>
      </c>
      <c r="B12" s="4">
        <v>339000000</v>
      </c>
    </row>
    <row r="13" spans="1:3" x14ac:dyDescent="0.3">
      <c r="A13" s="2">
        <v>44271</v>
      </c>
      <c r="B13" s="4">
        <v>30000000</v>
      </c>
    </row>
    <row r="14" spans="1:3" x14ac:dyDescent="0.3">
      <c r="A14" s="2">
        <v>44284</v>
      </c>
      <c r="B14" s="4">
        <v>40000000</v>
      </c>
    </row>
    <row r="15" spans="1:3" x14ac:dyDescent="0.3">
      <c r="A15" s="2">
        <v>44292</v>
      </c>
      <c r="B15" s="4">
        <v>335000000</v>
      </c>
    </row>
    <row r="16" spans="1:3" x14ac:dyDescent="0.3">
      <c r="A16" s="2">
        <v>44294</v>
      </c>
      <c r="B16" s="4">
        <v>20500000</v>
      </c>
    </row>
    <row r="17" spans="1:2" x14ac:dyDescent="0.3">
      <c r="A17" s="2">
        <v>44295</v>
      </c>
      <c r="B17" s="4">
        <v>92300000</v>
      </c>
    </row>
    <row r="18" spans="1:2" x14ac:dyDescent="0.3">
      <c r="A18" s="2">
        <v>44299</v>
      </c>
      <c r="B18" s="4">
        <v>20000000</v>
      </c>
    </row>
    <row r="19" spans="1:2" x14ac:dyDescent="0.3">
      <c r="A19" s="2">
        <v>44321</v>
      </c>
      <c r="B19" s="4">
        <v>370600000</v>
      </c>
    </row>
    <row r="20" spans="1:2" x14ac:dyDescent="0.3">
      <c r="A20" s="2">
        <v>44323</v>
      </c>
      <c r="B20" s="4">
        <v>18700000</v>
      </c>
    </row>
    <row r="21" spans="1:2" x14ac:dyDescent="0.3">
      <c r="A21" s="2">
        <v>44326</v>
      </c>
      <c r="B21" s="4">
        <v>85800000</v>
      </c>
    </row>
    <row r="22" spans="1:2" x14ac:dyDescent="0.3">
      <c r="A22" s="2">
        <v>44327</v>
      </c>
      <c r="B22" s="4">
        <v>20000000</v>
      </c>
    </row>
    <row r="23" spans="1:2" x14ac:dyDescent="0.3">
      <c r="A23" s="2">
        <v>44348</v>
      </c>
      <c r="B23" s="4">
        <v>350000000</v>
      </c>
    </row>
    <row r="24" spans="1:2" x14ac:dyDescent="0.3">
      <c r="A24" s="2">
        <v>44349</v>
      </c>
      <c r="B24" s="4">
        <v>2500000</v>
      </c>
    </row>
    <row r="25" spans="1:2" x14ac:dyDescent="0.3">
      <c r="A25" s="2">
        <v>44350</v>
      </c>
      <c r="B25" s="4">
        <v>1600000</v>
      </c>
    </row>
    <row r="26" spans="1:2" x14ac:dyDescent="0.3">
      <c r="A26" s="2">
        <v>44351</v>
      </c>
      <c r="B26" s="4">
        <v>71100000</v>
      </c>
    </row>
    <row r="27" spans="1:2" x14ac:dyDescent="0.3">
      <c r="A27" s="2">
        <v>44365</v>
      </c>
      <c r="B27" s="4">
        <v>30000000</v>
      </c>
    </row>
    <row r="28" spans="1:2" x14ac:dyDescent="0.3">
      <c r="A28" s="2">
        <v>44376</v>
      </c>
      <c r="B28" s="4">
        <v>339600000</v>
      </c>
    </row>
    <row r="29" spans="1:2" x14ac:dyDescent="0.3">
      <c r="A29" s="2">
        <v>44377</v>
      </c>
      <c r="B29" s="4">
        <v>6300000</v>
      </c>
    </row>
    <row r="30" spans="1:2" x14ac:dyDescent="0.3">
      <c r="A30" s="2">
        <v>44378</v>
      </c>
      <c r="B30" s="4">
        <v>16700000</v>
      </c>
    </row>
    <row r="31" spans="1:2" x14ac:dyDescent="0.3">
      <c r="A31" s="2">
        <v>44379</v>
      </c>
      <c r="B31" s="4">
        <v>94600000</v>
      </c>
    </row>
    <row r="32" spans="1:2" x14ac:dyDescent="0.3">
      <c r="A32" s="2">
        <v>44383</v>
      </c>
      <c r="B32" s="4">
        <v>20000000</v>
      </c>
    </row>
    <row r="33" spans="1:2" x14ac:dyDescent="0.3">
      <c r="A33" s="2">
        <v>44411</v>
      </c>
      <c r="B33" s="4">
        <v>319900000</v>
      </c>
    </row>
    <row r="34" spans="1:2" x14ac:dyDescent="0.3">
      <c r="A34" s="2">
        <v>44412</v>
      </c>
      <c r="B34" s="4">
        <v>20000000</v>
      </c>
    </row>
    <row r="35" spans="1:2" x14ac:dyDescent="0.3">
      <c r="A35" s="2">
        <v>44413</v>
      </c>
      <c r="B35" s="4">
        <v>7600000</v>
      </c>
    </row>
    <row r="36" spans="1:2" x14ac:dyDescent="0.3">
      <c r="A36" s="2">
        <v>44414</v>
      </c>
      <c r="B36" s="4">
        <v>94800000</v>
      </c>
    </row>
    <row r="37" spans="1:2" x14ac:dyDescent="0.3">
      <c r="A37" s="2">
        <v>44418</v>
      </c>
      <c r="B37" s="4">
        <v>20000000</v>
      </c>
    </row>
    <row r="38" spans="1:2" x14ac:dyDescent="0.3">
      <c r="A38" s="2">
        <v>44439</v>
      </c>
      <c r="B38" s="4">
        <v>280200000</v>
      </c>
    </row>
    <row r="39" spans="1:2" x14ac:dyDescent="0.3">
      <c r="A39" s="2">
        <v>44440</v>
      </c>
      <c r="B39" s="1">
        <v>4000000</v>
      </c>
    </row>
    <row r="40" spans="1:2" x14ac:dyDescent="0.3">
      <c r="A40" s="2">
        <v>44442</v>
      </c>
      <c r="B40" s="1">
        <v>12500000</v>
      </c>
    </row>
    <row r="41" spans="1:2" x14ac:dyDescent="0.3">
      <c r="A41" s="2">
        <v>44463</v>
      </c>
      <c r="B41" s="1">
        <v>20000000</v>
      </c>
    </row>
    <row r="42" spans="1:2" x14ac:dyDescent="0.3">
      <c r="A42" s="2">
        <v>44476</v>
      </c>
      <c r="B42" s="1">
        <v>280000000</v>
      </c>
    </row>
    <row r="43" spans="1:2" x14ac:dyDescent="0.3">
      <c r="A43" s="2">
        <v>44482</v>
      </c>
      <c r="B43" s="1">
        <v>40100000</v>
      </c>
    </row>
    <row r="44" spans="1:2" x14ac:dyDescent="0.3">
      <c r="A44" s="2">
        <v>44499</v>
      </c>
      <c r="B44" s="1">
        <v>80000000</v>
      </c>
    </row>
    <row r="45" spans="1:2" x14ac:dyDescent="0.3">
      <c r="A45" s="2">
        <v>44502</v>
      </c>
      <c r="B45" s="1">
        <v>293600000</v>
      </c>
    </row>
    <row r="46" spans="1:2" x14ac:dyDescent="0.3">
      <c r="A46" s="2">
        <v>44503</v>
      </c>
      <c r="B46" s="1">
        <v>3400000</v>
      </c>
    </row>
    <row r="47" spans="1:2" x14ac:dyDescent="0.3">
      <c r="A47" s="2">
        <v>44504</v>
      </c>
      <c r="B47" s="1">
        <v>300000</v>
      </c>
    </row>
    <row r="48" spans="1:2" x14ac:dyDescent="0.3">
      <c r="A48" s="2">
        <v>44505</v>
      </c>
      <c r="B48" s="1">
        <v>84100000</v>
      </c>
    </row>
    <row r="49" spans="1:2" x14ac:dyDescent="0.3">
      <c r="A49" s="2">
        <v>44523</v>
      </c>
      <c r="B49" s="1">
        <v>20000000</v>
      </c>
    </row>
    <row r="50" spans="1:2" x14ac:dyDescent="0.3">
      <c r="A50" s="2">
        <v>44530</v>
      </c>
      <c r="B50" s="1">
        <v>190000000</v>
      </c>
    </row>
    <row r="51" spans="1:2" x14ac:dyDescent="0.3">
      <c r="A51" s="2">
        <v>44565</v>
      </c>
      <c r="B51" s="1">
        <v>331800000</v>
      </c>
    </row>
    <row r="52" spans="1:2" x14ac:dyDescent="0.3">
      <c r="A52" s="2">
        <v>44567</v>
      </c>
      <c r="B52" s="1">
        <v>300000</v>
      </c>
    </row>
    <row r="53" spans="1:2" x14ac:dyDescent="0.3">
      <c r="A53" s="2">
        <v>44586</v>
      </c>
      <c r="B53" s="1">
        <v>30000000</v>
      </c>
    </row>
    <row r="54" spans="1:2" x14ac:dyDescent="0.3">
      <c r="A54" s="2">
        <v>44590</v>
      </c>
      <c r="B54" s="1">
        <v>40000000</v>
      </c>
    </row>
    <row r="55" spans="1:2" x14ac:dyDescent="0.3">
      <c r="A55" s="2">
        <v>44600</v>
      </c>
      <c r="B55" s="1">
        <v>280000000</v>
      </c>
    </row>
    <row r="56" spans="1:2" x14ac:dyDescent="0.3">
      <c r="A56" s="2">
        <v>44602</v>
      </c>
      <c r="B56" s="1">
        <v>7900000</v>
      </c>
    </row>
    <row r="57" spans="1:2" x14ac:dyDescent="0.3">
      <c r="A57" s="2">
        <v>44603</v>
      </c>
      <c r="B57" s="1">
        <v>73600000</v>
      </c>
    </row>
    <row r="58" spans="1:2" x14ac:dyDescent="0.3">
      <c r="A58" s="2">
        <v>44621</v>
      </c>
      <c r="B58" s="1">
        <v>40000000</v>
      </c>
    </row>
    <row r="59" spans="1:2" x14ac:dyDescent="0.3">
      <c r="A59" s="2"/>
    </row>
    <row r="60" spans="1:2" x14ac:dyDescent="0.3">
      <c r="A60" s="2"/>
    </row>
    <row r="61" spans="1:2" x14ac:dyDescent="0.3">
      <c r="A61" s="2"/>
    </row>
    <row r="62" spans="1:2" x14ac:dyDescent="0.3">
      <c r="A62" s="2"/>
    </row>
    <row r="63" spans="1:2" x14ac:dyDescent="0.3">
      <c r="A63" s="2"/>
    </row>
    <row r="64" spans="1:2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90</v>
      </c>
      <c r="C3" s="5"/>
    </row>
    <row r="4" spans="1:3" x14ac:dyDescent="0.3">
      <c r="A4" s="7" t="s">
        <v>5</v>
      </c>
      <c r="B4" s="7" t="str">
        <f>_xll.IMDP("BND",B3,"한글종목명")</f>
        <v>국고01125-2406(21-4)</v>
      </c>
      <c r="C4" s="5"/>
    </row>
    <row r="5" spans="1:3" x14ac:dyDescent="0.3">
      <c r="A5" s="7" t="s">
        <v>7</v>
      </c>
      <c r="B5" s="7">
        <f>_xll.IMDP("BND",$B$3,"만기일")</f>
        <v>20240610</v>
      </c>
      <c r="C5" s="5"/>
    </row>
    <row r="6" spans="1:3" x14ac:dyDescent="0.3">
      <c r="A6" s="7" t="s">
        <v>8</v>
      </c>
      <c r="B6" s="8">
        <f>DATE(LEFT(B5,4),MID(B5,5,2),RIGHT(B5,2))</f>
        <v>45453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44294</v>
      </c>
      <c r="B10" s="4">
        <v>120000000</v>
      </c>
    </row>
    <row r="11" spans="1:3" x14ac:dyDescent="0.3">
      <c r="A11" s="2">
        <v>44299</v>
      </c>
      <c r="B11" s="4">
        <v>5000000</v>
      </c>
    </row>
    <row r="12" spans="1:3" x14ac:dyDescent="0.3">
      <c r="A12" s="2">
        <v>44301</v>
      </c>
      <c r="B12" s="4">
        <v>2300000</v>
      </c>
    </row>
    <row r="13" spans="1:3" x14ac:dyDescent="0.3">
      <c r="A13" s="2">
        <v>44302</v>
      </c>
      <c r="B13" s="4">
        <v>24300000</v>
      </c>
    </row>
    <row r="14" spans="1:3" x14ac:dyDescent="0.3">
      <c r="A14" s="2">
        <v>44327</v>
      </c>
      <c r="B14" s="4">
        <v>126000000</v>
      </c>
    </row>
    <row r="15" spans="1:3" x14ac:dyDescent="0.3">
      <c r="A15" s="2">
        <v>44355</v>
      </c>
      <c r="B15" s="4">
        <v>310000000</v>
      </c>
    </row>
    <row r="16" spans="1:3" x14ac:dyDescent="0.3">
      <c r="A16" s="2">
        <v>44357</v>
      </c>
      <c r="B16" s="4">
        <v>40800000</v>
      </c>
    </row>
    <row r="17" spans="1:2" x14ac:dyDescent="0.3">
      <c r="A17" s="2">
        <v>44358</v>
      </c>
      <c r="B17" s="4">
        <v>48300000</v>
      </c>
    </row>
    <row r="18" spans="1:2" x14ac:dyDescent="0.3">
      <c r="A18" s="2">
        <v>44375</v>
      </c>
      <c r="B18" s="4">
        <v>20000000</v>
      </c>
    </row>
    <row r="19" spans="1:2" x14ac:dyDescent="0.3">
      <c r="A19" s="2">
        <v>44383</v>
      </c>
      <c r="B19" s="4">
        <v>286300000</v>
      </c>
    </row>
    <row r="20" spans="1:2" x14ac:dyDescent="0.3">
      <c r="A20" s="2">
        <v>44385</v>
      </c>
      <c r="B20" s="4">
        <v>18900000</v>
      </c>
    </row>
    <row r="21" spans="1:2" x14ac:dyDescent="0.3">
      <c r="A21" s="2">
        <v>44386</v>
      </c>
      <c r="B21" s="4">
        <v>66300000</v>
      </c>
    </row>
    <row r="22" spans="1:2" x14ac:dyDescent="0.3">
      <c r="A22" s="2">
        <v>44418</v>
      </c>
      <c r="B22" s="4">
        <v>258900000</v>
      </c>
    </row>
    <row r="23" spans="1:2" x14ac:dyDescent="0.3">
      <c r="A23" s="2">
        <v>44420</v>
      </c>
      <c r="B23" s="4">
        <v>8900000</v>
      </c>
    </row>
    <row r="24" spans="1:2" x14ac:dyDescent="0.3">
      <c r="A24" s="2">
        <v>44421</v>
      </c>
      <c r="B24" s="4">
        <v>70400000</v>
      </c>
    </row>
    <row r="25" spans="1:2" x14ac:dyDescent="0.3">
      <c r="A25" s="2">
        <v>44446</v>
      </c>
      <c r="B25" s="4">
        <v>220000000</v>
      </c>
    </row>
    <row r="26" spans="1:2" x14ac:dyDescent="0.3">
      <c r="A26" s="2">
        <v>44482</v>
      </c>
      <c r="B26" s="4">
        <v>120000000</v>
      </c>
    </row>
    <row r="27" spans="1:2" x14ac:dyDescent="0.3">
      <c r="A27" s="2">
        <v>44509</v>
      </c>
      <c r="B27" s="4">
        <v>50000000</v>
      </c>
    </row>
    <row r="28" spans="1:2" x14ac:dyDescent="0.3">
      <c r="A28" s="2">
        <v>44511</v>
      </c>
      <c r="B28" s="4">
        <v>1600000</v>
      </c>
    </row>
    <row r="29" spans="1:2" x14ac:dyDescent="0.3">
      <c r="A29" s="2">
        <v>44512</v>
      </c>
      <c r="B29" s="4">
        <v>28100000</v>
      </c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91</v>
      </c>
      <c r="C3" s="5"/>
    </row>
    <row r="4" spans="1:3" x14ac:dyDescent="0.3">
      <c r="A4" s="7" t="s">
        <v>5</v>
      </c>
      <c r="B4" s="7" t="str">
        <f>_xll.IMDP("BND",B3,"한글종목명")</f>
        <v>국고02000-3106(21-5)</v>
      </c>
      <c r="C4" s="5"/>
    </row>
    <row r="5" spans="1:3" x14ac:dyDescent="0.3">
      <c r="A5" s="7" t="s">
        <v>7</v>
      </c>
      <c r="B5" s="7">
        <f>_xll.IMDP("BND",$B$3,"만기일")</f>
        <v>20310610</v>
      </c>
      <c r="C5" s="5"/>
    </row>
    <row r="6" spans="1:3" x14ac:dyDescent="0.3">
      <c r="A6" s="7" t="s">
        <v>8</v>
      </c>
      <c r="B6" s="8">
        <f>DATE(LEFT(B5,4),MID(B5,5,2),RIGHT(B5,2))</f>
        <v>48009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44301</v>
      </c>
      <c r="B10" s="4">
        <v>110000000</v>
      </c>
    </row>
    <row r="11" spans="1:3" x14ac:dyDescent="0.3">
      <c r="A11" s="2">
        <v>44306</v>
      </c>
      <c r="B11" s="4">
        <v>7700000</v>
      </c>
    </row>
    <row r="12" spans="1:3" x14ac:dyDescent="0.3">
      <c r="A12" s="2">
        <v>44309</v>
      </c>
      <c r="B12" s="4">
        <v>34500000</v>
      </c>
    </row>
    <row r="13" spans="1:3" x14ac:dyDescent="0.3">
      <c r="A13" s="2">
        <v>44334</v>
      </c>
      <c r="B13" s="4">
        <v>112300000</v>
      </c>
    </row>
    <row r="14" spans="1:3" x14ac:dyDescent="0.3">
      <c r="A14" s="2">
        <v>44340</v>
      </c>
      <c r="B14" s="4">
        <v>32500000</v>
      </c>
    </row>
    <row r="15" spans="1:3" x14ac:dyDescent="0.3">
      <c r="A15" s="2">
        <v>44362</v>
      </c>
      <c r="B15" s="4">
        <v>293700000</v>
      </c>
    </row>
    <row r="16" spans="1:3" x14ac:dyDescent="0.3">
      <c r="A16" s="2">
        <v>44363</v>
      </c>
      <c r="B16" s="4">
        <v>6200000</v>
      </c>
    </row>
    <row r="17" spans="1:2" x14ac:dyDescent="0.3">
      <c r="A17" s="2">
        <v>44364</v>
      </c>
      <c r="B17" s="4">
        <v>2100000</v>
      </c>
    </row>
    <row r="18" spans="1:2" x14ac:dyDescent="0.3">
      <c r="A18" s="2">
        <v>44365</v>
      </c>
      <c r="B18" s="4">
        <v>98800000</v>
      </c>
    </row>
    <row r="19" spans="1:2" x14ac:dyDescent="0.3">
      <c r="A19" s="2">
        <v>44390</v>
      </c>
      <c r="B19" s="4">
        <v>290000000</v>
      </c>
    </row>
    <row r="20" spans="1:2" x14ac:dyDescent="0.3">
      <c r="A20" s="2">
        <v>44393</v>
      </c>
      <c r="B20" s="4">
        <v>1700000</v>
      </c>
    </row>
    <row r="21" spans="1:2" x14ac:dyDescent="0.3">
      <c r="A21" s="2">
        <v>44426</v>
      </c>
      <c r="B21" s="4">
        <v>268000000</v>
      </c>
    </row>
    <row r="22" spans="1:2" x14ac:dyDescent="0.3">
      <c r="A22" s="2">
        <v>44427</v>
      </c>
      <c r="B22" s="4">
        <v>900000</v>
      </c>
    </row>
    <row r="23" spans="1:2" x14ac:dyDescent="0.3">
      <c r="A23" s="2">
        <v>44428</v>
      </c>
      <c r="B23" s="4">
        <v>11700000</v>
      </c>
    </row>
    <row r="24" spans="1:2" x14ac:dyDescent="0.3">
      <c r="A24" s="2">
        <v>44431</v>
      </c>
      <c r="B24" s="4">
        <v>87400000</v>
      </c>
    </row>
    <row r="25" spans="1:2" x14ac:dyDescent="0.3">
      <c r="A25" s="2">
        <v>44453</v>
      </c>
      <c r="B25" s="4">
        <v>230000000</v>
      </c>
    </row>
    <row r="26" spans="1:2" x14ac:dyDescent="0.3">
      <c r="A26" s="2">
        <v>44488</v>
      </c>
      <c r="B26" s="4">
        <v>130000000</v>
      </c>
    </row>
    <row r="27" spans="1:2" x14ac:dyDescent="0.3">
      <c r="A27" s="2">
        <v>44489</v>
      </c>
      <c r="B27" s="4">
        <v>3500000</v>
      </c>
    </row>
    <row r="28" spans="1:2" x14ac:dyDescent="0.3">
      <c r="A28" s="2">
        <v>44490</v>
      </c>
      <c r="B28" s="4">
        <v>600000</v>
      </c>
    </row>
    <row r="29" spans="1:2" x14ac:dyDescent="0.3">
      <c r="A29" s="2">
        <v>44491</v>
      </c>
      <c r="B29" s="4">
        <v>42900000</v>
      </c>
    </row>
    <row r="30" spans="1:2" x14ac:dyDescent="0.3">
      <c r="A30" s="2">
        <v>44516</v>
      </c>
      <c r="B30" s="4">
        <v>83000000</v>
      </c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92</v>
      </c>
      <c r="C3" s="5"/>
    </row>
    <row r="4" spans="1:3" x14ac:dyDescent="0.3">
      <c r="A4" s="7" t="s">
        <v>5</v>
      </c>
      <c r="B4" s="7" t="str">
        <f>_xll.IMDP("BND",B3,"한글종목명")</f>
        <v>국고00875-2306(21-6)</v>
      </c>
      <c r="C4" s="5"/>
    </row>
    <row r="5" spans="1:3" x14ac:dyDescent="0.3">
      <c r="A5" s="7" t="s">
        <v>7</v>
      </c>
      <c r="B5" s="7">
        <f>_xll.IMDP("BND",$B$3,"만기일")</f>
        <v>20230610</v>
      </c>
      <c r="C5" s="5"/>
    </row>
    <row r="6" spans="1:3" x14ac:dyDescent="0.3">
      <c r="A6" s="7" t="s">
        <v>8</v>
      </c>
      <c r="B6" s="8">
        <f>DATE(LEFT(B5,4),MID(B5,5,2),RIGHT(B5,2))</f>
        <v>45087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44323</v>
      </c>
      <c r="B10" s="4">
        <v>50000000</v>
      </c>
    </row>
    <row r="11" spans="1:3" x14ac:dyDescent="0.3">
      <c r="A11" s="2">
        <v>44328</v>
      </c>
      <c r="B11" s="4">
        <v>4000000</v>
      </c>
    </row>
    <row r="12" spans="1:3" x14ac:dyDescent="0.3">
      <c r="A12" s="2">
        <v>44333</v>
      </c>
      <c r="B12" s="4">
        <v>4400000</v>
      </c>
    </row>
    <row r="13" spans="1:3" x14ac:dyDescent="0.3">
      <c r="A13" s="2">
        <v>44357</v>
      </c>
      <c r="B13" s="4">
        <v>122300000</v>
      </c>
    </row>
    <row r="14" spans="1:3" x14ac:dyDescent="0.3">
      <c r="A14" s="2">
        <v>44375</v>
      </c>
      <c r="B14" s="4">
        <v>30000000</v>
      </c>
    </row>
    <row r="15" spans="1:3" x14ac:dyDescent="0.3">
      <c r="A15" s="2">
        <v>44385</v>
      </c>
      <c r="B15" s="4">
        <v>121100000</v>
      </c>
    </row>
    <row r="16" spans="1:3" x14ac:dyDescent="0.3">
      <c r="A16" s="2">
        <v>44386</v>
      </c>
      <c r="B16" s="4">
        <v>2000000</v>
      </c>
    </row>
    <row r="17" spans="1:2" x14ac:dyDescent="0.3">
      <c r="A17" s="2">
        <v>44389</v>
      </c>
      <c r="B17" s="4">
        <v>17900000</v>
      </c>
    </row>
    <row r="18" spans="1:2" x14ac:dyDescent="0.3">
      <c r="A18" s="2">
        <v>44420</v>
      </c>
      <c r="B18" s="4">
        <v>63000000</v>
      </c>
    </row>
    <row r="19" spans="1:2" x14ac:dyDescent="0.3">
      <c r="A19" s="2">
        <v>44421</v>
      </c>
      <c r="B19" s="4">
        <v>200000</v>
      </c>
    </row>
    <row r="20" spans="1:2" x14ac:dyDescent="0.3">
      <c r="A20" s="2">
        <v>44424</v>
      </c>
      <c r="B20" s="4">
        <v>6500000</v>
      </c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93</v>
      </c>
      <c r="C3" s="5"/>
    </row>
    <row r="4" spans="1:3" x14ac:dyDescent="0.3">
      <c r="A4" s="7" t="s">
        <v>5</v>
      </c>
      <c r="B4" s="7" t="str">
        <f>_xll.IMDP("BND",B3,"한글종목명")</f>
        <v>국고01875-4109(21-9)</v>
      </c>
      <c r="C4" s="5"/>
    </row>
    <row r="5" spans="1:3" x14ac:dyDescent="0.3">
      <c r="A5" s="7" t="s">
        <v>7</v>
      </c>
      <c r="B5" s="7">
        <f>_xll.IMDP("BND",$B$3,"만기일")</f>
        <v>20410910</v>
      </c>
      <c r="C5" s="5"/>
    </row>
    <row r="6" spans="1:3" x14ac:dyDescent="0.3">
      <c r="A6" s="7" t="s">
        <v>8</v>
      </c>
      <c r="B6" s="8">
        <f>DATE(LEFT(B5,4),MID(B5,5,2),RIGHT(B5,2))</f>
        <v>51754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44428</v>
      </c>
      <c r="B10" s="4">
        <v>25000000</v>
      </c>
    </row>
    <row r="11" spans="1:3" x14ac:dyDescent="0.3">
      <c r="A11" s="2">
        <v>44433</v>
      </c>
      <c r="B11" s="4">
        <v>2000000</v>
      </c>
    </row>
    <row r="12" spans="1:3" x14ac:dyDescent="0.3">
      <c r="A12" s="2">
        <v>44468</v>
      </c>
      <c r="B12" s="4">
        <v>50000000</v>
      </c>
    </row>
    <row r="13" spans="1:3" x14ac:dyDescent="0.3">
      <c r="A13" s="2">
        <v>44496</v>
      </c>
      <c r="B13" s="4">
        <v>46000000</v>
      </c>
    </row>
    <row r="14" spans="1:3" x14ac:dyDescent="0.3">
      <c r="A14" s="2">
        <v>44497</v>
      </c>
      <c r="B14" s="4">
        <v>700000</v>
      </c>
    </row>
    <row r="15" spans="1:3" x14ac:dyDescent="0.3">
      <c r="A15" s="2">
        <v>44498</v>
      </c>
      <c r="B15" s="4">
        <v>3000000</v>
      </c>
    </row>
    <row r="16" spans="1:3" x14ac:dyDescent="0.3">
      <c r="A16" s="2">
        <v>44499</v>
      </c>
      <c r="B16" s="4">
        <v>19800000</v>
      </c>
    </row>
    <row r="17" spans="1:2" x14ac:dyDescent="0.3">
      <c r="A17" s="2">
        <v>44524</v>
      </c>
      <c r="B17" s="4">
        <v>42800000</v>
      </c>
    </row>
    <row r="18" spans="1:2" x14ac:dyDescent="0.3">
      <c r="A18" s="2">
        <v>44526</v>
      </c>
      <c r="B18" s="4">
        <v>1400000</v>
      </c>
    </row>
    <row r="19" spans="1:2" x14ac:dyDescent="0.3">
      <c r="A19" s="2">
        <v>44527</v>
      </c>
      <c r="B19" s="4">
        <v>21900000</v>
      </c>
    </row>
    <row r="20" spans="1:2" x14ac:dyDescent="0.3">
      <c r="A20" s="2">
        <v>44552</v>
      </c>
      <c r="B20" s="4">
        <v>30000000</v>
      </c>
    </row>
    <row r="21" spans="1:2" x14ac:dyDescent="0.3">
      <c r="A21" s="2">
        <v>44587</v>
      </c>
      <c r="B21" s="4">
        <v>80100000</v>
      </c>
    </row>
    <row r="22" spans="1:2" x14ac:dyDescent="0.3">
      <c r="A22" s="2">
        <v>44621</v>
      </c>
      <c r="B22" s="4">
        <v>80000000</v>
      </c>
    </row>
    <row r="23" spans="1:2" x14ac:dyDescent="0.3">
      <c r="A23" s="2">
        <v>44623</v>
      </c>
      <c r="B23" s="4">
        <v>3300000</v>
      </c>
    </row>
    <row r="24" spans="1:2" x14ac:dyDescent="0.3">
      <c r="A24" s="2">
        <v>44624</v>
      </c>
      <c r="B24" s="4">
        <v>36300000</v>
      </c>
    </row>
    <row r="25" spans="1:2" x14ac:dyDescent="0.3">
      <c r="A25" s="2">
        <v>44650</v>
      </c>
      <c r="B25" s="4">
        <v>70300000</v>
      </c>
    </row>
    <row r="26" spans="1:2" x14ac:dyDescent="0.3">
      <c r="A26" s="2">
        <v>44651</v>
      </c>
      <c r="B26" s="4">
        <v>9000000</v>
      </c>
    </row>
    <row r="27" spans="1:2" x14ac:dyDescent="0.3">
      <c r="A27" s="2">
        <v>44652</v>
      </c>
      <c r="B27" s="4">
        <v>1400000</v>
      </c>
    </row>
    <row r="28" spans="1:2" x14ac:dyDescent="0.3">
      <c r="A28" s="2">
        <v>44653</v>
      </c>
      <c r="B28" s="4">
        <v>15900000</v>
      </c>
    </row>
    <row r="29" spans="1:2" x14ac:dyDescent="0.3">
      <c r="A29" s="2">
        <v>44678</v>
      </c>
      <c r="B29" s="4">
        <v>69600000</v>
      </c>
    </row>
    <row r="30" spans="1:2" x14ac:dyDescent="0.3">
      <c r="A30" s="2">
        <v>44679</v>
      </c>
      <c r="B30" s="4">
        <v>2100000</v>
      </c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94</v>
      </c>
      <c r="C3" s="5"/>
    </row>
    <row r="4" spans="1:3" x14ac:dyDescent="0.3">
      <c r="A4" s="7" t="s">
        <v>5</v>
      </c>
      <c r="B4" s="7" t="str">
        <f>_xll.IMDP("BND",B3,"한글종목명")</f>
        <v>국고01250-2309(21-8)</v>
      </c>
      <c r="C4" s="5"/>
    </row>
    <row r="5" spans="1:3" x14ac:dyDescent="0.3">
      <c r="A5" s="7" t="s">
        <v>7</v>
      </c>
      <c r="B5" s="7">
        <f>_xll.IMDP("BND",$B$3,"만기일")</f>
        <v>20230910</v>
      </c>
      <c r="C5" s="5"/>
    </row>
    <row r="6" spans="1:3" x14ac:dyDescent="0.3">
      <c r="A6" s="7" t="s">
        <v>8</v>
      </c>
      <c r="B6" s="8">
        <f>DATE(LEFT(B5,4),MID(B5,5,2),RIGHT(B5,2))</f>
        <v>45179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44414</v>
      </c>
      <c r="B10" s="4">
        <v>40000000</v>
      </c>
    </row>
    <row r="11" spans="1:3" x14ac:dyDescent="0.3">
      <c r="A11" s="2">
        <v>44420</v>
      </c>
      <c r="B11" s="4">
        <v>2600000</v>
      </c>
    </row>
    <row r="12" spans="1:3" x14ac:dyDescent="0.3">
      <c r="A12" s="2">
        <v>44421</v>
      </c>
      <c r="B12" s="4">
        <v>500000</v>
      </c>
    </row>
    <row r="13" spans="1:3" x14ac:dyDescent="0.3">
      <c r="A13" s="2">
        <v>44424</v>
      </c>
      <c r="B13" s="4">
        <v>8600000</v>
      </c>
    </row>
    <row r="14" spans="1:3" x14ac:dyDescent="0.3">
      <c r="A14" s="2">
        <v>44448</v>
      </c>
      <c r="B14" s="4">
        <v>85000000</v>
      </c>
    </row>
    <row r="15" spans="1:3" x14ac:dyDescent="0.3">
      <c r="A15" s="2">
        <v>44483</v>
      </c>
      <c r="B15" s="4">
        <v>80000000</v>
      </c>
    </row>
    <row r="16" spans="1:3" x14ac:dyDescent="0.3">
      <c r="A16" s="2">
        <v>44484</v>
      </c>
      <c r="B16" s="4">
        <v>200000</v>
      </c>
    </row>
    <row r="17" spans="1:2" x14ac:dyDescent="0.3">
      <c r="A17" s="2">
        <v>44485</v>
      </c>
      <c r="B17" s="4">
        <v>900000</v>
      </c>
    </row>
    <row r="18" spans="1:2" x14ac:dyDescent="0.3">
      <c r="A18" s="2">
        <v>44511</v>
      </c>
      <c r="B18" s="4">
        <v>31400000</v>
      </c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95</v>
      </c>
      <c r="C3" s="5"/>
    </row>
    <row r="4" spans="1:3" x14ac:dyDescent="0.3">
      <c r="A4" s="7" t="s">
        <v>5</v>
      </c>
      <c r="B4" s="7" t="str">
        <f>_xll.IMDP("BND",B3,"한글종목명")</f>
        <v>국고01750-2609(21-7)</v>
      </c>
      <c r="C4" s="5"/>
    </row>
    <row r="5" spans="1:3" x14ac:dyDescent="0.3">
      <c r="A5" s="7" t="s">
        <v>7</v>
      </c>
      <c r="B5" s="7">
        <f>_xll.IMDP("BND",$B$3,"만기일")</f>
        <v>20260910</v>
      </c>
      <c r="C5" s="5"/>
    </row>
    <row r="6" spans="1:3" x14ac:dyDescent="0.3">
      <c r="A6" s="7" t="s">
        <v>8</v>
      </c>
      <c r="B6" s="8">
        <f>DATE(LEFT(B5,4),MID(B5,5,2),RIGHT(B5,2))</f>
        <v>46275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44392</v>
      </c>
      <c r="B10" s="4">
        <v>100000000</v>
      </c>
    </row>
    <row r="11" spans="1:3" x14ac:dyDescent="0.3">
      <c r="A11" s="2">
        <v>44397</v>
      </c>
      <c r="B11" s="4">
        <v>2300000</v>
      </c>
    </row>
    <row r="12" spans="1:3" x14ac:dyDescent="0.3">
      <c r="A12" s="2">
        <v>44398</v>
      </c>
      <c r="B12" s="4">
        <v>3000000</v>
      </c>
    </row>
    <row r="13" spans="1:3" x14ac:dyDescent="0.3">
      <c r="A13" s="2">
        <v>44399</v>
      </c>
      <c r="B13" s="4">
        <v>6900000</v>
      </c>
    </row>
    <row r="14" spans="1:3" x14ac:dyDescent="0.3">
      <c r="A14" s="2">
        <v>44400</v>
      </c>
      <c r="B14" s="4">
        <v>14900000</v>
      </c>
    </row>
    <row r="15" spans="1:3" x14ac:dyDescent="0.3">
      <c r="A15" s="2">
        <v>44432</v>
      </c>
      <c r="B15" s="4">
        <v>91000000</v>
      </c>
    </row>
    <row r="16" spans="1:3" x14ac:dyDescent="0.3">
      <c r="A16" s="2">
        <v>44467</v>
      </c>
      <c r="B16" s="4">
        <v>200000000</v>
      </c>
    </row>
    <row r="17" spans="1:2" x14ac:dyDescent="0.3">
      <c r="A17" s="2">
        <v>44495</v>
      </c>
      <c r="B17" s="4">
        <v>190000000</v>
      </c>
    </row>
    <row r="18" spans="1:2" x14ac:dyDescent="0.3">
      <c r="A18" s="2">
        <v>44523</v>
      </c>
      <c r="B18" s="4">
        <v>132300000</v>
      </c>
    </row>
    <row r="19" spans="1:2" x14ac:dyDescent="0.3">
      <c r="A19" s="2">
        <v>44526</v>
      </c>
      <c r="B19" s="4">
        <v>48300000</v>
      </c>
    </row>
    <row r="20" spans="1:2" x14ac:dyDescent="0.3">
      <c r="A20" s="2">
        <v>44551</v>
      </c>
      <c r="B20" s="4">
        <v>95000000</v>
      </c>
    </row>
    <row r="21" spans="1:2" x14ac:dyDescent="0.3">
      <c r="A21" s="2">
        <v>44586</v>
      </c>
      <c r="B21" s="4">
        <v>174600000</v>
      </c>
    </row>
    <row r="22" spans="1:2" x14ac:dyDescent="0.3">
      <c r="A22" s="2">
        <v>44621</v>
      </c>
      <c r="B22" s="4">
        <v>165300000</v>
      </c>
    </row>
    <row r="23" spans="1:2" x14ac:dyDescent="0.3">
      <c r="A23" s="2">
        <v>44623</v>
      </c>
      <c r="B23" s="4">
        <v>8900000</v>
      </c>
    </row>
    <row r="24" spans="1:2" x14ac:dyDescent="0.3">
      <c r="A24" s="2">
        <v>44624</v>
      </c>
      <c r="B24" s="4">
        <v>49300000</v>
      </c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F22" sqref="F22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96</v>
      </c>
      <c r="C3" s="5"/>
    </row>
    <row r="4" spans="1:3" x14ac:dyDescent="0.3">
      <c r="A4" s="7" t="s">
        <v>5</v>
      </c>
      <c r="B4" s="7" t="str">
        <f>_xll.IMDP("BND",B3,"한글종목명")</f>
        <v>국고01875-2412(21-10)</v>
      </c>
      <c r="C4" s="5"/>
    </row>
    <row r="5" spans="1:3" x14ac:dyDescent="0.3">
      <c r="A5" s="7" t="s">
        <v>7</v>
      </c>
      <c r="B5" s="7">
        <f>_xll.IMDP("BND",$B$3,"만기일")</f>
        <v>20241210</v>
      </c>
      <c r="C5" s="5"/>
    </row>
    <row r="6" spans="1:3" x14ac:dyDescent="0.3">
      <c r="A6" s="7" t="s">
        <v>8</v>
      </c>
      <c r="B6" s="8">
        <f>DATE(LEFT(B5,4),MID(B5,5,2),RIGHT(B5,2))</f>
        <v>45636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44476</v>
      </c>
      <c r="B10" s="4">
        <v>80000000</v>
      </c>
    </row>
    <row r="11" spans="1:3" x14ac:dyDescent="0.3">
      <c r="A11" s="2">
        <v>44485</v>
      </c>
      <c r="B11" s="4">
        <v>14300000</v>
      </c>
    </row>
    <row r="12" spans="1:3" x14ac:dyDescent="0.3">
      <c r="A12" s="2">
        <v>44509</v>
      </c>
      <c r="B12" s="4">
        <v>50000000</v>
      </c>
    </row>
    <row r="13" spans="1:3" x14ac:dyDescent="0.3">
      <c r="A13" s="2">
        <v>44511</v>
      </c>
      <c r="B13" s="4">
        <v>100000</v>
      </c>
    </row>
    <row r="14" spans="1:3" x14ac:dyDescent="0.3">
      <c r="A14" s="2">
        <v>44512</v>
      </c>
      <c r="B14" s="4">
        <v>2000000</v>
      </c>
    </row>
    <row r="15" spans="1:3" x14ac:dyDescent="0.3">
      <c r="A15" s="2">
        <v>44537</v>
      </c>
      <c r="B15" s="4">
        <v>80000000</v>
      </c>
    </row>
    <row r="16" spans="1:3" x14ac:dyDescent="0.3">
      <c r="A16" s="2">
        <v>44572</v>
      </c>
      <c r="B16" s="4">
        <v>254900000</v>
      </c>
    </row>
    <row r="17" spans="1:2" x14ac:dyDescent="0.3">
      <c r="A17" s="2">
        <v>44573</v>
      </c>
      <c r="B17" s="4">
        <v>3100000</v>
      </c>
    </row>
    <row r="18" spans="1:2" x14ac:dyDescent="0.3">
      <c r="A18" s="2">
        <v>44574</v>
      </c>
      <c r="B18" s="4">
        <v>26800000</v>
      </c>
    </row>
    <row r="19" spans="1:2" x14ac:dyDescent="0.3">
      <c r="A19" s="2">
        <v>44575</v>
      </c>
      <c r="B19" s="4">
        <v>46700000</v>
      </c>
    </row>
    <row r="20" spans="1:2" x14ac:dyDescent="0.3">
      <c r="A20" s="2">
        <v>44590</v>
      </c>
      <c r="B20" s="4">
        <v>20000000</v>
      </c>
    </row>
    <row r="21" spans="1:2" x14ac:dyDescent="0.3">
      <c r="A21" s="2">
        <v>44607</v>
      </c>
      <c r="B21" s="4">
        <v>260000000</v>
      </c>
    </row>
    <row r="22" spans="1:2" x14ac:dyDescent="0.3">
      <c r="A22" s="2">
        <v>44610</v>
      </c>
      <c r="B22" s="4">
        <v>92200000</v>
      </c>
    </row>
    <row r="23" spans="1:2" x14ac:dyDescent="0.3">
      <c r="A23" s="2">
        <v>44635</v>
      </c>
      <c r="B23" s="4">
        <v>262000000</v>
      </c>
    </row>
    <row r="24" spans="1:2" x14ac:dyDescent="0.3">
      <c r="A24" s="2">
        <v>44637</v>
      </c>
      <c r="B24" s="4">
        <v>11200000</v>
      </c>
    </row>
    <row r="25" spans="1:2" x14ac:dyDescent="0.3">
      <c r="A25" s="2">
        <v>44638</v>
      </c>
      <c r="B25" s="4">
        <v>80400000</v>
      </c>
    </row>
    <row r="26" spans="1:2" x14ac:dyDescent="0.3">
      <c r="A26" s="2">
        <v>44653</v>
      </c>
      <c r="B26" s="4">
        <v>20000000</v>
      </c>
    </row>
    <row r="27" spans="1:2" x14ac:dyDescent="0.3">
      <c r="A27" s="2">
        <v>44663</v>
      </c>
      <c r="B27" s="4">
        <v>160000000</v>
      </c>
    </row>
    <row r="28" spans="1:2" x14ac:dyDescent="0.3">
      <c r="A28" s="2">
        <v>44665</v>
      </c>
      <c r="B28" s="4">
        <v>2900000</v>
      </c>
    </row>
    <row r="29" spans="1:2" x14ac:dyDescent="0.3">
      <c r="A29" s="2">
        <v>44666</v>
      </c>
      <c r="B29" s="4">
        <v>60900000</v>
      </c>
    </row>
    <row r="30" spans="1:2" x14ac:dyDescent="0.3">
      <c r="A30" s="2">
        <v>44691</v>
      </c>
      <c r="B30" s="4">
        <v>156800000</v>
      </c>
    </row>
    <row r="31" spans="1:2" x14ac:dyDescent="0.3">
      <c r="A31" s="2">
        <v>44693</v>
      </c>
      <c r="B31" s="4">
        <v>23700000</v>
      </c>
    </row>
    <row r="32" spans="1:2" x14ac:dyDescent="0.3">
      <c r="A32" s="2">
        <v>44694</v>
      </c>
      <c r="B32" s="4">
        <v>36800000</v>
      </c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B10" sqref="B10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97</v>
      </c>
      <c r="C3" s="5"/>
    </row>
    <row r="4" spans="1:3" x14ac:dyDescent="0.3">
      <c r="A4" s="7" t="s">
        <v>5</v>
      </c>
      <c r="B4" s="7" t="str">
        <f>_xll.IMDP("BND",B3,"한글종목명")</f>
        <v>국고02375-3112(21-11)</v>
      </c>
      <c r="C4" s="5"/>
    </row>
    <row r="5" spans="1:3" x14ac:dyDescent="0.3">
      <c r="A5" s="7" t="s">
        <v>7</v>
      </c>
      <c r="B5" s="7">
        <f>_xll.IMDP("BND",$B$3,"만기일")</f>
        <v>20311210</v>
      </c>
      <c r="C5" s="5"/>
    </row>
    <row r="6" spans="1:3" x14ac:dyDescent="0.3">
      <c r="A6" s="7" t="s">
        <v>8</v>
      </c>
      <c r="B6" s="8">
        <f>DATE(LEFT(B5,4),MID(B5,5,2),RIGHT(B5,2))</f>
        <v>48192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44483</v>
      </c>
      <c r="B10" s="4">
        <v>80000000</v>
      </c>
    </row>
    <row r="11" spans="1:3" x14ac:dyDescent="0.3">
      <c r="A11" s="2">
        <v>44489</v>
      </c>
      <c r="B11" s="4">
        <v>300000</v>
      </c>
    </row>
    <row r="12" spans="1:3" x14ac:dyDescent="0.3">
      <c r="A12" s="2">
        <v>44490</v>
      </c>
      <c r="B12" s="4">
        <v>3800000</v>
      </c>
    </row>
    <row r="13" spans="1:3" x14ac:dyDescent="0.3">
      <c r="A13" s="2">
        <v>44491</v>
      </c>
      <c r="B13" s="4">
        <v>15900000</v>
      </c>
    </row>
    <row r="14" spans="1:3" x14ac:dyDescent="0.3">
      <c r="A14" s="2">
        <v>44516</v>
      </c>
      <c r="B14" s="4">
        <v>70000000</v>
      </c>
    </row>
    <row r="15" spans="1:3" x14ac:dyDescent="0.3">
      <c r="A15" s="2">
        <v>44544</v>
      </c>
      <c r="B15" s="4">
        <v>100000000</v>
      </c>
    </row>
    <row r="16" spans="1:3" x14ac:dyDescent="0.3">
      <c r="A16" s="2">
        <v>44579</v>
      </c>
      <c r="B16" s="4">
        <v>260000000</v>
      </c>
    </row>
    <row r="17" spans="1:2" x14ac:dyDescent="0.3">
      <c r="A17" s="2">
        <v>44581</v>
      </c>
      <c r="B17" s="4">
        <v>6500000</v>
      </c>
    </row>
    <row r="18" spans="1:2" x14ac:dyDescent="0.3">
      <c r="A18" s="2">
        <v>44582</v>
      </c>
      <c r="B18" s="4">
        <v>18200000</v>
      </c>
    </row>
    <row r="19" spans="1:2" x14ac:dyDescent="0.3">
      <c r="A19" s="2">
        <v>44614</v>
      </c>
      <c r="B19" s="4">
        <v>282100000</v>
      </c>
    </row>
    <row r="20" spans="1:2" x14ac:dyDescent="0.3">
      <c r="A20" s="2">
        <v>44615</v>
      </c>
      <c r="B20" s="4">
        <v>2700000</v>
      </c>
    </row>
    <row r="21" spans="1:2" x14ac:dyDescent="0.3">
      <c r="A21" s="2">
        <v>44617</v>
      </c>
      <c r="B21" s="4">
        <v>100500000</v>
      </c>
    </row>
    <row r="22" spans="1:2" x14ac:dyDescent="0.3">
      <c r="A22" s="2">
        <v>44642</v>
      </c>
      <c r="B22" s="4">
        <v>298500000</v>
      </c>
    </row>
    <row r="23" spans="1:2" x14ac:dyDescent="0.3">
      <c r="A23" s="2">
        <v>44670</v>
      </c>
      <c r="B23" s="4">
        <v>172300000</v>
      </c>
    </row>
    <row r="24" spans="1:2" x14ac:dyDescent="0.3">
      <c r="A24" s="2">
        <v>44671</v>
      </c>
      <c r="B24" s="4">
        <v>7800000</v>
      </c>
    </row>
    <row r="25" spans="1:2" x14ac:dyDescent="0.3">
      <c r="A25" s="2">
        <v>44672</v>
      </c>
      <c r="B25" s="4">
        <v>8900000</v>
      </c>
    </row>
    <row r="26" spans="1:2" x14ac:dyDescent="0.3">
      <c r="A26" s="2">
        <v>44673</v>
      </c>
      <c r="B26" s="4">
        <v>53800000</v>
      </c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G18" sqref="G18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98</v>
      </c>
      <c r="C3" s="5"/>
    </row>
    <row r="4" spans="1:3" x14ac:dyDescent="0.3">
      <c r="A4" s="7" t="s">
        <v>5</v>
      </c>
      <c r="B4" s="7" t="str">
        <f>_xll.IMDP("BND",B3,"한글종목명")</f>
        <v>국고01750-2312(21-12)</v>
      </c>
      <c r="C4" s="5"/>
    </row>
    <row r="5" spans="1:3" x14ac:dyDescent="0.3">
      <c r="A5" s="7" t="s">
        <v>7</v>
      </c>
      <c r="B5" s="7">
        <f>_xll.IMDP("BND",$B$3,"만기일")</f>
        <v>20231210</v>
      </c>
      <c r="C5" s="5"/>
    </row>
    <row r="6" spans="1:3" x14ac:dyDescent="0.3">
      <c r="A6" s="7" t="s">
        <v>8</v>
      </c>
      <c r="B6" s="8">
        <f>DATE(LEFT(B5,4),MID(B5,5,2),RIGHT(B5,2))</f>
        <v>45270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44505</v>
      </c>
      <c r="B10" s="4">
        <v>30000000</v>
      </c>
    </row>
    <row r="11" spans="1:3" x14ac:dyDescent="0.3">
      <c r="A11" s="2">
        <v>44539</v>
      </c>
      <c r="B11" s="4">
        <v>50000000</v>
      </c>
    </row>
    <row r="12" spans="1:3" x14ac:dyDescent="0.3">
      <c r="A12" s="2">
        <v>44573</v>
      </c>
      <c r="B12" s="4">
        <v>90400000</v>
      </c>
    </row>
    <row r="13" spans="1:3" x14ac:dyDescent="0.3">
      <c r="A13" s="2">
        <v>44574</v>
      </c>
      <c r="B13" s="4">
        <v>1200000</v>
      </c>
    </row>
    <row r="14" spans="1:3" x14ac:dyDescent="0.3">
      <c r="A14" s="2">
        <v>44575</v>
      </c>
      <c r="B14" s="4">
        <v>1700000</v>
      </c>
    </row>
    <row r="15" spans="1:3" x14ac:dyDescent="0.3">
      <c r="A15" s="2">
        <v>44576</v>
      </c>
      <c r="B15" s="4">
        <v>3100000</v>
      </c>
    </row>
    <row r="16" spans="1:3" x14ac:dyDescent="0.3">
      <c r="A16" s="2">
        <v>44590</v>
      </c>
      <c r="B16" s="4">
        <v>20000000</v>
      </c>
    </row>
    <row r="17" spans="1:2" x14ac:dyDescent="0.3">
      <c r="A17" s="2">
        <v>44608</v>
      </c>
      <c r="B17" s="4">
        <v>60000000</v>
      </c>
    </row>
    <row r="18" spans="1:2" x14ac:dyDescent="0.3">
      <c r="A18" s="2">
        <v>44610</v>
      </c>
      <c r="B18" s="4">
        <v>5600000</v>
      </c>
    </row>
    <row r="19" spans="1:2" x14ac:dyDescent="0.3">
      <c r="A19" s="2">
        <v>44611</v>
      </c>
      <c r="B19" s="4">
        <v>9900000</v>
      </c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E5" sqref="E5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99</v>
      </c>
      <c r="C3" s="5"/>
    </row>
    <row r="4" spans="1:3" x14ac:dyDescent="0.3">
      <c r="A4" s="7" t="s">
        <v>5</v>
      </c>
      <c r="B4" s="7" t="str">
        <f>_xll.IMDP("BND",B3,"한글종목명")</f>
        <v>국고02375-2703(22-1)</v>
      </c>
      <c r="C4" s="5"/>
    </row>
    <row r="5" spans="1:3" x14ac:dyDescent="0.3">
      <c r="A5" s="7" t="s">
        <v>7</v>
      </c>
      <c r="B5" s="7">
        <f>_xll.IMDP("BND",$B$3,"만기일")</f>
        <v>20270310</v>
      </c>
      <c r="C5" s="5"/>
    </row>
    <row r="6" spans="1:3" x14ac:dyDescent="0.3">
      <c r="A6" s="7" t="s">
        <v>8</v>
      </c>
      <c r="B6" s="8">
        <f>DATE(LEFT(B5,4),MID(B5,5,2),RIGHT(B5,2))</f>
        <v>46456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44581</v>
      </c>
      <c r="B10" s="4">
        <v>80000000</v>
      </c>
    </row>
    <row r="11" spans="1:3" x14ac:dyDescent="0.3">
      <c r="A11" s="2">
        <v>44621</v>
      </c>
      <c r="B11" s="4">
        <v>121000000</v>
      </c>
    </row>
    <row r="12" spans="1:3" x14ac:dyDescent="0.3">
      <c r="A12" s="2">
        <v>44623</v>
      </c>
      <c r="B12" s="4">
        <v>4300000</v>
      </c>
    </row>
    <row r="13" spans="1:3" x14ac:dyDescent="0.3">
      <c r="A13" s="2">
        <v>44624</v>
      </c>
      <c r="B13" s="4">
        <v>29000000</v>
      </c>
    </row>
    <row r="14" spans="1:3" x14ac:dyDescent="0.3">
      <c r="A14" s="2">
        <v>44649</v>
      </c>
      <c r="B14" s="4">
        <v>280000000</v>
      </c>
    </row>
    <row r="15" spans="1:3" x14ac:dyDescent="0.3">
      <c r="A15" s="2">
        <v>44651</v>
      </c>
      <c r="B15" s="4">
        <v>36400000</v>
      </c>
    </row>
    <row r="16" spans="1:3" x14ac:dyDescent="0.3">
      <c r="A16" s="2">
        <v>44652</v>
      </c>
      <c r="B16" s="4">
        <v>61700000</v>
      </c>
    </row>
    <row r="17" spans="1:2" x14ac:dyDescent="0.3">
      <c r="A17" s="2">
        <v>44677</v>
      </c>
      <c r="B17" s="4">
        <v>262200000</v>
      </c>
    </row>
    <row r="18" spans="1:2" x14ac:dyDescent="0.3">
      <c r="A18" s="2">
        <v>44678</v>
      </c>
      <c r="B18" s="4">
        <v>3400000</v>
      </c>
    </row>
    <row r="19" spans="1:2" x14ac:dyDescent="0.3">
      <c r="A19" s="2">
        <v>44679</v>
      </c>
      <c r="B19" s="4">
        <v>20600000</v>
      </c>
    </row>
    <row r="20" spans="1:2" x14ac:dyDescent="0.3">
      <c r="A20" s="2">
        <v>44680</v>
      </c>
      <c r="B20" s="4">
        <v>68800000</v>
      </c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B3" sqref="B3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100</v>
      </c>
      <c r="C3" s="5"/>
    </row>
    <row r="4" spans="1:3" x14ac:dyDescent="0.3">
      <c r="A4" s="7" t="s">
        <v>5</v>
      </c>
      <c r="B4" s="7" t="str">
        <f>_xll.IMDP("BND",B3,"한글종목명")</f>
        <v>국고02500-5203(22-2)</v>
      </c>
      <c r="C4" s="5"/>
    </row>
    <row r="5" spans="1:3" x14ac:dyDescent="0.3">
      <c r="A5" s="7" t="s">
        <v>7</v>
      </c>
      <c r="B5" s="7">
        <f>_xll.IMDP("BND",$B$3,"만기일")</f>
        <v>20520310</v>
      </c>
      <c r="C5" s="5"/>
    </row>
    <row r="6" spans="1:3" x14ac:dyDescent="0.3">
      <c r="A6" s="7" t="s">
        <v>8</v>
      </c>
      <c r="B6" s="8">
        <f>DATE(LEFT(B5,4),MID(B5,5,2),RIGHT(B5,2))</f>
        <v>55588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44590</v>
      </c>
      <c r="B10" s="4">
        <v>110000000</v>
      </c>
    </row>
    <row r="11" spans="1:3" x14ac:dyDescent="0.3">
      <c r="A11" s="2">
        <v>44600</v>
      </c>
      <c r="B11" s="4">
        <v>10</v>
      </c>
    </row>
    <row r="12" spans="1:3" x14ac:dyDescent="0.3">
      <c r="A12" s="2">
        <v>44629</v>
      </c>
      <c r="B12" s="4">
        <v>405400000</v>
      </c>
    </row>
    <row r="13" spans="1:3" x14ac:dyDescent="0.3">
      <c r="A13" s="2">
        <v>44632</v>
      </c>
      <c r="B13" s="4">
        <v>27900000</v>
      </c>
    </row>
    <row r="14" spans="1:3" x14ac:dyDescent="0.3">
      <c r="A14" s="2">
        <v>44649</v>
      </c>
      <c r="B14" s="4">
        <v>20000000</v>
      </c>
    </row>
    <row r="15" spans="1:3" x14ac:dyDescent="0.3">
      <c r="A15" s="2">
        <v>44653</v>
      </c>
      <c r="B15" s="4">
        <v>40000000</v>
      </c>
    </row>
    <row r="16" spans="1:3" x14ac:dyDescent="0.3">
      <c r="A16" s="2">
        <v>44656</v>
      </c>
      <c r="B16" s="4">
        <v>430600000</v>
      </c>
    </row>
    <row r="17" spans="1:2" x14ac:dyDescent="0.3">
      <c r="A17" s="2">
        <v>44658</v>
      </c>
      <c r="B17" s="4">
        <v>15400000</v>
      </c>
    </row>
    <row r="18" spans="1:2" x14ac:dyDescent="0.3">
      <c r="A18" s="2">
        <v>44659</v>
      </c>
      <c r="B18" s="4">
        <v>67100000</v>
      </c>
    </row>
    <row r="19" spans="1:2" x14ac:dyDescent="0.3">
      <c r="A19" s="2">
        <v>44677</v>
      </c>
      <c r="B19" s="4">
        <v>30000000</v>
      </c>
    </row>
    <row r="20" spans="1:2" x14ac:dyDescent="0.3">
      <c r="A20" s="2">
        <v>44684</v>
      </c>
      <c r="B20" s="4">
        <v>423900000</v>
      </c>
    </row>
    <row r="21" spans="1:2" x14ac:dyDescent="0.3">
      <c r="A21" s="2">
        <v>44685</v>
      </c>
      <c r="B21" s="4">
        <v>6400000</v>
      </c>
    </row>
    <row r="22" spans="1:2" x14ac:dyDescent="0.3">
      <c r="A22" s="2">
        <v>44686</v>
      </c>
      <c r="B22" s="4">
        <v>300000</v>
      </c>
    </row>
    <row r="23" spans="1:2" x14ac:dyDescent="0.3">
      <c r="A23" s="2">
        <v>44688</v>
      </c>
      <c r="B23" s="4">
        <v>34400000</v>
      </c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B5" sqref="B5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101</v>
      </c>
      <c r="C3" s="5"/>
    </row>
    <row r="4" spans="1:3" x14ac:dyDescent="0.3">
      <c r="A4" s="7" t="s">
        <v>5</v>
      </c>
      <c r="B4" s="7" t="str">
        <f>_xll.IMDP("BND",B3,"한글종목명")</f>
        <v>국고02125-2403(22-3)</v>
      </c>
      <c r="C4" s="5"/>
    </row>
    <row r="5" spans="1:3" x14ac:dyDescent="0.3">
      <c r="A5" s="7" t="s">
        <v>7</v>
      </c>
      <c r="B5" s="7">
        <f>_xll.IMDP("BND",$B$3,"만기일")</f>
        <v>20240310</v>
      </c>
      <c r="C5" s="5"/>
    </row>
    <row r="6" spans="1:3" x14ac:dyDescent="0.3">
      <c r="A6" s="7" t="s">
        <v>8</v>
      </c>
      <c r="B6" s="8">
        <f>DATE(LEFT(B5,4),MID(B5,5,2),RIGHT(B5,2))</f>
        <v>45361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44603</v>
      </c>
      <c r="B10" s="4">
        <v>40000000</v>
      </c>
    </row>
    <row r="11" spans="1:3" x14ac:dyDescent="0.3">
      <c r="A11" s="2">
        <v>44610</v>
      </c>
      <c r="B11" s="4">
        <v>1800000</v>
      </c>
    </row>
    <row r="12" spans="1:3" x14ac:dyDescent="0.3">
      <c r="A12" s="2">
        <v>44611</v>
      </c>
      <c r="B12" s="4">
        <v>7800000</v>
      </c>
    </row>
    <row r="13" spans="1:3" x14ac:dyDescent="0.3">
      <c r="A13" s="2">
        <v>44636</v>
      </c>
      <c r="B13" s="4">
        <v>105800000</v>
      </c>
    </row>
    <row r="14" spans="1:3" x14ac:dyDescent="0.3">
      <c r="A14" s="2">
        <v>44637</v>
      </c>
      <c r="B14" s="4">
        <v>4900000</v>
      </c>
    </row>
    <row r="15" spans="1:3" x14ac:dyDescent="0.3">
      <c r="A15" s="2">
        <v>44638</v>
      </c>
      <c r="B15" s="4">
        <v>6000000</v>
      </c>
    </row>
    <row r="16" spans="1:3" x14ac:dyDescent="0.3">
      <c r="A16" s="2">
        <v>44639</v>
      </c>
      <c r="B16" s="4">
        <v>15800000</v>
      </c>
    </row>
    <row r="17" spans="1:2" x14ac:dyDescent="0.3">
      <c r="A17" s="2">
        <v>44653</v>
      </c>
      <c r="B17" s="4">
        <v>20000000</v>
      </c>
    </row>
    <row r="18" spans="1:2" x14ac:dyDescent="0.3">
      <c r="A18" s="2">
        <v>44664</v>
      </c>
      <c r="B18" s="4">
        <v>103700000</v>
      </c>
    </row>
    <row r="19" spans="1:2" x14ac:dyDescent="0.3">
      <c r="A19" s="2">
        <v>44665</v>
      </c>
      <c r="B19" s="4">
        <v>4400000</v>
      </c>
    </row>
    <row r="20" spans="1:2" x14ac:dyDescent="0.3">
      <c r="A20" s="2">
        <v>44666</v>
      </c>
      <c r="B20" s="4">
        <v>16700000</v>
      </c>
    </row>
    <row r="21" spans="1:2" x14ac:dyDescent="0.3">
      <c r="A21" s="2">
        <v>44667</v>
      </c>
      <c r="B21" s="4">
        <v>7400000</v>
      </c>
    </row>
    <row r="22" spans="1:2" x14ac:dyDescent="0.3">
      <c r="A22" s="2">
        <v>44693</v>
      </c>
      <c r="B22" s="4">
        <v>71200000</v>
      </c>
    </row>
    <row r="23" spans="1:2" x14ac:dyDescent="0.3">
      <c r="A23" s="2">
        <v>44694</v>
      </c>
      <c r="B23" s="4">
        <v>3400000</v>
      </c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B5" sqref="B5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102</v>
      </c>
      <c r="C3" s="5"/>
    </row>
    <row r="4" spans="1:3" x14ac:dyDescent="0.3">
      <c r="A4" s="7" t="s">
        <v>5</v>
      </c>
      <c r="B4" s="7" t="str">
        <f>_xll.IMDP("BND",B3,"한글종목명")</f>
        <v>국고03375-3206(22-5)</v>
      </c>
      <c r="C4" s="5"/>
    </row>
    <row r="5" spans="1:3" x14ac:dyDescent="0.3">
      <c r="A5" s="7" t="s">
        <v>7</v>
      </c>
      <c r="B5" s="7">
        <f>_xll.IMDP("BND",$B$3,"만기일")</f>
        <v>20320610</v>
      </c>
      <c r="C5" s="5"/>
    </row>
    <row r="6" spans="1:3" x14ac:dyDescent="0.3">
      <c r="A6" s="7" t="s">
        <v>8</v>
      </c>
      <c r="B6" s="8">
        <f>DATE(LEFT(B5,4),MID(B5,5,2),RIGHT(B5,2))</f>
        <v>48375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44665</v>
      </c>
      <c r="B10" s="4">
        <v>110000000</v>
      </c>
    </row>
    <row r="11" spans="1:3" x14ac:dyDescent="0.3">
      <c r="A11" s="2">
        <v>44670</v>
      </c>
      <c r="B11" s="4">
        <v>700000</v>
      </c>
    </row>
    <row r="12" spans="1:3" x14ac:dyDescent="0.3">
      <c r="A12" s="2">
        <v>44671</v>
      </c>
      <c r="B12" s="4">
        <v>2900000</v>
      </c>
    </row>
    <row r="13" spans="1:3" x14ac:dyDescent="0.3">
      <c r="A13" s="2">
        <v>44672</v>
      </c>
      <c r="B13" s="4">
        <v>8600000</v>
      </c>
    </row>
    <row r="14" spans="1:3" x14ac:dyDescent="0.3">
      <c r="A14" s="2">
        <v>44673</v>
      </c>
      <c r="B14" s="4">
        <v>22300000</v>
      </c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workbookViewId="0">
      <selection activeCell="B5" sqref="B5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103</v>
      </c>
      <c r="C3" s="5"/>
    </row>
    <row r="4" spans="1:3" x14ac:dyDescent="0.3">
      <c r="A4" s="7" t="s">
        <v>5</v>
      </c>
      <c r="B4" s="7" t="str">
        <f>_xll.IMDP("BND",B3,"한글종목명")</f>
        <v>국고03125-2506(22-4)</v>
      </c>
      <c r="C4" s="5"/>
    </row>
    <row r="5" spans="1:3" x14ac:dyDescent="0.3">
      <c r="A5" s="7" t="s">
        <v>7</v>
      </c>
      <c r="B5" s="7">
        <f>_xll.IMDP("BND",$B$3,"만기일")</f>
        <v>20250610</v>
      </c>
      <c r="C5" s="5"/>
    </row>
    <row r="6" spans="1:3" x14ac:dyDescent="0.3">
      <c r="A6" s="7" t="s">
        <v>8</v>
      </c>
      <c r="B6" s="8">
        <f>DATE(LEFT(B5,4),MID(B5,5,2),RIGHT(B5,2))</f>
        <v>45818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44658</v>
      </c>
      <c r="B10" s="4">
        <v>80000000</v>
      </c>
    </row>
    <row r="11" spans="1:3" x14ac:dyDescent="0.3">
      <c r="A11" s="2">
        <v>44666</v>
      </c>
      <c r="B11" s="4">
        <v>22800000</v>
      </c>
    </row>
    <row r="12" spans="1:3" x14ac:dyDescent="0.3">
      <c r="A12" s="2">
        <v>44691</v>
      </c>
      <c r="B12" s="4">
        <v>102300000</v>
      </c>
    </row>
    <row r="13" spans="1:3" x14ac:dyDescent="0.3">
      <c r="A13" s="2">
        <v>44693</v>
      </c>
      <c r="B13" s="4">
        <v>6700000</v>
      </c>
    </row>
    <row r="14" spans="1:3" x14ac:dyDescent="0.3">
      <c r="A14" s="2">
        <v>44694</v>
      </c>
      <c r="B14" s="4">
        <v>21500000</v>
      </c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9"/>
  <sheetViews>
    <sheetView tabSelected="1" workbookViewId="0">
      <selection activeCell="B5" sqref="B5"/>
    </sheetView>
  </sheetViews>
  <sheetFormatPr defaultRowHeight="16.5" x14ac:dyDescent="0.3"/>
  <cols>
    <col min="1" max="1" width="22.5" style="1" bestFit="1" customWidth="1"/>
    <col min="2" max="2" width="27.375" style="1" bestFit="1" customWidth="1"/>
    <col min="3" max="16384" width="9" style="1"/>
  </cols>
  <sheetData>
    <row r="1" spans="1:3" x14ac:dyDescent="0.3">
      <c r="A1" s="7" t="s">
        <v>0</v>
      </c>
      <c r="B1" s="8">
        <v>43102</v>
      </c>
    </row>
    <row r="2" spans="1:3" x14ac:dyDescent="0.3">
      <c r="A2" s="7" t="s">
        <v>1</v>
      </c>
      <c r="B2" s="8">
        <f ca="1">TODAY()</f>
        <v>44694</v>
      </c>
      <c r="C2" s="5"/>
    </row>
    <row r="3" spans="1:3" x14ac:dyDescent="0.3">
      <c r="A3" s="7" t="s">
        <v>2</v>
      </c>
      <c r="B3" s="9" t="s">
        <v>104</v>
      </c>
      <c r="C3" s="5"/>
    </row>
    <row r="4" spans="1:3" x14ac:dyDescent="0.3">
      <c r="A4" s="7" t="s">
        <v>5</v>
      </c>
      <c r="B4" s="7" t="str">
        <f>_xll.IMDP("BND",B3,"한글종목명")</f>
        <v>물가01625-3206(22-6)</v>
      </c>
      <c r="C4" s="5"/>
    </row>
    <row r="5" spans="1:3" x14ac:dyDescent="0.3">
      <c r="A5" s="7" t="s">
        <v>7</v>
      </c>
      <c r="B5" s="7">
        <f>_xll.IMDP("BND",$B$3,"만기일")</f>
        <v>20320610</v>
      </c>
      <c r="C5" s="5"/>
    </row>
    <row r="6" spans="1:3" x14ac:dyDescent="0.3">
      <c r="A6" s="7" t="s">
        <v>8</v>
      </c>
      <c r="B6" s="8">
        <f>DATE(LEFT(B5,4),MID(B5,5,2),RIGHT(B5,2))</f>
        <v>48375</v>
      </c>
      <c r="C6" s="5"/>
    </row>
    <row r="7" spans="1:3" x14ac:dyDescent="0.3">
      <c r="A7" s="5"/>
      <c r="B7" s="6"/>
      <c r="C7" s="5"/>
    </row>
    <row r="8" spans="1:3" x14ac:dyDescent="0.3">
      <c r="A8" s="1" t="str">
        <f ca="1">_xll.IMDH("BND",$B$3,A9:B9,$B$1,$B$2,2000,"Per=D,sort=A,real=false,Bizday=0,Quote=종가,Pos=20,Title=조회셀,DtFmt=1,TmFmt=1,unit=true")</f>
        <v>조회셀</v>
      </c>
      <c r="B8" s="1" t="s">
        <v>9</v>
      </c>
    </row>
    <row r="9" spans="1:3" x14ac:dyDescent="0.3">
      <c r="A9" s="3" t="s">
        <v>3</v>
      </c>
      <c r="B9" s="3" t="s">
        <v>6</v>
      </c>
      <c r="C9" s="3"/>
    </row>
    <row r="10" spans="1:3" x14ac:dyDescent="0.3">
      <c r="A10" s="2">
        <v>44688</v>
      </c>
      <c r="B10" s="4">
        <v>4400000</v>
      </c>
    </row>
    <row r="11" spans="1:3" x14ac:dyDescent="0.3">
      <c r="A11" s="2"/>
      <c r="B11" s="4"/>
    </row>
    <row r="12" spans="1:3" x14ac:dyDescent="0.3">
      <c r="A12" s="2"/>
      <c r="B12" s="4"/>
    </row>
    <row r="13" spans="1:3" x14ac:dyDescent="0.3">
      <c r="A13" s="2"/>
      <c r="B13" s="4"/>
    </row>
    <row r="14" spans="1:3" x14ac:dyDescent="0.3">
      <c r="A14" s="2"/>
      <c r="B14" s="4"/>
    </row>
    <row r="15" spans="1:3" x14ac:dyDescent="0.3">
      <c r="A15" s="2"/>
      <c r="B15" s="4"/>
    </row>
    <row r="16" spans="1:3" x14ac:dyDescent="0.3">
      <c r="A16" s="2"/>
      <c r="B16" s="4"/>
    </row>
    <row r="17" spans="1:2" x14ac:dyDescent="0.3">
      <c r="A17" s="2"/>
      <c r="B17" s="4"/>
    </row>
    <row r="18" spans="1:2" x14ac:dyDescent="0.3">
      <c r="A18" s="2"/>
      <c r="B18" s="4"/>
    </row>
    <row r="19" spans="1:2" x14ac:dyDescent="0.3">
      <c r="A19" s="2"/>
      <c r="B19" s="4"/>
    </row>
    <row r="20" spans="1:2" x14ac:dyDescent="0.3">
      <c r="A20" s="2"/>
      <c r="B20" s="4"/>
    </row>
    <row r="21" spans="1:2" x14ac:dyDescent="0.3">
      <c r="A21" s="2"/>
      <c r="B21" s="4"/>
    </row>
    <row r="22" spans="1:2" x14ac:dyDescent="0.3">
      <c r="A22" s="2"/>
      <c r="B22" s="4"/>
    </row>
    <row r="23" spans="1:2" x14ac:dyDescent="0.3">
      <c r="A23" s="2"/>
      <c r="B23" s="4"/>
    </row>
    <row r="24" spans="1:2" x14ac:dyDescent="0.3">
      <c r="A24" s="2"/>
      <c r="B24" s="4"/>
    </row>
    <row r="25" spans="1:2" x14ac:dyDescent="0.3">
      <c r="A25" s="2"/>
      <c r="B25" s="4"/>
    </row>
    <row r="26" spans="1:2" x14ac:dyDescent="0.3">
      <c r="A26" s="2"/>
      <c r="B26" s="4"/>
    </row>
    <row r="27" spans="1:2" x14ac:dyDescent="0.3">
      <c r="A27" s="2"/>
      <c r="B27" s="4"/>
    </row>
    <row r="28" spans="1:2" x14ac:dyDescent="0.3">
      <c r="A28" s="2"/>
      <c r="B28" s="4"/>
    </row>
    <row r="29" spans="1:2" x14ac:dyDescent="0.3">
      <c r="A29" s="2"/>
      <c r="B29" s="4"/>
    </row>
    <row r="30" spans="1:2" x14ac:dyDescent="0.3">
      <c r="A30" s="2"/>
      <c r="B30" s="4"/>
    </row>
    <row r="31" spans="1:2" x14ac:dyDescent="0.3">
      <c r="A31" s="2"/>
      <c r="B31" s="4"/>
    </row>
    <row r="32" spans="1:2" x14ac:dyDescent="0.3">
      <c r="A32" s="2"/>
      <c r="B32" s="4"/>
    </row>
    <row r="33" spans="1:2" x14ac:dyDescent="0.3">
      <c r="A33" s="2"/>
      <c r="B33" s="4"/>
    </row>
    <row r="34" spans="1:2" x14ac:dyDescent="0.3">
      <c r="A34" s="2"/>
      <c r="B34" s="4"/>
    </row>
    <row r="35" spans="1:2" x14ac:dyDescent="0.3">
      <c r="A35" s="2"/>
      <c r="B35" s="4"/>
    </row>
    <row r="36" spans="1:2" x14ac:dyDescent="0.3">
      <c r="A36" s="2"/>
      <c r="B36" s="4"/>
    </row>
    <row r="37" spans="1:2" x14ac:dyDescent="0.3">
      <c r="A37" s="2"/>
      <c r="B37" s="4"/>
    </row>
    <row r="38" spans="1:2" x14ac:dyDescent="0.3">
      <c r="A38" s="2"/>
      <c r="B38" s="4"/>
    </row>
    <row r="39" spans="1:2" x14ac:dyDescent="0.3">
      <c r="A39" s="2"/>
    </row>
    <row r="40" spans="1:2" x14ac:dyDescent="0.3">
      <c r="A40" s="2"/>
    </row>
    <row r="41" spans="1:2" x14ac:dyDescent="0.3">
      <c r="A41" s="2"/>
    </row>
    <row r="42" spans="1:2" x14ac:dyDescent="0.3">
      <c r="A42" s="2"/>
    </row>
    <row r="43" spans="1:2" x14ac:dyDescent="0.3">
      <c r="A43" s="2"/>
    </row>
    <row r="44" spans="1:2" x14ac:dyDescent="0.3">
      <c r="A44" s="2"/>
    </row>
    <row r="45" spans="1:2" x14ac:dyDescent="0.3">
      <c r="A45" s="2"/>
    </row>
    <row r="46" spans="1:2" x14ac:dyDescent="0.3">
      <c r="A46" s="2"/>
    </row>
    <row r="47" spans="1:2" x14ac:dyDescent="0.3">
      <c r="A47" s="2"/>
    </row>
    <row r="48" spans="1:2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96</vt:i4>
      </vt:variant>
    </vt:vector>
  </HeadingPairs>
  <TitlesOfParts>
    <vt:vector size="96" baseType="lpstr">
      <vt:lpstr>KR1035017S39</vt:lpstr>
      <vt:lpstr>KR1035037T34</vt:lpstr>
      <vt:lpstr>KR1035027V32</vt:lpstr>
      <vt:lpstr>KR1035027V99</vt:lpstr>
      <vt:lpstr>KR1035027WC3</vt:lpstr>
      <vt:lpstr>KR1035037061</vt:lpstr>
      <vt:lpstr>KR1035027062</vt:lpstr>
      <vt:lpstr>KR10350270C0</vt:lpstr>
      <vt:lpstr>KR1035027161</vt:lpstr>
      <vt:lpstr>KR1035037160</vt:lpstr>
      <vt:lpstr>KR10350271C8</vt:lpstr>
      <vt:lpstr>KR1035027260</vt:lpstr>
      <vt:lpstr>KR10350172C8</vt:lpstr>
      <vt:lpstr>KR1035017337</vt:lpstr>
      <vt:lpstr>KR1035027336</vt:lpstr>
      <vt:lpstr>KR103502G362</vt:lpstr>
      <vt:lpstr>KR103501G398</vt:lpstr>
      <vt:lpstr>KR103502G396</vt:lpstr>
      <vt:lpstr>KR103502G3C1</vt:lpstr>
      <vt:lpstr>KR103501G430</vt:lpstr>
      <vt:lpstr>KR103502G438</vt:lpstr>
      <vt:lpstr>KR103501G497</vt:lpstr>
      <vt:lpstr>KR103502G495</vt:lpstr>
      <vt:lpstr>KR103502G4C9</vt:lpstr>
      <vt:lpstr>KR103501G539</vt:lpstr>
      <vt:lpstr>KR103503G568</vt:lpstr>
      <vt:lpstr>KR103502G560</vt:lpstr>
      <vt:lpstr>KR103501G562</vt:lpstr>
      <vt:lpstr>KR103502G594</vt:lpstr>
      <vt:lpstr>KR103501G596</vt:lpstr>
      <vt:lpstr>KR103501G5C7</vt:lpstr>
      <vt:lpstr>KR103502G5C6</vt:lpstr>
      <vt:lpstr>KR103501G638</vt:lpstr>
      <vt:lpstr>KR103502G636</vt:lpstr>
      <vt:lpstr>KR103501G661</vt:lpstr>
      <vt:lpstr>KR103503G667</vt:lpstr>
      <vt:lpstr>KR103502G669</vt:lpstr>
      <vt:lpstr>KR103503G691</vt:lpstr>
      <vt:lpstr>KR103501G695</vt:lpstr>
      <vt:lpstr>KR103502G693</vt:lpstr>
      <vt:lpstr>KR103501G6C5</vt:lpstr>
      <vt:lpstr>KR103502G6C4</vt:lpstr>
      <vt:lpstr>KR103502G735</vt:lpstr>
      <vt:lpstr>KR103501G737</vt:lpstr>
      <vt:lpstr>KR103502G768</vt:lpstr>
      <vt:lpstr>KR103501G760</vt:lpstr>
      <vt:lpstr>KR103502G792</vt:lpstr>
      <vt:lpstr>KR103501G794</vt:lpstr>
      <vt:lpstr>KR103502G7C2</vt:lpstr>
      <vt:lpstr>KR103501G7C3</vt:lpstr>
      <vt:lpstr>KR103502G834</vt:lpstr>
      <vt:lpstr>KR103501G836</vt:lpstr>
      <vt:lpstr>KR103502G867</vt:lpstr>
      <vt:lpstr>KR103501G869</vt:lpstr>
      <vt:lpstr>KR103503G865</vt:lpstr>
      <vt:lpstr>KR103503G899</vt:lpstr>
      <vt:lpstr>KR103502G891</vt:lpstr>
      <vt:lpstr>KR103501G893</vt:lpstr>
      <vt:lpstr>KR103502G8C0</vt:lpstr>
      <vt:lpstr>KR103501G8C1</vt:lpstr>
      <vt:lpstr>KR103502G933</vt:lpstr>
      <vt:lpstr>KR103501G935</vt:lpstr>
      <vt:lpstr>KR103502G966</vt:lpstr>
      <vt:lpstr>KR103501G968</vt:lpstr>
      <vt:lpstr>KR103501G992</vt:lpstr>
      <vt:lpstr>KR103502G990</vt:lpstr>
      <vt:lpstr>KR103501G9C9</vt:lpstr>
      <vt:lpstr>KR103502G9C8</vt:lpstr>
      <vt:lpstr>KR103501GA35</vt:lpstr>
      <vt:lpstr>KR103502GA34</vt:lpstr>
      <vt:lpstr>KR103501GA68</vt:lpstr>
      <vt:lpstr>KR103503GA66</vt:lpstr>
      <vt:lpstr>KR103502GA67</vt:lpstr>
      <vt:lpstr>KR103502GA91</vt:lpstr>
      <vt:lpstr>KR103503GA90</vt:lpstr>
      <vt:lpstr>KR103501GA92</vt:lpstr>
      <vt:lpstr>KR103501GAC4</vt:lpstr>
      <vt:lpstr>KR103502GAC2</vt:lpstr>
      <vt:lpstr>KR103501GB34</vt:lpstr>
      <vt:lpstr>KR103503GB32</vt:lpstr>
      <vt:lpstr>KR103502GB33</vt:lpstr>
      <vt:lpstr>KR103501GB67</vt:lpstr>
      <vt:lpstr>KR103502GB66</vt:lpstr>
      <vt:lpstr>KR103503GB65</vt:lpstr>
      <vt:lpstr>KR103503GB99</vt:lpstr>
      <vt:lpstr>KR103502GB90</vt:lpstr>
      <vt:lpstr>KR103501GB91</vt:lpstr>
      <vt:lpstr>KR103501GBC2</vt:lpstr>
      <vt:lpstr>KR103502GBC0</vt:lpstr>
      <vt:lpstr>KR103503GBC8</vt:lpstr>
      <vt:lpstr>KR103501GC33</vt:lpstr>
      <vt:lpstr>KR103502GC32</vt:lpstr>
      <vt:lpstr>KR103503GC31</vt:lpstr>
      <vt:lpstr>KR103502GC65</vt:lpstr>
      <vt:lpstr>KR103501GC66</vt:lpstr>
      <vt:lpstr>KR103503GC64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infomax</dc:creator>
  <cp:lastModifiedBy>infomax</cp:lastModifiedBy>
  <cp:lastPrinted>2021-08-31T05:13:30Z</cp:lastPrinted>
  <dcterms:created xsi:type="dcterms:W3CDTF">2021-04-19T04:53:30Z</dcterms:created>
  <dcterms:modified xsi:type="dcterms:W3CDTF">2022-05-13T01:52:20Z</dcterms:modified>
</cp:coreProperties>
</file>