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540fe127faab8403/Desktop/Excel/"/>
    </mc:Choice>
  </mc:AlternateContent>
  <xr:revisionPtr revIDLastSave="4" documentId="8_{9C38E16E-5F9B-45C4-81B3-F82A9EF0BBA1}" xr6:coauthVersionLast="47" xr6:coauthVersionMax="47" xr10:uidLastSave="{4324EBA6-AB25-4B91-B2FD-135C556DDEF8}"/>
  <bookViews>
    <workbookView xWindow="-110" yWindow="-110" windowWidth="19420" windowHeight="10300" xr2:uid="{9BBD1392-D204-45C6-9118-E7A9A0FE39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T3" i="1"/>
  <c r="T4" i="1"/>
  <c r="T5" i="1"/>
  <c r="T6" i="1"/>
  <c r="T7" i="1"/>
  <c r="T8" i="1"/>
  <c r="T9" i="1"/>
  <c r="T10" i="1"/>
  <c r="T11" i="1"/>
  <c r="T2" i="1"/>
  <c r="S2" i="1"/>
  <c r="R3" i="1"/>
  <c r="R4" i="1"/>
  <c r="R5" i="1"/>
  <c r="R6" i="1"/>
  <c r="R7" i="1"/>
  <c r="R8" i="1"/>
  <c r="R9" i="1"/>
  <c r="R10" i="1"/>
  <c r="R11" i="1"/>
  <c r="R2" i="1"/>
  <c r="Q3" i="1"/>
  <c r="Q4" i="1"/>
  <c r="Q5" i="1"/>
  <c r="Q6" i="1"/>
  <c r="Q7" i="1"/>
  <c r="Q8" i="1"/>
  <c r="Q9" i="1"/>
  <c r="Q10" i="1"/>
  <c r="Q11" i="1"/>
  <c r="P3" i="1"/>
  <c r="P4" i="1"/>
  <c r="P5" i="1"/>
  <c r="P6" i="1"/>
  <c r="P7" i="1"/>
  <c r="P8" i="1"/>
  <c r="P9" i="1"/>
  <c r="P10" i="1"/>
  <c r="P11" i="1"/>
  <c r="Q2" i="1"/>
  <c r="P2" i="1"/>
  <c r="O3" i="1"/>
  <c r="O2" i="1"/>
  <c r="N3" i="1"/>
  <c r="N4" i="1"/>
  <c r="N5" i="1"/>
  <c r="N6" i="1"/>
  <c r="N7" i="1"/>
  <c r="N8" i="1"/>
  <c r="N9" i="1"/>
  <c r="N10" i="1"/>
  <c r="N11" i="1"/>
  <c r="N2" i="1"/>
  <c r="M3" i="1"/>
  <c r="M4" i="1"/>
  <c r="M5" i="1"/>
  <c r="M6" i="1"/>
  <c r="M7" i="1"/>
  <c r="M8" i="1"/>
  <c r="M9" i="1"/>
  <c r="M10" i="1"/>
  <c r="M11" i="1"/>
  <c r="M2" i="1"/>
  <c r="L3" i="1"/>
  <c r="L4" i="1"/>
  <c r="L5" i="1"/>
  <c r="L6" i="1"/>
  <c r="L7" i="1"/>
  <c r="L8" i="1"/>
  <c r="L9" i="1"/>
  <c r="L10" i="1"/>
  <c r="L11" i="1"/>
  <c r="K3" i="1"/>
  <c r="K4" i="1"/>
  <c r="K5" i="1"/>
  <c r="K6" i="1"/>
  <c r="K7" i="1"/>
  <c r="K8" i="1"/>
  <c r="K9" i="1"/>
  <c r="K10" i="1"/>
  <c r="K11" i="1"/>
  <c r="L2" i="1"/>
  <c r="K2" i="1"/>
</calcChain>
</file>

<file path=xl/sharedStrings.xml><?xml version="1.0" encoding="utf-8"?>
<sst xmlns="http://schemas.openxmlformats.org/spreadsheetml/2006/main" count="70" uniqueCount="54">
  <si>
    <t>Student ID</t>
  </si>
  <si>
    <t>Name</t>
  </si>
  <si>
    <t>Class</t>
  </si>
  <si>
    <t>Gender</t>
  </si>
  <si>
    <t>English</t>
  </si>
  <si>
    <t>Math</t>
  </si>
  <si>
    <t>Science</t>
  </si>
  <si>
    <t>Date of Birth</t>
  </si>
  <si>
    <t>City</t>
  </si>
  <si>
    <t>Stream</t>
  </si>
  <si>
    <t>S001</t>
  </si>
  <si>
    <t>Aditi Roy</t>
  </si>
  <si>
    <t>F</t>
  </si>
  <si>
    <t>Delhi</t>
  </si>
  <si>
    <t>S002</t>
  </si>
  <si>
    <t>Rohan Mehta</t>
  </si>
  <si>
    <t>M</t>
  </si>
  <si>
    <t>Mumbai</t>
  </si>
  <si>
    <t>Commerce</t>
  </si>
  <si>
    <t>S003</t>
  </si>
  <si>
    <t>Nisha Verma</t>
  </si>
  <si>
    <t>Kolkata</t>
  </si>
  <si>
    <t>S004</t>
  </si>
  <si>
    <t>Aman Singh</t>
  </si>
  <si>
    <t>Jaipur</t>
  </si>
  <si>
    <t>Humanities</t>
  </si>
  <si>
    <t>S005</t>
  </si>
  <si>
    <t>Priya Nair</t>
  </si>
  <si>
    <t>Chennai</t>
  </si>
  <si>
    <t>S006</t>
  </si>
  <si>
    <t>Kabir Khan</t>
  </si>
  <si>
    <t>Lucknow</t>
  </si>
  <si>
    <t>S007</t>
  </si>
  <si>
    <t>Neha Gupta</t>
  </si>
  <si>
    <t>Bengaluru</t>
  </si>
  <si>
    <t>S008</t>
  </si>
  <si>
    <t>Aryan Desai</t>
  </si>
  <si>
    <t>Pune</t>
  </si>
  <si>
    <t>S009</t>
  </si>
  <si>
    <t>Meera Shah</t>
  </si>
  <si>
    <t>Surat</t>
  </si>
  <si>
    <t>S010</t>
  </si>
  <si>
    <t>Rahul Yadav</t>
  </si>
  <si>
    <t>Kanpur</t>
  </si>
  <si>
    <t>TOTAL</t>
  </si>
  <si>
    <t>AVG</t>
  </si>
  <si>
    <t>Result</t>
  </si>
  <si>
    <t xml:space="preserve">Birth Date dd-mmm-yyyy  </t>
  </si>
  <si>
    <t>Right</t>
  </si>
  <si>
    <t>Mid</t>
  </si>
  <si>
    <t>VLOOKUP</t>
  </si>
  <si>
    <t>Left</t>
  </si>
  <si>
    <t>XLOOKUP</t>
  </si>
  <si>
    <t>IFERROR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</si>
</sst>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5" fontId="0" fillId="0" borderId="1" xfId="0" applyNumberFormat="1" applyBorder="1" applyAlignment="1">
      <alignment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BDE13-05D4-4804-98F4-44E5DE3E5DE5}">
  <dimension ref="A1:T11"/>
  <sheetViews>
    <sheetView tabSelected="1" workbookViewId="0">
      <selection activeCell="B9" sqref="B9"/>
    </sheetView>
  </sheetViews>
  <sheetFormatPr defaultRowHeight="14.5" x14ac:dyDescent="0.35"/>
  <cols>
    <col min="1" max="1" width="11.54296875" customWidth="1"/>
    <col min="2" max="2" width="13.54296875" customWidth="1"/>
    <col min="8" max="8" width="12.81640625" customWidth="1"/>
    <col min="9" max="9" width="10.90625" customWidth="1"/>
    <col min="10" max="10" width="11.81640625" customWidth="1"/>
    <col min="14" max="14" width="12.81640625" customWidth="1"/>
    <col min="15" max="15" width="11.54296875" customWidth="1"/>
  </cols>
  <sheetData>
    <row r="1" spans="1:20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50</v>
      </c>
      <c r="P1" s="1" t="s">
        <v>51</v>
      </c>
      <c r="Q1" s="1" t="s">
        <v>48</v>
      </c>
      <c r="R1" s="1" t="s">
        <v>49</v>
      </c>
      <c r="S1" s="1" t="s">
        <v>53</v>
      </c>
      <c r="T1" s="1" t="s">
        <v>52</v>
      </c>
    </row>
    <row r="2" spans="1:20" x14ac:dyDescent="0.35">
      <c r="A2" s="2" t="s">
        <v>10</v>
      </c>
      <c r="B2" s="2" t="s">
        <v>11</v>
      </c>
      <c r="C2" s="2">
        <v>10</v>
      </c>
      <c r="D2" s="2" t="s">
        <v>12</v>
      </c>
      <c r="E2" s="2">
        <v>88</v>
      </c>
      <c r="F2" s="2">
        <v>92</v>
      </c>
      <c r="G2" s="2">
        <v>84</v>
      </c>
      <c r="H2" s="3">
        <v>39887</v>
      </c>
      <c r="I2" s="2" t="s">
        <v>13</v>
      </c>
      <c r="J2" s="2" t="s">
        <v>6</v>
      </c>
      <c r="K2" s="4">
        <f>SUM(E2:G2)</f>
        <v>264</v>
      </c>
      <c r="L2" s="4">
        <f>AVERAGE(E2:G2)</f>
        <v>88</v>
      </c>
      <c r="M2" s="4" t="str">
        <f>IF(AND(E2&gt;=40,F2&gt;=40,G2&gt;=40),"PASS","FAIL")</f>
        <v>PASS</v>
      </c>
      <c r="N2" s="4" t="str">
        <f>TEXT(H2,"dd-mmm-yyyy")</f>
        <v>15-Mar-2009</v>
      </c>
      <c r="O2" s="4" t="str">
        <f>VLOOKUP("S004",A2:J11,10,FALSE)</f>
        <v>Humanities</v>
      </c>
      <c r="P2" s="4" t="str">
        <f>LEFT(B2,5)</f>
        <v>Aditi</v>
      </c>
      <c r="Q2" s="4" t="str">
        <f>RIGHT(B2,3)</f>
        <v>Roy</v>
      </c>
      <c r="R2" s="4" t="str">
        <f>MID(B2,3,4)</f>
        <v xml:space="preserve">iti </v>
      </c>
      <c r="S2" s="4" t="str">
        <f>IFERROR(VLOOKUP("S0020",A2:J11,10,FALSE),"Not Found")</f>
        <v>Not Found</v>
      </c>
      <c r="T2" s="4">
        <f>_xlfn.XLOOKUP("S007",A2:A11,F2:F11,"Not",0,1)</f>
        <v>83</v>
      </c>
    </row>
    <row r="3" spans="1:20" x14ac:dyDescent="0.35">
      <c r="A3" s="2" t="s">
        <v>14</v>
      </c>
      <c r="B3" s="2" t="s">
        <v>15</v>
      </c>
      <c r="C3" s="2">
        <v>10</v>
      </c>
      <c r="D3" s="2" t="s">
        <v>16</v>
      </c>
      <c r="E3" s="2">
        <v>75</v>
      </c>
      <c r="F3" s="2">
        <v>85</v>
      </c>
      <c r="G3" s="2">
        <v>80</v>
      </c>
      <c r="H3" s="3">
        <v>39837</v>
      </c>
      <c r="I3" s="2" t="s">
        <v>17</v>
      </c>
      <c r="J3" s="2" t="s">
        <v>18</v>
      </c>
      <c r="K3" s="4">
        <f t="shared" ref="K3:K11" si="0">SUM(E3:G3)</f>
        <v>240</v>
      </c>
      <c r="L3" s="4">
        <f t="shared" ref="L3:L11" si="1">AVERAGE(E3:G3)</f>
        <v>80</v>
      </c>
      <c r="M3" s="4" t="str">
        <f t="shared" ref="M3:M11" si="2">IF(AND(E3&gt;=40,F3&gt;=40,G3&gt;=40),"PASS","FAIL")</f>
        <v>PASS</v>
      </c>
      <c r="N3" s="4" t="str">
        <f t="shared" ref="N3:N11" si="3">TEXT(H3,"dd-mmm-yyyy")</f>
        <v>24-Jan-2009</v>
      </c>
      <c r="O3" s="4" t="str">
        <f>VLOOKUP("S008",A2:I11,9,FALSE)</f>
        <v>Pune</v>
      </c>
      <c r="P3" s="4" t="str">
        <f t="shared" ref="P3:P11" si="4">LEFT(B3,5)</f>
        <v>Rohan</v>
      </c>
      <c r="Q3" s="4" t="str">
        <f t="shared" ref="Q3:Q11" si="5">RIGHT(B3,3)</f>
        <v>hta</v>
      </c>
      <c r="R3" s="4" t="str">
        <f t="shared" ref="R3:R11" si="6">MID(B3,3,4)</f>
        <v xml:space="preserve">han </v>
      </c>
      <c r="S3" s="4" t="str">
        <f t="shared" ref="S3:S11" si="7">IFERROR(VLOOKUP("S0020",A3:J12,10,FALSE),"Not Found")</f>
        <v>Not Found</v>
      </c>
      <c r="T3" s="4">
        <f t="shared" ref="T3:T11" si="8">_xlfn.XLOOKUP("S007",A3:A12,F3:F12,"Not",0,1)</f>
        <v>83</v>
      </c>
    </row>
    <row r="4" spans="1:20" x14ac:dyDescent="0.35">
      <c r="A4" s="2" t="s">
        <v>19</v>
      </c>
      <c r="B4" s="2" t="s">
        <v>20</v>
      </c>
      <c r="C4" s="2">
        <v>10</v>
      </c>
      <c r="D4" s="2" t="s">
        <v>12</v>
      </c>
      <c r="E4" s="2">
        <v>95</v>
      </c>
      <c r="F4" s="2">
        <v>97</v>
      </c>
      <c r="G4" s="2">
        <v>93</v>
      </c>
      <c r="H4" s="3">
        <v>39854</v>
      </c>
      <c r="I4" s="2" t="s">
        <v>21</v>
      </c>
      <c r="J4" s="2" t="s">
        <v>6</v>
      </c>
      <c r="K4" s="4">
        <f t="shared" si="0"/>
        <v>285</v>
      </c>
      <c r="L4" s="4">
        <f t="shared" si="1"/>
        <v>95</v>
      </c>
      <c r="M4" s="4" t="str">
        <f t="shared" si="2"/>
        <v>PASS</v>
      </c>
      <c r="N4" s="4" t="str">
        <f t="shared" si="3"/>
        <v>10-Feb-2009</v>
      </c>
      <c r="O4" s="4"/>
      <c r="P4" s="4" t="str">
        <f t="shared" si="4"/>
        <v>Nisha</v>
      </c>
      <c r="Q4" s="4" t="str">
        <f t="shared" si="5"/>
        <v>rma</v>
      </c>
      <c r="R4" s="4" t="str">
        <f t="shared" si="6"/>
        <v xml:space="preserve">sha </v>
      </c>
      <c r="S4" s="4" t="str">
        <f t="shared" si="7"/>
        <v>Not Found</v>
      </c>
      <c r="T4" s="4">
        <f t="shared" si="8"/>
        <v>83</v>
      </c>
    </row>
    <row r="5" spans="1:20" x14ac:dyDescent="0.35">
      <c r="A5" s="2" t="s">
        <v>22</v>
      </c>
      <c r="B5" s="2" t="s">
        <v>23</v>
      </c>
      <c r="C5" s="2">
        <v>10</v>
      </c>
      <c r="D5" s="2" t="s">
        <v>16</v>
      </c>
      <c r="E5" s="2">
        <v>66</v>
      </c>
      <c r="F5" s="2">
        <v>70</v>
      </c>
      <c r="G5" s="2">
        <v>65</v>
      </c>
      <c r="H5" s="3">
        <v>39962</v>
      </c>
      <c r="I5" s="2" t="s">
        <v>24</v>
      </c>
      <c r="J5" s="2" t="s">
        <v>25</v>
      </c>
      <c r="K5" s="4">
        <f t="shared" si="0"/>
        <v>201</v>
      </c>
      <c r="L5" s="4">
        <f t="shared" si="1"/>
        <v>67</v>
      </c>
      <c r="M5" s="4" t="str">
        <f t="shared" si="2"/>
        <v>PASS</v>
      </c>
      <c r="N5" s="4" t="str">
        <f t="shared" si="3"/>
        <v>29-May-2009</v>
      </c>
      <c r="O5" s="4"/>
      <c r="P5" s="4" t="str">
        <f t="shared" si="4"/>
        <v xml:space="preserve">Aman </v>
      </c>
      <c r="Q5" s="4" t="str">
        <f t="shared" si="5"/>
        <v>ngh</v>
      </c>
      <c r="R5" s="4" t="str">
        <f t="shared" si="6"/>
        <v>an S</v>
      </c>
      <c r="S5" s="4" t="str">
        <f t="shared" si="7"/>
        <v>Not Found</v>
      </c>
      <c r="T5" s="4">
        <f t="shared" si="8"/>
        <v>83</v>
      </c>
    </row>
    <row r="6" spans="1:20" x14ac:dyDescent="0.35">
      <c r="A6" s="2" t="s">
        <v>26</v>
      </c>
      <c r="B6" s="2" t="s">
        <v>27</v>
      </c>
      <c r="C6" s="2">
        <v>10</v>
      </c>
      <c r="D6" s="2" t="s">
        <v>12</v>
      </c>
      <c r="E6" s="2">
        <v>82</v>
      </c>
      <c r="F6" s="2">
        <v>89</v>
      </c>
      <c r="G6" s="2">
        <v>90</v>
      </c>
      <c r="H6" s="3">
        <v>39906</v>
      </c>
      <c r="I6" s="2" t="s">
        <v>28</v>
      </c>
      <c r="J6" s="2" t="s">
        <v>18</v>
      </c>
      <c r="K6" s="4">
        <f t="shared" si="0"/>
        <v>261</v>
      </c>
      <c r="L6" s="4">
        <f t="shared" si="1"/>
        <v>87</v>
      </c>
      <c r="M6" s="4" t="str">
        <f t="shared" si="2"/>
        <v>PASS</v>
      </c>
      <c r="N6" s="4" t="str">
        <f t="shared" si="3"/>
        <v>03-Apr-2009</v>
      </c>
      <c r="O6" s="4"/>
      <c r="P6" s="4" t="str">
        <f t="shared" si="4"/>
        <v>Priya</v>
      </c>
      <c r="Q6" s="4" t="str">
        <f t="shared" si="5"/>
        <v>air</v>
      </c>
      <c r="R6" s="4" t="str">
        <f t="shared" si="6"/>
        <v xml:space="preserve">iya </v>
      </c>
      <c r="S6" s="4" t="str">
        <f t="shared" si="7"/>
        <v>Not Found</v>
      </c>
      <c r="T6" s="4">
        <f t="shared" si="8"/>
        <v>83</v>
      </c>
    </row>
    <row r="7" spans="1:20" x14ac:dyDescent="0.35">
      <c r="A7" s="2" t="s">
        <v>29</v>
      </c>
      <c r="B7" s="2" t="s">
        <v>30</v>
      </c>
      <c r="C7" s="2">
        <v>10</v>
      </c>
      <c r="D7" s="2" t="s">
        <v>16</v>
      </c>
      <c r="E7" s="2">
        <v>59</v>
      </c>
      <c r="F7" s="2">
        <v>60</v>
      </c>
      <c r="G7" s="2">
        <v>55</v>
      </c>
      <c r="H7" s="3">
        <v>39793</v>
      </c>
      <c r="I7" s="2" t="s">
        <v>31</v>
      </c>
      <c r="J7" s="2" t="s">
        <v>25</v>
      </c>
      <c r="K7" s="4">
        <f t="shared" si="0"/>
        <v>174</v>
      </c>
      <c r="L7" s="4">
        <f t="shared" si="1"/>
        <v>58</v>
      </c>
      <c r="M7" s="4" t="str">
        <f t="shared" si="2"/>
        <v>PASS</v>
      </c>
      <c r="N7" s="4" t="str">
        <f t="shared" si="3"/>
        <v>11-Dec-2008</v>
      </c>
      <c r="O7" s="4"/>
      <c r="P7" s="4" t="str">
        <f t="shared" si="4"/>
        <v>Kabir</v>
      </c>
      <c r="Q7" s="4" t="str">
        <f t="shared" si="5"/>
        <v>han</v>
      </c>
      <c r="R7" s="4" t="str">
        <f t="shared" si="6"/>
        <v xml:space="preserve">bir </v>
      </c>
      <c r="S7" s="4" t="str">
        <f t="shared" si="7"/>
        <v>Not Found</v>
      </c>
      <c r="T7" s="4">
        <f t="shared" si="8"/>
        <v>83</v>
      </c>
    </row>
    <row r="8" spans="1:20" x14ac:dyDescent="0.35">
      <c r="A8" s="2" t="s">
        <v>32</v>
      </c>
      <c r="B8" s="2" t="s">
        <v>33</v>
      </c>
      <c r="C8" s="2">
        <v>10</v>
      </c>
      <c r="D8" s="2" t="s">
        <v>12</v>
      </c>
      <c r="E8" s="2">
        <v>78</v>
      </c>
      <c r="F8" s="2">
        <v>83</v>
      </c>
      <c r="G8" s="2">
        <v>88</v>
      </c>
      <c r="H8" s="3">
        <v>40001</v>
      </c>
      <c r="I8" s="2" t="s">
        <v>34</v>
      </c>
      <c r="J8" s="2" t="s">
        <v>6</v>
      </c>
      <c r="K8" s="4">
        <f t="shared" si="0"/>
        <v>249</v>
      </c>
      <c r="L8" s="4">
        <f t="shared" si="1"/>
        <v>83</v>
      </c>
      <c r="M8" s="4" t="str">
        <f t="shared" si="2"/>
        <v>PASS</v>
      </c>
      <c r="N8" s="4" t="str">
        <f t="shared" si="3"/>
        <v>07-Jul-2009</v>
      </c>
      <c r="O8" s="4"/>
      <c r="P8" s="4" t="str">
        <f t="shared" si="4"/>
        <v xml:space="preserve">Neha </v>
      </c>
      <c r="Q8" s="4" t="str">
        <f t="shared" si="5"/>
        <v>pta</v>
      </c>
      <c r="R8" s="4" t="str">
        <f t="shared" si="6"/>
        <v>ha G</v>
      </c>
      <c r="S8" s="4" t="str">
        <f t="shared" si="7"/>
        <v>Not Found</v>
      </c>
      <c r="T8" s="4">
        <f t="shared" si="8"/>
        <v>83</v>
      </c>
    </row>
    <row r="9" spans="1:20" x14ac:dyDescent="0.35">
      <c r="A9" s="2" t="s">
        <v>35</v>
      </c>
      <c r="B9" s="2" t="s">
        <v>36</v>
      </c>
      <c r="C9" s="2">
        <v>10</v>
      </c>
      <c r="D9" s="2" t="s">
        <v>16</v>
      </c>
      <c r="E9" s="2">
        <v>91</v>
      </c>
      <c r="F9" s="2">
        <v>95</v>
      </c>
      <c r="G9" s="2">
        <v>89</v>
      </c>
      <c r="H9" s="3">
        <v>40027</v>
      </c>
      <c r="I9" s="2" t="s">
        <v>37</v>
      </c>
      <c r="J9" s="2" t="s">
        <v>6</v>
      </c>
      <c r="K9" s="4">
        <f t="shared" si="0"/>
        <v>275</v>
      </c>
      <c r="L9" s="4">
        <f t="shared" si="1"/>
        <v>91.666666666666671</v>
      </c>
      <c r="M9" s="4" t="str">
        <f t="shared" si="2"/>
        <v>PASS</v>
      </c>
      <c r="N9" s="4" t="str">
        <f t="shared" si="3"/>
        <v>02-Aug-2009</v>
      </c>
      <c r="O9" s="4"/>
      <c r="P9" s="4" t="str">
        <f t="shared" si="4"/>
        <v>Aryan</v>
      </c>
      <c r="Q9" s="4" t="str">
        <f t="shared" si="5"/>
        <v>sai</v>
      </c>
      <c r="R9" s="4" t="str">
        <f t="shared" si="6"/>
        <v xml:space="preserve">yan </v>
      </c>
      <c r="S9" s="4" t="str">
        <f t="shared" si="7"/>
        <v>Not Found</v>
      </c>
      <c r="T9" s="4" t="str">
        <f t="shared" si="8"/>
        <v>Not</v>
      </c>
    </row>
    <row r="10" spans="1:20" x14ac:dyDescent="0.35">
      <c r="A10" s="2" t="s">
        <v>38</v>
      </c>
      <c r="B10" s="2" t="s">
        <v>39</v>
      </c>
      <c r="C10" s="2">
        <v>10</v>
      </c>
      <c r="D10" s="2" t="s">
        <v>12</v>
      </c>
      <c r="E10" s="2">
        <v>87</v>
      </c>
      <c r="F10" s="2">
        <v>86</v>
      </c>
      <c r="G10" s="2">
        <v>90</v>
      </c>
      <c r="H10" s="3">
        <v>40075</v>
      </c>
      <c r="I10" s="2" t="s">
        <v>40</v>
      </c>
      <c r="J10" s="2" t="s">
        <v>18</v>
      </c>
      <c r="K10" s="4">
        <f t="shared" si="0"/>
        <v>263</v>
      </c>
      <c r="L10" s="4">
        <f t="shared" si="1"/>
        <v>87.666666666666671</v>
      </c>
      <c r="M10" s="4" t="str">
        <f t="shared" si="2"/>
        <v>PASS</v>
      </c>
      <c r="N10" s="4" t="str">
        <f t="shared" si="3"/>
        <v>19-Sep-2009</v>
      </c>
      <c r="O10" s="4"/>
      <c r="P10" s="4" t="str">
        <f t="shared" si="4"/>
        <v>Meera</v>
      </c>
      <c r="Q10" s="4" t="str">
        <f t="shared" si="5"/>
        <v>hah</v>
      </c>
      <c r="R10" s="4" t="str">
        <f t="shared" si="6"/>
        <v xml:space="preserve">era </v>
      </c>
      <c r="S10" s="4" t="str">
        <f t="shared" si="7"/>
        <v>Not Found</v>
      </c>
      <c r="T10" s="4" t="str">
        <f t="shared" si="8"/>
        <v>Not</v>
      </c>
    </row>
    <row r="11" spans="1:20" x14ac:dyDescent="0.35">
      <c r="A11" s="2" t="s">
        <v>41</v>
      </c>
      <c r="B11" s="2" t="s">
        <v>42</v>
      </c>
      <c r="C11" s="2">
        <v>10</v>
      </c>
      <c r="D11" s="2" t="s">
        <v>16</v>
      </c>
      <c r="E11" s="2">
        <v>72</v>
      </c>
      <c r="F11" s="2">
        <v>78</v>
      </c>
      <c r="G11" s="2">
        <v>76</v>
      </c>
      <c r="H11" s="3">
        <v>40111</v>
      </c>
      <c r="I11" s="2" t="s">
        <v>43</v>
      </c>
      <c r="J11" s="2" t="s">
        <v>25</v>
      </c>
      <c r="K11" s="4">
        <f t="shared" si="0"/>
        <v>226</v>
      </c>
      <c r="L11" s="4">
        <f t="shared" si="1"/>
        <v>75.333333333333329</v>
      </c>
      <c r="M11" s="4" t="str">
        <f t="shared" si="2"/>
        <v>PASS</v>
      </c>
      <c r="N11" s="4" t="str">
        <f t="shared" si="3"/>
        <v>25-Oct-2009</v>
      </c>
      <c r="O11" s="4"/>
      <c r="P11" s="4" t="str">
        <f t="shared" si="4"/>
        <v>Rahul</v>
      </c>
      <c r="Q11" s="4" t="str">
        <f t="shared" si="5"/>
        <v>dav</v>
      </c>
      <c r="R11" s="4" t="str">
        <f t="shared" si="6"/>
        <v xml:space="preserve">hul </v>
      </c>
      <c r="S11" s="4" t="str">
        <f t="shared" si="7"/>
        <v>Not Found</v>
      </c>
      <c r="T11" s="4" t="str">
        <f t="shared" si="8"/>
        <v>Not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ananya mishra</dc:creator>
  <cp:lastModifiedBy>nafees khan</cp:lastModifiedBy>
  <dcterms:created xsi:type="dcterms:W3CDTF">2025-07-22T12:22:18Z</dcterms:created>
  <dcterms:modified xsi:type="dcterms:W3CDTF">2025-07-23T15:26:50Z</dcterms:modified>
</cp:coreProperties>
</file>