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filterPrivacy="1"/>
  <bookViews>
    <workbookView xWindow="0" yWindow="0" windowWidth="22260" windowHeight="12645"/>
  </bookViews>
  <sheets>
    <sheet name="Продажа" sheetId="1" r:id="rId1"/>
    <sheet name="банк поступление" sheetId="2" r:id="rId2"/>
  </sheets>
  <definedNames>
    <definedName name="_xlnm._FilterDatabase" localSheetId="0" hidden="1">Продажа!$A$5:$J$290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47" i="1" l="1"/>
  <c r="K345" i="1" l="1"/>
  <c r="K342" i="1"/>
  <c r="C92" i="2"/>
  <c r="C10" i="2"/>
  <c r="F334" i="1"/>
  <c r="C334" i="1" l="1"/>
  <c r="D334" i="1"/>
  <c r="E334" i="1"/>
  <c r="E336" i="1"/>
  <c r="G334" i="1"/>
  <c r="H334" i="1"/>
  <c r="C290" i="1" l="1"/>
  <c r="C338" i="1" s="1"/>
  <c r="D290" i="1"/>
  <c r="E290" i="1"/>
  <c r="F290" i="1"/>
  <c r="G290" i="1"/>
  <c r="G338" i="1" s="1"/>
  <c r="H290" i="1"/>
  <c r="H338" i="1" s="1"/>
  <c r="E338" i="1" l="1"/>
  <c r="E292" i="1"/>
</calcChain>
</file>

<file path=xl/sharedStrings.xml><?xml version="1.0" encoding="utf-8"?>
<sst xmlns="http://schemas.openxmlformats.org/spreadsheetml/2006/main" count="886" uniqueCount="380">
  <si>
    <t>Дата</t>
  </si>
  <si>
    <t>АКБ</t>
  </si>
  <si>
    <t>Кол-во</t>
  </si>
  <si>
    <t>Наличка в тг:</t>
  </si>
  <si>
    <t>Безналичный</t>
  </si>
  <si>
    <t xml:space="preserve">Кол.Б/У </t>
  </si>
  <si>
    <t>Скидка за Б/У в тг:</t>
  </si>
  <si>
    <t>Ёмкость</t>
  </si>
  <si>
    <t xml:space="preserve">Наименование </t>
  </si>
  <si>
    <t>Next 60 L+ st</t>
  </si>
  <si>
    <t>Замена по гарантий Bars 60 R+ st</t>
  </si>
  <si>
    <t>Next 60 R+ st</t>
  </si>
  <si>
    <t>Замена по гарантий Next 60 R+ st</t>
  </si>
  <si>
    <t>Bars 75 R+ st низк</t>
  </si>
  <si>
    <t>KSP QR</t>
  </si>
  <si>
    <t>Bars 77 R+ st</t>
  </si>
  <si>
    <t>70/70</t>
  </si>
  <si>
    <t>ТОО A.T.Logistics / KSP Gold</t>
  </si>
  <si>
    <t>Varta 95 AGM</t>
  </si>
  <si>
    <t>Bars 50 R+ jis</t>
  </si>
  <si>
    <t>Energizer 95 R+ jis</t>
  </si>
  <si>
    <t>ТОО Велес- ПВ</t>
  </si>
  <si>
    <t>Energizer 110 L+ jis</t>
  </si>
  <si>
    <t>T-rex 100 R+ jis</t>
  </si>
  <si>
    <t>KSP QR (Д.вода/3 шт -1500 тг)</t>
  </si>
  <si>
    <t>Energizer 68 L+ jis</t>
  </si>
  <si>
    <t>Наличка /  KSP Gold</t>
  </si>
  <si>
    <t>Д.вода/3 шт -1500 тг)</t>
  </si>
  <si>
    <t>Bars 190 KB</t>
  </si>
  <si>
    <t>ТОО Гравелит</t>
  </si>
  <si>
    <t>Bars 62 L+ st</t>
  </si>
  <si>
    <t>ТОО Рубиком</t>
  </si>
  <si>
    <t>Energizer 70 R+ st</t>
  </si>
  <si>
    <t>KSP м-н Смагулов О.</t>
  </si>
  <si>
    <t>Next 100 R+ jis</t>
  </si>
  <si>
    <t>Teyko 100 R+ jis</t>
  </si>
  <si>
    <t xml:space="preserve"> KSP Gold (Клемма - 2500 тг)</t>
  </si>
  <si>
    <t>Bars 100 R+ st</t>
  </si>
  <si>
    <t>Филиал Енбек-ПВ</t>
  </si>
  <si>
    <t>Bars 62 R+ st</t>
  </si>
  <si>
    <t>KSP м-н Шевчук Л.</t>
  </si>
  <si>
    <t>Racer 60 R+ st</t>
  </si>
  <si>
    <t>Forlux 192 euro</t>
  </si>
  <si>
    <t>Брак магазина</t>
  </si>
  <si>
    <t>KSP Red</t>
  </si>
  <si>
    <t>Westa 74 R+ st</t>
  </si>
  <si>
    <t>KSP м-н Нургожин А</t>
  </si>
  <si>
    <t>Arctic 65 R+ jis</t>
  </si>
  <si>
    <t>KSP Gold</t>
  </si>
  <si>
    <t>60/60</t>
  </si>
  <si>
    <t>Next 230 euro</t>
  </si>
  <si>
    <t>Mutlu 75 R+ st</t>
  </si>
  <si>
    <t>ТОО Техмаш</t>
  </si>
  <si>
    <t>Westa 60 R+ st</t>
  </si>
  <si>
    <t>KSP м-н Даирбаев Б</t>
  </si>
  <si>
    <t>190/190</t>
  </si>
  <si>
    <t>Электра 60 L+ st</t>
  </si>
  <si>
    <t>Mutlu 68 R+ jis</t>
  </si>
  <si>
    <t>Mutlu 63 L+ st</t>
  </si>
  <si>
    <t>Voltman 100 R+ st</t>
  </si>
  <si>
    <t>Titan 76 L+ euro silver</t>
  </si>
  <si>
    <t>Bars 42 L+ jis</t>
  </si>
  <si>
    <t>ТОО Ырыс 2050</t>
  </si>
  <si>
    <t>KSP м-н Шоканов Б</t>
  </si>
  <si>
    <t>Crona 60 R+ st</t>
  </si>
  <si>
    <t>Next 100 R+ st белый</t>
  </si>
  <si>
    <t>Карта</t>
  </si>
  <si>
    <t>Voltman 92 R+ st</t>
  </si>
  <si>
    <t>ТОО Apple City / (Клеммы-7000 тг)</t>
  </si>
  <si>
    <t>Next 65 R+ jis</t>
  </si>
  <si>
    <t>KSP м-н Буйко С</t>
  </si>
  <si>
    <t>Hyundai 100 L+ jis</t>
  </si>
  <si>
    <t>Bars 60 R+ st</t>
  </si>
  <si>
    <t>T-rex 65 R+ jis</t>
  </si>
  <si>
    <t>60/70</t>
  </si>
  <si>
    <t>Sail 75 L+ jis</t>
  </si>
  <si>
    <t>KSP м-н Сарапинас А</t>
  </si>
  <si>
    <t>KSP м-н Кикимова М</t>
  </si>
  <si>
    <t>Racer 190 euro</t>
  </si>
  <si>
    <t>ТОО Ertis Stroi</t>
  </si>
  <si>
    <t>KSP м-н Кузнецова</t>
  </si>
  <si>
    <t>KSP м-н Манабаев Р</t>
  </si>
  <si>
    <t>Energizer 100 R+ st</t>
  </si>
  <si>
    <t>Fire Ball 100 R+ st</t>
  </si>
  <si>
    <t>Bars 90 R+ st</t>
  </si>
  <si>
    <t>Mutlu 80 R+ jis</t>
  </si>
  <si>
    <t>KSP м-н Танирберген Н</t>
  </si>
  <si>
    <t>Racer 60 L+ st</t>
  </si>
  <si>
    <t>Next 75 R+ jis</t>
  </si>
  <si>
    <t>Energizer 140 euro</t>
  </si>
  <si>
    <t>T-rex 75 R+ jis</t>
  </si>
  <si>
    <t>Sail 50 R+ jis</t>
  </si>
  <si>
    <t>(Д.вода/3 шт -1500 тг)</t>
  </si>
  <si>
    <t>KSP м-н Глушков М</t>
  </si>
  <si>
    <t>Next 75 L+ jis</t>
  </si>
  <si>
    <t>Hyundai 60 R+ jis</t>
  </si>
  <si>
    <t>Mutlu 63 R+ st</t>
  </si>
  <si>
    <t>60/60/190/190</t>
  </si>
  <si>
    <t>ИП Лиханов</t>
  </si>
  <si>
    <t>Westa 92 R+ st укр</t>
  </si>
  <si>
    <t>ТОО Стеклоцентр (Клемма - 7000 тг)</t>
  </si>
  <si>
    <t>Next 132 euro</t>
  </si>
  <si>
    <t>ТОО Стеклоцентр</t>
  </si>
  <si>
    <t>Unikum 60 R+ st</t>
  </si>
  <si>
    <t>ТОО ПФ Гелиос  (Клемма - 6000 тг)</t>
  </si>
  <si>
    <t>Bars 75 L+ st</t>
  </si>
  <si>
    <t>ТОО Автохозяиства ПВ  (Клемма - 6500 тг)</t>
  </si>
  <si>
    <t>KSP м-н Сагирова И</t>
  </si>
  <si>
    <t>KSP м-н Метрофанов Н</t>
  </si>
  <si>
    <t>KSP м-н Пономарева И</t>
  </si>
  <si>
    <t>ТОО Нефтехим LTD</t>
  </si>
  <si>
    <t>Bars 100 R+ jis</t>
  </si>
  <si>
    <t>Mutlu 70 R+ jis</t>
  </si>
  <si>
    <t>Racer 75 R+ st</t>
  </si>
  <si>
    <t>Bars 60 L+ st</t>
  </si>
  <si>
    <t>KSP м-н Морданов М</t>
  </si>
  <si>
    <t>KSP м-н Дюсенов А</t>
  </si>
  <si>
    <t>Varta 74 R+ st</t>
  </si>
  <si>
    <t>KSP м-н Гурин И</t>
  </si>
  <si>
    <t>KSP м-н Пшембаев К</t>
  </si>
  <si>
    <t xml:space="preserve">Energizer 125  </t>
  </si>
  <si>
    <t>ТОО Павлодарский тепличный комбинат</t>
  </si>
  <si>
    <t>Westa 192 euro</t>
  </si>
  <si>
    <t>KSP м-н Шмаков А</t>
  </si>
  <si>
    <t>KSP м-н Гайсин Т</t>
  </si>
  <si>
    <t>KSP м-н Кудайберген Б</t>
  </si>
  <si>
    <t>KSP м-н Порфенов А</t>
  </si>
  <si>
    <t>Bars 190 КB</t>
  </si>
  <si>
    <t>KSP м-н Мария С</t>
  </si>
  <si>
    <t>W-star 100  prem</t>
  </si>
  <si>
    <t xml:space="preserve">Карта Форте </t>
  </si>
  <si>
    <t>Next 42 R+ jis (барс)</t>
  </si>
  <si>
    <t>Замена,брак</t>
  </si>
  <si>
    <t>KSP м-н Баядилов А</t>
  </si>
  <si>
    <t>Замена по гарантий c доплатой Bars 62 R+ st /1 шт</t>
  </si>
  <si>
    <t>Bars 100 L+ st</t>
  </si>
  <si>
    <t>Hyundai 75 L+ jis</t>
  </si>
  <si>
    <t>KSP м-н Иванова Е</t>
  </si>
  <si>
    <t>Bars 75 R+ jis</t>
  </si>
  <si>
    <t>Damper 75 R+ st</t>
  </si>
  <si>
    <t>KSP м-н Земцов М</t>
  </si>
  <si>
    <t>Titan 62 R+ st</t>
  </si>
  <si>
    <t>Замена по гарантий Titan 62 R+ st</t>
  </si>
  <si>
    <t>Titan 66 R+ st</t>
  </si>
  <si>
    <t>KSP м-н Каримов А</t>
  </si>
  <si>
    <t>Racer 190 КБ</t>
  </si>
  <si>
    <t>Taxi 60 R+ st</t>
  </si>
  <si>
    <t>Электра 75 L+ st</t>
  </si>
  <si>
    <t>ИП AV Company</t>
  </si>
  <si>
    <t>Bars 75 L+ jis</t>
  </si>
  <si>
    <t xml:space="preserve">Сертификат на 20 000 тг </t>
  </si>
  <si>
    <t>Titan 75 R+ st</t>
  </si>
  <si>
    <t>ТОО Казбитумсервис</t>
  </si>
  <si>
    <t>Voltman 190 euro</t>
  </si>
  <si>
    <t>Racer 90 R+ st</t>
  </si>
  <si>
    <t>ТОО Павлодар-Водоканал</t>
  </si>
  <si>
    <t>Bars 190 euro</t>
  </si>
  <si>
    <t>Energizer 110 prem</t>
  </si>
  <si>
    <t>KSP м-н Искаков Д</t>
  </si>
  <si>
    <t>Racer 190 Kб</t>
  </si>
  <si>
    <t>70/90/90/140/140/135</t>
  </si>
  <si>
    <t>Замена по гарантий Kainar 77 L+ st</t>
  </si>
  <si>
    <t>Arctic 95 R+ jis</t>
  </si>
  <si>
    <t>Racer 190 к/б</t>
  </si>
  <si>
    <t xml:space="preserve">Bars 75 R+ JIS </t>
  </si>
  <si>
    <t>ForteBank карта. ТОО Ertis group</t>
  </si>
  <si>
    <t>Bars 230 euro</t>
  </si>
  <si>
    <t>Замена по гарантий Bars 230 euro</t>
  </si>
  <si>
    <t>T-Rex 100 prem</t>
  </si>
  <si>
    <t>Замена по гарантий Titan 190</t>
  </si>
  <si>
    <t xml:space="preserve">Карта </t>
  </si>
  <si>
    <t>Westa 70 R+ st</t>
  </si>
  <si>
    <t>Next 100 L+ st</t>
  </si>
  <si>
    <t>Titan 63 ES</t>
  </si>
  <si>
    <t>Forlux 92 R+ st</t>
  </si>
  <si>
    <t>Varta 70 L+ jis</t>
  </si>
  <si>
    <t>Next 75 R+ st</t>
  </si>
  <si>
    <t>ТОО Интротрейд компаний</t>
  </si>
  <si>
    <t xml:space="preserve">KSP Gold </t>
  </si>
  <si>
    <t>230/230</t>
  </si>
  <si>
    <t>ТОО Айрон Снаб</t>
  </si>
  <si>
    <t>КГУ Офис Сервис</t>
  </si>
  <si>
    <t>Forlux 100 R+ st укр</t>
  </si>
  <si>
    <t>Камбаров А</t>
  </si>
  <si>
    <t>Varta 10 ah</t>
  </si>
  <si>
    <t>Mutlu 100 L+ jis</t>
  </si>
  <si>
    <t>KSP м-н Марковская Д</t>
  </si>
  <si>
    <t>Нурфеисов</t>
  </si>
  <si>
    <t>Абдуллаев</t>
  </si>
  <si>
    <t>140/140</t>
  </si>
  <si>
    <t>Mutlu 75 L+ st</t>
  </si>
  <si>
    <t>Energizer 95 R+ st</t>
  </si>
  <si>
    <t>KSP Red (Клемма - 3000 тг)</t>
  </si>
  <si>
    <t>Next 62 R+ st</t>
  </si>
  <si>
    <t>KSP м-н Кириленко И</t>
  </si>
  <si>
    <t>Damper 60 R+ st</t>
  </si>
  <si>
    <t>Next 190 KB</t>
  </si>
  <si>
    <t>KSP м-н Яценко В</t>
  </si>
  <si>
    <t>KSP м-н Багров В</t>
  </si>
  <si>
    <t>KSP м-н Власов В</t>
  </si>
  <si>
    <t>ТОО Дорстрой</t>
  </si>
  <si>
    <t>Mutlu 90 R+ jis</t>
  </si>
  <si>
    <t xml:space="preserve">ТОО СМ - Павлодар </t>
  </si>
  <si>
    <t>Mutlu 135 euro</t>
  </si>
  <si>
    <t>МЧ Данель (Клемма - 11400 тг)</t>
  </si>
  <si>
    <t>KSP м-н Масленик Т</t>
  </si>
  <si>
    <t>Замена по гарантий Bars 100 L+ jis</t>
  </si>
  <si>
    <t>Next 60 R+ st низк</t>
  </si>
  <si>
    <t>KSP м-н Букаева А</t>
  </si>
  <si>
    <t>KSP м-н Сотникова М</t>
  </si>
  <si>
    <t>KSP м-н Гребенюк К</t>
  </si>
  <si>
    <t>KSP м-н Сыромятников Д</t>
  </si>
  <si>
    <t>ТОО Милана Казахстан / KSP QR</t>
  </si>
  <si>
    <r>
      <t xml:space="preserve">KSP Gold / </t>
    </r>
    <r>
      <rPr>
        <sz val="11"/>
        <rFont val="Calibri"/>
        <family val="2"/>
        <charset val="204"/>
      </rPr>
      <t>(Клемма - 2300 тг)</t>
    </r>
  </si>
  <si>
    <r>
      <t>KSP Gold /</t>
    </r>
    <r>
      <rPr>
        <sz val="11"/>
        <rFont val="Calibri"/>
        <family val="2"/>
        <charset val="204"/>
      </rPr>
      <t xml:space="preserve"> (Клемма - 2500 тг)</t>
    </r>
  </si>
  <si>
    <t>Titan 70 kamina</t>
  </si>
  <si>
    <t>100/140/190/190</t>
  </si>
  <si>
    <t xml:space="preserve">Titan 70 R+ JIS </t>
  </si>
  <si>
    <t>Замена по гарантий Hyper 60 R+ st</t>
  </si>
  <si>
    <t>KSP м-н  Калюжный В</t>
  </si>
  <si>
    <t>KSP м-н Катрица Е</t>
  </si>
  <si>
    <t>Energizer 35 R+ jis</t>
  </si>
  <si>
    <t>KSP м-н Бударин В</t>
  </si>
  <si>
    <t>KSP м-н Касьянова Н</t>
  </si>
  <si>
    <t>KSP м-н Шамрина А</t>
  </si>
  <si>
    <t>Energizer 100 prem</t>
  </si>
  <si>
    <t>КХ Андас</t>
  </si>
  <si>
    <t>Замена по гарантий Istok 60 R+ st</t>
  </si>
  <si>
    <t>Hyundai 75 R+ st</t>
  </si>
  <si>
    <t>KSP м-н Кайдас Н</t>
  </si>
  <si>
    <t>Arctic 100 R+ st</t>
  </si>
  <si>
    <t>ТОО Eurasia Group KZ</t>
  </si>
  <si>
    <t xml:space="preserve">Arctic 80 R+ JIS </t>
  </si>
  <si>
    <t>QR gold</t>
  </si>
  <si>
    <t>Titan 76,1 ES</t>
  </si>
  <si>
    <t>ТОО Аманат</t>
  </si>
  <si>
    <t>Titan 70 ES kamina</t>
  </si>
  <si>
    <t>ТОО Аманат (Клемма- 2500 тг)</t>
  </si>
  <si>
    <t>Istok 140 euro</t>
  </si>
  <si>
    <t>ТОО Engineering system LTD</t>
  </si>
  <si>
    <t>KSP м-н Габдулгазизов М</t>
  </si>
  <si>
    <t xml:space="preserve">Дисконт </t>
  </si>
  <si>
    <t>Ежемесячный отчет за Март 2021 год. Магазин Ломова</t>
  </si>
  <si>
    <t>ИТОГО</t>
  </si>
  <si>
    <t>TITAN STANDART 6CT-60.0 VL</t>
  </si>
  <si>
    <t>опл.</t>
  </si>
  <si>
    <t>опл.25.02.</t>
  </si>
  <si>
    <t>опл.1.03</t>
  </si>
  <si>
    <t>опл.2.03</t>
  </si>
  <si>
    <t>опл.9.03.</t>
  </si>
  <si>
    <t>опл.12.03</t>
  </si>
  <si>
    <t>опл</t>
  </si>
  <si>
    <t>опл.10.03</t>
  </si>
  <si>
    <t>опл.10,03</t>
  </si>
  <si>
    <t>опл.9.04.</t>
  </si>
  <si>
    <t>опл.11.03</t>
  </si>
  <si>
    <t>опл.15.03</t>
  </si>
  <si>
    <t>опл.16.03</t>
  </si>
  <si>
    <r>
      <t xml:space="preserve">ТОО Спецстрой-ПВ / </t>
    </r>
    <r>
      <rPr>
        <sz val="11"/>
        <color rgb="FFFF0000"/>
        <rFont val="Calibri"/>
        <family val="2"/>
      </rPr>
      <t>(Клемма - 12000 тг)</t>
    </r>
  </si>
  <si>
    <t>опл.22.04</t>
  </si>
  <si>
    <r>
      <t xml:space="preserve">ТОО Bus-Pvl / </t>
    </r>
    <r>
      <rPr>
        <sz val="11"/>
        <color rgb="FFFF0000"/>
        <rFont val="Calibri"/>
        <family val="2"/>
      </rPr>
      <t>KSP Gold</t>
    </r>
  </si>
  <si>
    <t>ОПЛ.29.03</t>
  </si>
  <si>
    <t>опл.30.03</t>
  </si>
  <si>
    <t>опл.31.03</t>
  </si>
  <si>
    <t>KSP QR (Клеммы -16000 тг)</t>
  </si>
  <si>
    <t>Engineering systems LTD TOO</t>
  </si>
  <si>
    <t>Магазин  ПВ. Ломова 162/10</t>
  </si>
  <si>
    <t>31.03.2021</t>
  </si>
  <si>
    <t>Каспий терминал</t>
  </si>
  <si>
    <t>Каспий магазин</t>
  </si>
  <si>
    <t>30.03.2021</t>
  </si>
  <si>
    <t>Аманат ТОО (81 000-2500 клемма= 78 500 тг)</t>
  </si>
  <si>
    <t>Евразия Групп Казахстан ТОО</t>
  </si>
  <si>
    <t>"BUS-PVL" TOO</t>
  </si>
  <si>
    <t>29.03.2021</t>
  </si>
  <si>
    <t>Каспий терминал 29.03</t>
  </si>
  <si>
    <t>Каспий терминал 28.03</t>
  </si>
  <si>
    <t>Каспий терминал 27.03</t>
  </si>
  <si>
    <t>Каспий магазин 29.03</t>
  </si>
  <si>
    <t>Каспий магазин 28.03</t>
  </si>
  <si>
    <t>Каспий магазин 27.03</t>
  </si>
  <si>
    <t>П.У "Алматинская Академия Экономики и Статистики"</t>
  </si>
  <si>
    <t>26.03.2021</t>
  </si>
  <si>
    <t>Каспий терминал (41 500- 500 аксессуар= 41 000 )</t>
  </si>
  <si>
    <t>Каспий терминал 25,03</t>
  </si>
  <si>
    <t>25.03.2021</t>
  </si>
  <si>
    <t>Каспий терминал 22,03</t>
  </si>
  <si>
    <t>Каспий терминал 24,03</t>
  </si>
  <si>
    <t>Каспий терминал 23,03</t>
  </si>
  <si>
    <t>Каспий терминал 21,03</t>
  </si>
  <si>
    <t>Каспий терминал 20,03</t>
  </si>
  <si>
    <t>Каспий магазин 25,03</t>
  </si>
  <si>
    <t>Каспий магазин 22,03</t>
  </si>
  <si>
    <t>Каспий магазин 20,03</t>
  </si>
  <si>
    <t>19.03.2021</t>
  </si>
  <si>
    <t>АйронСнаб ТОО</t>
  </si>
  <si>
    <t>Павлодар-Спецстрой ТОО ( 56 000- 12 000 клемма= 44 000 тг)</t>
  </si>
  <si>
    <t>18.03.2021</t>
  </si>
  <si>
    <t>Каспий терминал (241 000-4800 клемма= 236 200 тг)</t>
  </si>
  <si>
    <t>17.03.2021</t>
  </si>
  <si>
    <t>Форте терминал</t>
  </si>
  <si>
    <t>Милана Казахстан ТОО</t>
  </si>
  <si>
    <t>16.03.2021</t>
  </si>
  <si>
    <t>Стеклоцентр ТОО</t>
  </si>
  <si>
    <t>КазБитумСервис ТОО</t>
  </si>
  <si>
    <t>15.03.2021</t>
  </si>
  <si>
    <t>Павлодар-Водоканал ТОО</t>
  </si>
  <si>
    <t>Каспий терминал 15.03</t>
  </si>
  <si>
    <t>Каспий терминал 14.03</t>
  </si>
  <si>
    <t>Каспий терминал 13.03</t>
  </si>
  <si>
    <t>Каспий магазин 15.03</t>
  </si>
  <si>
    <t>Каспий магазин 14.03</t>
  </si>
  <si>
    <t>Каспий магазин 13.03</t>
  </si>
  <si>
    <t>12.03.2021</t>
  </si>
  <si>
    <t>Apple City Corps ТОО (56 000- 7 000 клемма = 49 000 тг )</t>
  </si>
  <si>
    <t>ТОО "Павлодарский тепличный комбинат"</t>
  </si>
  <si>
    <t>Форте терминал за 11.03</t>
  </si>
  <si>
    <t>11.03.2021</t>
  </si>
  <si>
    <t>Павлодаржолдары ТОО</t>
  </si>
  <si>
    <t>10.03.2021</t>
  </si>
  <si>
    <t>Каспи магазин</t>
  </si>
  <si>
    <t>Компания Нефтехим LTD ТОО</t>
  </si>
  <si>
    <t>Автохозяйство Павлодарской области ТОО (28 000 -6 500 клемма= 21 500 тг)</t>
  </si>
  <si>
    <t>Каспий терминал 09.03 ( 124 000 -1 500 дис. вода = 122 500 )</t>
  </si>
  <si>
    <t>09.03.2021</t>
  </si>
  <si>
    <t>Каспий терминал 08.03</t>
  </si>
  <si>
    <t>Каспий терминал 07.03</t>
  </si>
  <si>
    <t>ERTIS STROI ТОО</t>
  </si>
  <si>
    <t>Каспий терминал 06.03 (101 500 - 1 500 зарядка= 100 000 тг)</t>
  </si>
  <si>
    <t>Каспий магазин 09.03</t>
  </si>
  <si>
    <t>Каспий магазин 08.03</t>
  </si>
  <si>
    <t>Каспий магазин 07.03</t>
  </si>
  <si>
    <t>Каспий магазин 06.03</t>
  </si>
  <si>
    <t>Стеклоцентр ТОО ( 98 000-7 000 клемма= 91 000)</t>
  </si>
  <si>
    <t>Филиал Енбек-Павлодар</t>
  </si>
  <si>
    <t>16 000 клемма</t>
  </si>
  <si>
    <t>05.03.2021</t>
  </si>
  <si>
    <t>04.03.2021</t>
  </si>
  <si>
    <t>03.03.2021</t>
  </si>
  <si>
    <t>02.03.2021</t>
  </si>
  <si>
    <t>Каспий терминал ( 24 000-2 500 клемма=21 500)</t>
  </si>
  <si>
    <t>ГРАВЕЛИТ ТОО</t>
  </si>
  <si>
    <t>Каспий магазин 28.02 (89 000- 1 000 клемма=88 000 тг )</t>
  </si>
  <si>
    <t>01.03.2021</t>
  </si>
  <si>
    <t>Каспий магазин 27.02</t>
  </si>
  <si>
    <t>A.T. Logistics ТОО</t>
  </si>
  <si>
    <t>Каспий терминал 01.03 (171 000- 3500 аксессуар= 167 500)</t>
  </si>
  <si>
    <t>Каспий терминал 28.02</t>
  </si>
  <si>
    <t>Каспий терминал 27.02</t>
  </si>
  <si>
    <t>Кондратюк Сергей Николаевич</t>
  </si>
  <si>
    <t>Рубиком  предприятие ТОО</t>
  </si>
  <si>
    <t>Комментарий</t>
  </si>
  <si>
    <t>Контрагент</t>
  </si>
  <si>
    <t>Поступление</t>
  </si>
  <si>
    <t>Проведено банком</t>
  </si>
  <si>
    <t>Замена по гарантий Fire Ball 190 /2 штПавлодаржолдары ТОО</t>
  </si>
  <si>
    <t>опл 52 000 феврале  24 000 тг 12 марте закрыто</t>
  </si>
  <si>
    <t>17 000 тг товарды 27 майда киргиздик</t>
  </si>
  <si>
    <t>18 000 тг товарды 27 майда киргиздик</t>
  </si>
  <si>
    <t>(нект 60 АПЗ 18 000 занесли 27 мая</t>
  </si>
  <si>
    <t>14000 клемма ( ГРОНА 60 АПЗ 17 000 тг занесли 27 мая</t>
  </si>
  <si>
    <t>9500 клемма</t>
  </si>
  <si>
    <t>3 000 клемма</t>
  </si>
  <si>
    <t>2000 клемма</t>
  </si>
  <si>
    <t>опл.26.03</t>
  </si>
  <si>
    <t>опл.29.03</t>
  </si>
  <si>
    <t xml:space="preserve">12 000 клемма </t>
  </si>
  <si>
    <t>реализ 27.02</t>
  </si>
  <si>
    <t xml:space="preserve">реализ.жасалган сумма  </t>
  </si>
  <si>
    <r>
      <t xml:space="preserve">КГУ Офис Сервис </t>
    </r>
    <r>
      <rPr>
        <b/>
        <sz val="11"/>
        <color theme="1"/>
        <rFont val="Calibri"/>
        <family val="2"/>
        <charset val="204"/>
        <scheme val="minor"/>
      </rPr>
      <t>апрельде поступили денег</t>
    </r>
  </si>
  <si>
    <r>
      <t xml:space="preserve">ТОО Велес- ПВ </t>
    </r>
    <r>
      <rPr>
        <b/>
        <sz val="11"/>
        <color theme="1"/>
        <rFont val="Times New Roman"/>
        <family val="1"/>
        <charset val="204"/>
      </rPr>
      <t>феврале поступили денег</t>
    </r>
  </si>
  <si>
    <r>
      <t>ТОО Павлодарский тепличный комбинат</t>
    </r>
    <r>
      <rPr>
        <sz val="11"/>
        <rFont val="Times New Roman"/>
        <family val="1"/>
        <charset val="204"/>
      </rPr>
      <t xml:space="preserve"> феврале поступили</t>
    </r>
  </si>
  <si>
    <r>
      <t xml:space="preserve">ТОО ПФ Гелиос </t>
    </r>
    <r>
      <rPr>
        <sz val="11"/>
        <color theme="1"/>
        <rFont val="Times New Roman"/>
        <family val="1"/>
        <charset val="204"/>
      </rPr>
      <t>в апреле поступили денег</t>
    </r>
  </si>
  <si>
    <t>опл. 18.03.</t>
  </si>
  <si>
    <t>опл.19.03</t>
  </si>
  <si>
    <t xml:space="preserve">Мартта тускен поступ.денег </t>
  </si>
  <si>
    <t>от 13 марта                                                27 майда жасалды реализ.</t>
  </si>
  <si>
    <t>от 15 марта                                                27 майда жасалды реализ.</t>
  </si>
  <si>
    <t>5000 клемма</t>
  </si>
  <si>
    <t>11 мартта                                                              31 майда реализ.жасалды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</si>
</sst>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11"/>
      <name val="Calibri"/>
      <family val="2"/>
      <charset val="204"/>
    </font>
    <font>
      <b/>
      <sz val="12"/>
      <color theme="1"/>
      <name val="Calibri"/>
      <family val="2"/>
      <charset val="204"/>
      <scheme val="minor"/>
    </font>
    <font>
      <sz val="11"/>
      <color rgb="FFFF0000"/>
      <name val="Calibri"/>
      <family val="2"/>
      <scheme val="minor"/>
    </font>
    <font>
      <sz val="11"/>
      <color rgb="FFFF0000"/>
      <name val="Times New Roman"/>
      <family val="1"/>
      <charset val="204"/>
    </font>
    <font>
      <sz val="11"/>
      <color rgb="FFFF000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</font>
    <font>
      <b/>
      <sz val="11"/>
      <name val="Calibri"/>
      <family val="2"/>
      <charset val="204"/>
      <scheme val="minor"/>
    </font>
    <font>
      <b/>
      <sz val="8"/>
      <name val="Arial"/>
      <family val="2"/>
      <charset val="204"/>
    </font>
    <font>
      <sz val="8"/>
      <color rgb="FF333333"/>
      <name val="Arial"/>
      <family val="2"/>
    </font>
    <font>
      <sz val="8"/>
      <color rgb="FFFF0000"/>
      <name val="Arial"/>
      <family val="2"/>
      <charset val="204"/>
    </font>
    <font>
      <sz val="10"/>
      <color rgb="FF4D4D4D"/>
      <name val="Arial"/>
      <family val="2"/>
      <charset val="204"/>
    </font>
    <font>
      <sz val="9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8"/>
      <color rgb="FF333333"/>
      <name val="Arial"/>
      <family val="2"/>
      <charset val="204"/>
    </font>
    <font>
      <b/>
      <sz val="11"/>
      <color theme="1"/>
      <name val="Times New Roman"/>
      <family val="1"/>
      <charset val="204"/>
    </font>
    <font>
      <b/>
      <sz val="11"/>
      <color rgb="FFFF0000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FF"/>
        <bgColor auto="1"/>
      </patternFill>
    </fill>
    <fill>
      <patternFill patternType="solid">
        <fgColor rgb="FFF2F2F2"/>
        <bgColor auto="1"/>
      </patternFill>
    </fill>
  </fills>
  <borders count="4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A0A0A0"/>
      </left>
      <right style="thin">
        <color rgb="FFA0A0A0"/>
      </right>
      <top style="thin">
        <color rgb="FFA0A0A0"/>
      </top>
      <bottom style="thin">
        <color rgb="FFA0A0A0"/>
      </bottom>
      <diagonal/>
    </border>
  </borders>
  <cellStyleXfs count="1">
    <xf numFmtId="0" fontId="0" fillId="0" borderId="0"/>
  </cellStyleXfs>
  <cellXfs count="327">
    <xf numFmtId="0" fontId="0" fillId="0" borderId="0" xfId="0"/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left" vertical="center"/>
    </xf>
    <xf numFmtId="0" fontId="4" fillId="2" borderId="9" xfId="0" applyFont="1" applyFill="1" applyBorder="1" applyAlignment="1">
      <alignment horizontal="center"/>
    </xf>
    <xf numFmtId="3" fontId="4" fillId="2" borderId="9" xfId="0" applyNumberFormat="1" applyFont="1" applyFill="1" applyBorder="1" applyAlignment="1">
      <alignment horizontal="center"/>
    </xf>
    <xf numFmtId="3" fontId="5" fillId="2" borderId="10" xfId="0" applyNumberFormat="1" applyFont="1" applyFill="1" applyBorder="1" applyAlignment="1">
      <alignment horizontal="center"/>
    </xf>
    <xf numFmtId="0" fontId="4" fillId="2" borderId="12" xfId="0" applyFont="1" applyFill="1" applyBorder="1" applyAlignment="1">
      <alignment horizontal="left" vertical="center"/>
    </xf>
    <xf numFmtId="0" fontId="4" fillId="2" borderId="13" xfId="0" applyFont="1" applyFill="1" applyBorder="1" applyAlignment="1">
      <alignment horizontal="center"/>
    </xf>
    <xf numFmtId="3" fontId="4" fillId="2" borderId="13" xfId="0" applyNumberFormat="1" applyFont="1" applyFill="1" applyBorder="1" applyAlignment="1">
      <alignment horizontal="center"/>
    </xf>
    <xf numFmtId="3" fontId="5" fillId="2" borderId="14" xfId="0" applyNumberFormat="1" applyFont="1" applyFill="1" applyBorder="1" applyAlignment="1">
      <alignment horizontal="center"/>
    </xf>
    <xf numFmtId="0" fontId="0" fillId="3" borderId="12" xfId="0" applyFont="1" applyFill="1" applyBorder="1" applyAlignment="1">
      <alignment horizontal="left" vertical="center"/>
    </xf>
    <xf numFmtId="0" fontId="0" fillId="3" borderId="13" xfId="0" applyFont="1" applyFill="1" applyBorder="1" applyAlignment="1">
      <alignment horizontal="center"/>
    </xf>
    <xf numFmtId="3" fontId="0" fillId="3" borderId="13" xfId="0" applyNumberFormat="1" applyFont="1" applyFill="1" applyBorder="1" applyAlignment="1">
      <alignment horizontal="center"/>
    </xf>
    <xf numFmtId="3" fontId="6" fillId="3" borderId="14" xfId="0" applyNumberFormat="1" applyFont="1" applyFill="1" applyBorder="1" applyAlignment="1">
      <alignment horizontal="center"/>
    </xf>
    <xf numFmtId="0" fontId="0" fillId="3" borderId="12" xfId="0" applyFont="1" applyFill="1" applyBorder="1"/>
    <xf numFmtId="0" fontId="7" fillId="0" borderId="14" xfId="0" applyFont="1" applyFill="1" applyBorder="1"/>
    <xf numFmtId="3" fontId="5" fillId="0" borderId="14" xfId="0" applyNumberFormat="1" applyFont="1" applyFill="1" applyBorder="1" applyAlignment="1">
      <alignment horizontal="center"/>
    </xf>
    <xf numFmtId="0" fontId="0" fillId="3" borderId="0" xfId="0" applyFont="1" applyFill="1" applyBorder="1" applyAlignment="1">
      <alignment horizontal="center"/>
    </xf>
    <xf numFmtId="0" fontId="0" fillId="3" borderId="16" xfId="0" applyFont="1" applyFill="1" applyBorder="1" applyAlignment="1">
      <alignment horizontal="left" vertical="center"/>
    </xf>
    <xf numFmtId="0" fontId="0" fillId="3" borderId="17" xfId="0" applyFont="1" applyFill="1" applyBorder="1" applyAlignment="1">
      <alignment horizontal="center"/>
    </xf>
    <xf numFmtId="3" fontId="0" fillId="3" borderId="17" xfId="0" applyNumberFormat="1" applyFont="1" applyFill="1" applyBorder="1" applyAlignment="1">
      <alignment horizontal="center"/>
    </xf>
    <xf numFmtId="0" fontId="7" fillId="3" borderId="18" xfId="0" applyFont="1" applyFill="1" applyBorder="1" applyAlignment="1">
      <alignment horizontal="center"/>
    </xf>
    <xf numFmtId="0" fontId="0" fillId="3" borderId="9" xfId="0" applyFont="1" applyFill="1" applyBorder="1" applyAlignment="1">
      <alignment horizontal="left" vertical="center"/>
    </xf>
    <xf numFmtId="0" fontId="0" fillId="3" borderId="9" xfId="0" applyFont="1" applyFill="1" applyBorder="1" applyAlignment="1">
      <alignment horizontal="center"/>
    </xf>
    <xf numFmtId="3" fontId="0" fillId="3" borderId="9" xfId="0" applyNumberFormat="1" applyFont="1" applyFill="1" applyBorder="1" applyAlignment="1">
      <alignment horizontal="center"/>
    </xf>
    <xf numFmtId="3" fontId="6" fillId="0" borderId="10" xfId="0" applyNumberFormat="1" applyFont="1" applyFill="1" applyBorder="1" applyAlignment="1">
      <alignment horizontal="center"/>
    </xf>
    <xf numFmtId="0" fontId="0" fillId="3" borderId="13" xfId="0" applyFont="1" applyFill="1" applyBorder="1" applyAlignment="1">
      <alignment horizontal="left" vertical="center"/>
    </xf>
    <xf numFmtId="0" fontId="0" fillId="0" borderId="14" xfId="0" applyFont="1" applyFill="1" applyBorder="1" applyAlignment="1">
      <alignment horizontal="center"/>
    </xf>
    <xf numFmtId="0" fontId="0" fillId="3" borderId="13" xfId="0" applyFont="1" applyFill="1" applyBorder="1"/>
    <xf numFmtId="3" fontId="6" fillId="0" borderId="14" xfId="0" applyNumberFormat="1" applyFont="1" applyFill="1" applyBorder="1" applyAlignment="1">
      <alignment horizontal="center"/>
    </xf>
    <xf numFmtId="0" fontId="0" fillId="3" borderId="13" xfId="0" applyFont="1" applyFill="1" applyBorder="1" applyAlignment="1"/>
    <xf numFmtId="3" fontId="0" fillId="0" borderId="14" xfId="0" applyNumberFormat="1" applyFont="1" applyFill="1" applyBorder="1" applyAlignment="1">
      <alignment horizontal="center"/>
    </xf>
    <xf numFmtId="0" fontId="4" fillId="2" borderId="17" xfId="0" applyFont="1" applyFill="1" applyBorder="1" applyAlignment="1">
      <alignment horizontal="center"/>
    </xf>
    <xf numFmtId="3" fontId="4" fillId="2" borderId="17" xfId="0" applyNumberFormat="1" applyFont="1" applyFill="1" applyBorder="1" applyAlignment="1">
      <alignment horizontal="center"/>
    </xf>
    <xf numFmtId="0" fontId="0" fillId="3" borderId="19" xfId="0" applyFont="1" applyFill="1" applyBorder="1" applyAlignment="1">
      <alignment horizontal="left" vertical="center"/>
    </xf>
    <xf numFmtId="3" fontId="6" fillId="3" borderId="10" xfId="0" applyNumberFormat="1" applyFont="1" applyFill="1" applyBorder="1" applyAlignment="1">
      <alignment horizontal="center"/>
    </xf>
    <xf numFmtId="0" fontId="0" fillId="3" borderId="20" xfId="0" applyFont="1" applyFill="1" applyBorder="1"/>
    <xf numFmtId="0" fontId="0" fillId="3" borderId="20" xfId="0" applyFont="1" applyFill="1" applyBorder="1" applyAlignment="1">
      <alignment horizontal="left" vertical="center"/>
    </xf>
    <xf numFmtId="0" fontId="0" fillId="3" borderId="21" xfId="0" applyFont="1" applyFill="1" applyBorder="1" applyAlignment="1">
      <alignment horizontal="left" vertical="center"/>
    </xf>
    <xf numFmtId="3" fontId="0" fillId="3" borderId="22" xfId="0" applyNumberFormat="1" applyFont="1" applyFill="1" applyBorder="1" applyAlignment="1">
      <alignment horizontal="center"/>
    </xf>
    <xf numFmtId="3" fontId="6" fillId="3" borderId="18" xfId="0" applyNumberFormat="1" applyFont="1" applyFill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1" fillId="3" borderId="13" xfId="0" applyFont="1" applyFill="1" applyBorder="1" applyAlignment="1">
      <alignment horizontal="center"/>
    </xf>
    <xf numFmtId="0" fontId="0" fillId="3" borderId="21" xfId="0" applyFont="1" applyFill="1" applyBorder="1" applyAlignment="1">
      <alignment vertical="center"/>
    </xf>
    <xf numFmtId="0" fontId="0" fillId="0" borderId="18" xfId="0" applyFont="1" applyFill="1" applyBorder="1" applyAlignment="1">
      <alignment horizontal="center"/>
    </xf>
    <xf numFmtId="0" fontId="0" fillId="3" borderId="14" xfId="0" applyFont="1" applyFill="1" applyBorder="1" applyAlignment="1">
      <alignment horizontal="center"/>
    </xf>
    <xf numFmtId="3" fontId="0" fillId="3" borderId="14" xfId="0" applyNumberFormat="1" applyFont="1" applyFill="1" applyBorder="1" applyAlignment="1">
      <alignment horizontal="center"/>
    </xf>
    <xf numFmtId="3" fontId="1" fillId="3" borderId="13" xfId="0" applyNumberFormat="1" applyFont="1" applyFill="1" applyBorder="1" applyAlignment="1">
      <alignment horizontal="center"/>
    </xf>
    <xf numFmtId="0" fontId="0" fillId="3" borderId="14" xfId="0" applyFont="1" applyFill="1" applyBorder="1"/>
    <xf numFmtId="0" fontId="0" fillId="3" borderId="19" xfId="0" applyFont="1" applyFill="1" applyBorder="1" applyAlignment="1">
      <alignment vertical="center"/>
    </xf>
    <xf numFmtId="0" fontId="8" fillId="3" borderId="13" xfId="0" applyFont="1" applyFill="1" applyBorder="1" applyAlignment="1">
      <alignment horizontal="center"/>
    </xf>
    <xf numFmtId="3" fontId="8" fillId="3" borderId="13" xfId="0" applyNumberFormat="1" applyFont="1" applyFill="1" applyBorder="1" applyAlignment="1">
      <alignment horizontal="center"/>
    </xf>
    <xf numFmtId="3" fontId="0" fillId="3" borderId="18" xfId="0" applyNumberFormat="1" applyFont="1" applyFill="1" applyBorder="1" applyAlignment="1">
      <alignment horizontal="center"/>
    </xf>
    <xf numFmtId="3" fontId="0" fillId="3" borderId="10" xfId="0" applyNumberFormat="1" applyFont="1" applyFill="1" applyBorder="1" applyAlignment="1">
      <alignment horizontal="center"/>
    </xf>
    <xf numFmtId="0" fontId="0" fillId="3" borderId="8" xfId="0" applyFont="1" applyFill="1" applyBorder="1" applyAlignment="1">
      <alignment horizontal="left" vertical="center"/>
    </xf>
    <xf numFmtId="3" fontId="5" fillId="0" borderId="10" xfId="0" applyNumberFormat="1" applyFont="1" applyFill="1" applyBorder="1" applyAlignment="1">
      <alignment horizontal="center"/>
    </xf>
    <xf numFmtId="0" fontId="0" fillId="0" borderId="19" xfId="0" applyFont="1" applyFill="1" applyBorder="1" applyAlignment="1"/>
    <xf numFmtId="0" fontId="0" fillId="0" borderId="9" xfId="0" applyFont="1" applyFill="1" applyBorder="1" applyAlignment="1">
      <alignment horizontal="center"/>
    </xf>
    <xf numFmtId="3" fontId="0" fillId="0" borderId="9" xfId="0" applyNumberFormat="1" applyFont="1" applyFill="1" applyBorder="1" applyAlignment="1">
      <alignment horizontal="center"/>
    </xf>
    <xf numFmtId="3" fontId="0" fillId="0" borderId="10" xfId="0" applyNumberFormat="1" applyFont="1" applyFill="1" applyBorder="1" applyAlignment="1">
      <alignment horizontal="center"/>
    </xf>
    <xf numFmtId="0" fontId="0" fillId="0" borderId="20" xfId="0" applyFont="1" applyFill="1" applyBorder="1" applyAlignment="1">
      <alignment horizontal="left" vertical="center"/>
    </xf>
    <xf numFmtId="0" fontId="0" fillId="0" borderId="13" xfId="0" applyFont="1" applyFill="1" applyBorder="1" applyAlignment="1">
      <alignment horizontal="center"/>
    </xf>
    <xf numFmtId="3" fontId="0" fillId="0" borderId="13" xfId="0" applyNumberFormat="1" applyFont="1" applyFill="1" applyBorder="1" applyAlignment="1">
      <alignment horizontal="center"/>
    </xf>
    <xf numFmtId="0" fontId="0" fillId="0" borderId="14" xfId="0" applyFont="1" applyFill="1" applyBorder="1" applyAlignment="1">
      <alignment horizontal="center" vertical="center"/>
    </xf>
    <xf numFmtId="0" fontId="0" fillId="0" borderId="24" xfId="0" applyFont="1" applyFill="1" applyBorder="1" applyAlignment="1">
      <alignment horizontal="center"/>
    </xf>
    <xf numFmtId="0" fontId="0" fillId="0" borderId="20" xfId="0" applyFont="1" applyFill="1" applyBorder="1" applyAlignment="1"/>
    <xf numFmtId="0" fontId="0" fillId="0" borderId="20" xfId="0" applyFont="1" applyFill="1" applyBorder="1" applyAlignment="1">
      <alignment vertical="center"/>
    </xf>
    <xf numFmtId="0" fontId="1" fillId="0" borderId="20" xfId="0" applyFont="1" applyFill="1" applyBorder="1" applyAlignment="1">
      <alignment vertical="center"/>
    </xf>
    <xf numFmtId="0" fontId="1" fillId="0" borderId="13" xfId="0" applyFont="1" applyFill="1" applyBorder="1" applyAlignment="1">
      <alignment horizontal="center"/>
    </xf>
    <xf numFmtId="3" fontId="1" fillId="0" borderId="13" xfId="0" applyNumberFormat="1" applyFont="1" applyFill="1" applyBorder="1" applyAlignment="1">
      <alignment horizontal="center"/>
    </xf>
    <xf numFmtId="0" fontId="0" fillId="0" borderId="21" xfId="0" applyFont="1" applyFill="1" applyBorder="1" applyAlignment="1">
      <alignment vertical="center"/>
    </xf>
    <xf numFmtId="0" fontId="0" fillId="0" borderId="17" xfId="0" applyFont="1" applyFill="1" applyBorder="1" applyAlignment="1">
      <alignment horizontal="center"/>
    </xf>
    <xf numFmtId="3" fontId="0" fillId="0" borderId="17" xfId="0" applyNumberFormat="1" applyFont="1" applyFill="1" applyBorder="1" applyAlignment="1">
      <alignment horizontal="center"/>
    </xf>
    <xf numFmtId="0" fontId="1" fillId="0" borderId="17" xfId="0" applyFont="1" applyFill="1" applyBorder="1" applyAlignment="1">
      <alignment horizontal="center"/>
    </xf>
    <xf numFmtId="0" fontId="0" fillId="0" borderId="19" xfId="0" applyFont="1" applyFill="1" applyBorder="1" applyAlignment="1">
      <alignment vertical="center"/>
    </xf>
    <xf numFmtId="0" fontId="0" fillId="0" borderId="2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9" xfId="0" applyFont="1" applyFill="1" applyBorder="1" applyAlignment="1">
      <alignment horizontal="left" vertical="center"/>
    </xf>
    <xf numFmtId="0" fontId="0" fillId="0" borderId="21" xfId="0" applyFont="1" applyFill="1" applyBorder="1" applyAlignment="1">
      <alignment horizontal="left" vertical="center"/>
    </xf>
    <xf numFmtId="0" fontId="7" fillId="0" borderId="20" xfId="0" applyFont="1" applyFill="1" applyBorder="1"/>
    <xf numFmtId="0" fontId="7" fillId="0" borderId="20" xfId="0" applyFont="1" applyFill="1" applyBorder="1" applyAlignment="1">
      <alignment horizontal="left" vertical="center"/>
    </xf>
    <xf numFmtId="0" fontId="7" fillId="2" borderId="13" xfId="0" applyFont="1" applyFill="1" applyBorder="1" applyAlignment="1">
      <alignment horizontal="center"/>
    </xf>
    <xf numFmtId="3" fontId="7" fillId="2" borderId="13" xfId="0" applyNumberFormat="1" applyFont="1" applyFill="1" applyBorder="1" applyAlignment="1">
      <alignment horizontal="center"/>
    </xf>
    <xf numFmtId="0" fontId="7" fillId="2" borderId="20" xfId="0" applyFont="1" applyFill="1" applyBorder="1" applyAlignment="1">
      <alignment horizontal="left" vertical="center"/>
    </xf>
    <xf numFmtId="3" fontId="4" fillId="2" borderId="14" xfId="0" applyNumberFormat="1" applyFont="1" applyFill="1" applyBorder="1" applyAlignment="1">
      <alignment horizontal="center"/>
    </xf>
    <xf numFmtId="3" fontId="6" fillId="5" borderId="14" xfId="0" applyNumberFormat="1" applyFont="1" applyFill="1" applyBorder="1" applyAlignment="1">
      <alignment horizontal="center"/>
    </xf>
    <xf numFmtId="0" fontId="0" fillId="0" borderId="19" xfId="0" applyFont="1" applyFill="1" applyBorder="1"/>
    <xf numFmtId="0" fontId="7" fillId="0" borderId="19" xfId="0" applyFont="1" applyFill="1" applyBorder="1" applyAlignment="1">
      <alignment horizontal="left" vertical="center"/>
    </xf>
    <xf numFmtId="0" fontId="7" fillId="0" borderId="20" xfId="0" applyFont="1" applyFill="1" applyBorder="1" applyAlignment="1">
      <alignment vertical="center"/>
    </xf>
    <xf numFmtId="0" fontId="8" fillId="0" borderId="20" xfId="0" applyFont="1" applyFill="1" applyBorder="1" applyAlignment="1"/>
    <xf numFmtId="0" fontId="0" fillId="3" borderId="5" xfId="0" applyFont="1" applyFill="1" applyBorder="1" applyAlignment="1">
      <alignment horizontal="center"/>
    </xf>
    <xf numFmtId="3" fontId="0" fillId="3" borderId="5" xfId="0" applyNumberFormat="1" applyFont="1" applyFill="1" applyBorder="1" applyAlignment="1">
      <alignment horizontal="center"/>
    </xf>
    <xf numFmtId="0" fontId="0" fillId="3" borderId="4" xfId="0" applyFont="1" applyFill="1" applyBorder="1" applyAlignment="1">
      <alignment horizontal="left" vertical="center"/>
    </xf>
    <xf numFmtId="0" fontId="0" fillId="0" borderId="6" xfId="0" applyFont="1" applyFill="1" applyBorder="1" applyAlignment="1">
      <alignment horizontal="center"/>
    </xf>
    <xf numFmtId="3" fontId="6" fillId="3" borderId="6" xfId="0" applyNumberFormat="1" applyFont="1" applyFill="1" applyBorder="1" applyAlignment="1">
      <alignment horizontal="center"/>
    </xf>
    <xf numFmtId="0" fontId="0" fillId="3" borderId="4" xfId="0" applyFont="1" applyFill="1" applyBorder="1" applyAlignment="1">
      <alignment vertical="center"/>
    </xf>
    <xf numFmtId="0" fontId="0" fillId="3" borderId="25" xfId="0" applyFont="1" applyFill="1" applyBorder="1"/>
    <xf numFmtId="0" fontId="0" fillId="3" borderId="18" xfId="0" applyFont="1" applyFill="1" applyBorder="1"/>
    <xf numFmtId="0" fontId="7" fillId="0" borderId="21" xfId="0" applyFont="1" applyFill="1" applyBorder="1"/>
    <xf numFmtId="0" fontId="7" fillId="0" borderId="17" xfId="0" applyFont="1" applyFill="1" applyBorder="1" applyAlignment="1">
      <alignment horizontal="center"/>
    </xf>
    <xf numFmtId="3" fontId="7" fillId="0" borderId="17" xfId="0" applyNumberFormat="1" applyFont="1" applyFill="1" applyBorder="1" applyAlignment="1">
      <alignment horizontal="center"/>
    </xf>
    <xf numFmtId="3" fontId="5" fillId="0" borderId="18" xfId="0" applyNumberFormat="1" applyFont="1" applyFill="1" applyBorder="1" applyAlignment="1">
      <alignment horizontal="center"/>
    </xf>
    <xf numFmtId="0" fontId="0" fillId="0" borderId="4" xfId="0" applyFont="1" applyFill="1" applyBorder="1" applyAlignment="1">
      <alignment horizontal="left" vertical="center"/>
    </xf>
    <xf numFmtId="3" fontId="0" fillId="0" borderId="5" xfId="0" applyNumberFormat="1" applyFont="1" applyFill="1" applyBorder="1" applyAlignment="1">
      <alignment horizontal="center"/>
    </xf>
    <xf numFmtId="0" fontId="0" fillId="0" borderId="5" xfId="0" applyFont="1" applyFill="1" applyBorder="1" applyAlignment="1">
      <alignment horizontal="center"/>
    </xf>
    <xf numFmtId="0" fontId="7" fillId="0" borderId="19" xfId="0" applyFont="1" applyFill="1" applyBorder="1" applyAlignment="1">
      <alignment horizontal="left"/>
    </xf>
    <xf numFmtId="0" fontId="7" fillId="0" borderId="9" xfId="0" applyFont="1" applyFill="1" applyBorder="1" applyAlignment="1">
      <alignment horizontal="center"/>
    </xf>
    <xf numFmtId="3" fontId="7" fillId="0" borderId="9" xfId="0" applyNumberFormat="1" applyFont="1" applyFill="1" applyBorder="1" applyAlignment="1">
      <alignment horizontal="center"/>
    </xf>
    <xf numFmtId="0" fontId="7" fillId="0" borderId="10" xfId="0" applyFont="1" applyFill="1" applyBorder="1" applyAlignment="1">
      <alignment horizontal="center"/>
    </xf>
    <xf numFmtId="0" fontId="7" fillId="0" borderId="20" xfId="0" applyFont="1" applyFill="1" applyBorder="1" applyAlignment="1">
      <alignment horizontal="left"/>
    </xf>
    <xf numFmtId="0" fontId="7" fillId="0" borderId="13" xfId="0" applyFont="1" applyFill="1" applyBorder="1" applyAlignment="1">
      <alignment horizontal="center"/>
    </xf>
    <xf numFmtId="3" fontId="7" fillId="0" borderId="13" xfId="0" applyNumberFormat="1" applyFont="1" applyFill="1" applyBorder="1" applyAlignment="1">
      <alignment horizontal="center"/>
    </xf>
    <xf numFmtId="0" fontId="7" fillId="0" borderId="14" xfId="0" applyFont="1" applyFill="1" applyBorder="1" applyAlignment="1">
      <alignment horizontal="center"/>
    </xf>
    <xf numFmtId="3" fontId="7" fillId="0" borderId="14" xfId="0" applyNumberFormat="1" applyFont="1" applyFill="1" applyBorder="1" applyAlignment="1">
      <alignment horizontal="center"/>
    </xf>
    <xf numFmtId="0" fontId="7" fillId="0" borderId="21" xfId="0" applyFont="1" applyFill="1" applyBorder="1" applyAlignment="1">
      <alignment horizontal="left" vertical="center"/>
    </xf>
    <xf numFmtId="0" fontId="7" fillId="0" borderId="19" xfId="0" applyFont="1" applyFill="1" applyBorder="1"/>
    <xf numFmtId="0" fontId="7" fillId="0" borderId="10" xfId="0" applyFont="1" applyFill="1" applyBorder="1" applyAlignment="1">
      <alignment horizontal="center" vertical="center"/>
    </xf>
    <xf numFmtId="3" fontId="7" fillId="0" borderId="0" xfId="0" applyNumberFormat="1" applyFont="1" applyFill="1" applyBorder="1" applyAlignment="1">
      <alignment horizontal="center"/>
    </xf>
    <xf numFmtId="0" fontId="7" fillId="0" borderId="27" xfId="0" applyFont="1" applyFill="1" applyBorder="1" applyAlignment="1">
      <alignment horizontal="left"/>
    </xf>
    <xf numFmtId="0" fontId="7" fillId="0" borderId="23" xfId="0" applyFont="1" applyFill="1" applyBorder="1" applyAlignment="1">
      <alignment horizontal="center"/>
    </xf>
    <xf numFmtId="3" fontId="7" fillId="0" borderId="23" xfId="0" applyNumberFormat="1" applyFont="1" applyFill="1" applyBorder="1" applyAlignment="1">
      <alignment horizontal="center"/>
    </xf>
    <xf numFmtId="3" fontId="5" fillId="0" borderId="28" xfId="0" applyNumberFormat="1" applyFont="1" applyFill="1" applyBorder="1" applyAlignment="1">
      <alignment horizontal="center"/>
    </xf>
    <xf numFmtId="0" fontId="7" fillId="0" borderId="13" xfId="0" applyFont="1" applyFill="1" applyBorder="1"/>
    <xf numFmtId="0" fontId="7" fillId="0" borderId="21" xfId="0" applyFont="1" applyFill="1" applyBorder="1" applyAlignment="1">
      <alignment horizontal="left"/>
    </xf>
    <xf numFmtId="0" fontId="7" fillId="0" borderId="18" xfId="0" applyFont="1" applyFill="1" applyBorder="1" applyAlignment="1">
      <alignment horizontal="center"/>
    </xf>
    <xf numFmtId="0" fontId="7" fillId="0" borderId="14" xfId="0" applyFont="1" applyFill="1" applyBorder="1" applyAlignment="1">
      <alignment horizontal="center" vertical="center"/>
    </xf>
    <xf numFmtId="0" fontId="7" fillId="0" borderId="32" xfId="0" applyFont="1" applyFill="1" applyBorder="1" applyAlignment="1">
      <alignment horizontal="center"/>
    </xf>
    <xf numFmtId="0" fontId="7" fillId="0" borderId="24" xfId="0" applyFont="1" applyFill="1" applyBorder="1" applyAlignment="1">
      <alignment horizontal="center"/>
    </xf>
    <xf numFmtId="0" fontId="7" fillId="0" borderId="33" xfId="0" applyFont="1" applyFill="1" applyBorder="1"/>
    <xf numFmtId="0" fontId="7" fillId="0" borderId="8" xfId="0" applyFont="1" applyFill="1" applyBorder="1"/>
    <xf numFmtId="0" fontId="7" fillId="0" borderId="12" xfId="0" applyFont="1" applyFill="1" applyBorder="1" applyAlignment="1">
      <alignment horizontal="left" vertical="center"/>
    </xf>
    <xf numFmtId="0" fontId="7" fillId="0" borderId="16" xfId="0" applyFont="1" applyFill="1" applyBorder="1" applyAlignment="1">
      <alignment horizontal="left" vertical="center"/>
    </xf>
    <xf numFmtId="0" fontId="7" fillId="0" borderId="19" xfId="0" applyFont="1" applyFill="1" applyBorder="1" applyAlignment="1">
      <alignment vertical="center"/>
    </xf>
    <xf numFmtId="0" fontId="7" fillId="0" borderId="34" xfId="0" applyFont="1" applyFill="1" applyBorder="1" applyAlignment="1">
      <alignment horizontal="center"/>
    </xf>
    <xf numFmtId="3" fontId="7" fillId="0" borderId="34" xfId="0" applyNumberFormat="1" applyFont="1" applyFill="1" applyBorder="1" applyAlignment="1">
      <alignment horizontal="center"/>
    </xf>
    <xf numFmtId="0" fontId="7" fillId="0" borderId="21" xfId="0" applyFont="1" applyFill="1" applyBorder="1" applyAlignment="1">
      <alignment vertical="center"/>
    </xf>
    <xf numFmtId="0" fontId="7" fillId="0" borderId="21" xfId="0" applyFont="1" applyFill="1" applyBorder="1" applyAlignment="1"/>
    <xf numFmtId="0" fontId="7" fillId="0" borderId="18" xfId="0" applyFont="1" applyFill="1" applyBorder="1" applyAlignment="1">
      <alignment horizontal="center" vertical="center"/>
    </xf>
    <xf numFmtId="0" fontId="7" fillId="0" borderId="19" xfId="0" applyFont="1" applyFill="1" applyBorder="1" applyAlignment="1"/>
    <xf numFmtId="3" fontId="7" fillId="0" borderId="10" xfId="0" applyNumberFormat="1" applyFont="1" applyFill="1" applyBorder="1" applyAlignment="1">
      <alignment horizontal="center"/>
    </xf>
    <xf numFmtId="3" fontId="5" fillId="0" borderId="14" xfId="0" applyNumberFormat="1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left" vertical="center"/>
    </xf>
    <xf numFmtId="0" fontId="4" fillId="2" borderId="14" xfId="0" applyFont="1" applyFill="1" applyBorder="1" applyAlignment="1">
      <alignment horizontal="center"/>
    </xf>
    <xf numFmtId="0" fontId="4" fillId="2" borderId="21" xfId="0" applyFont="1" applyFill="1" applyBorder="1" applyAlignment="1">
      <alignment vertical="center"/>
    </xf>
    <xf numFmtId="0" fontId="4" fillId="2" borderId="18" xfId="0" applyFont="1" applyFill="1" applyBorder="1" applyAlignment="1">
      <alignment horizontal="center"/>
    </xf>
    <xf numFmtId="0" fontId="7" fillId="5" borderId="14" xfId="0" applyFont="1" applyFill="1" applyBorder="1" applyAlignment="1">
      <alignment horizontal="center"/>
    </xf>
    <xf numFmtId="0" fontId="7" fillId="0" borderId="35" xfId="0" applyFont="1" applyFill="1" applyBorder="1" applyAlignment="1">
      <alignment horizontal="left" vertical="center"/>
    </xf>
    <xf numFmtId="3" fontId="7" fillId="0" borderId="24" xfId="0" applyNumberFormat="1" applyFont="1" applyFill="1" applyBorder="1" applyAlignment="1">
      <alignment horizontal="center"/>
    </xf>
    <xf numFmtId="0" fontId="7" fillId="2" borderId="4" xfId="0" applyFont="1" applyFill="1" applyBorder="1" applyAlignment="1">
      <alignment horizontal="left" vertical="center"/>
    </xf>
    <xf numFmtId="0" fontId="7" fillId="2" borderId="5" xfId="0" applyFont="1" applyFill="1" applyBorder="1" applyAlignment="1">
      <alignment horizontal="center"/>
    </xf>
    <xf numFmtId="3" fontId="7" fillId="2" borderId="5" xfId="0" applyNumberFormat="1" applyFont="1" applyFill="1" applyBorder="1" applyAlignment="1">
      <alignment horizontal="center"/>
    </xf>
    <xf numFmtId="3" fontId="4" fillId="2" borderId="6" xfId="0" applyNumberFormat="1" applyFont="1" applyFill="1" applyBorder="1" applyAlignment="1">
      <alignment horizontal="center"/>
    </xf>
    <xf numFmtId="0" fontId="7" fillId="0" borderId="9" xfId="0" applyFont="1" applyFill="1" applyBorder="1"/>
    <xf numFmtId="0" fontId="7" fillId="0" borderId="10" xfId="0" applyFont="1" applyFill="1" applyBorder="1"/>
    <xf numFmtId="3" fontId="5" fillId="0" borderId="36" xfId="0" applyNumberFormat="1" applyFont="1" applyFill="1" applyBorder="1" applyAlignment="1">
      <alignment horizontal="center"/>
    </xf>
    <xf numFmtId="0" fontId="7" fillId="0" borderId="4" xfId="0" applyFont="1" applyFill="1" applyBorder="1" applyAlignment="1">
      <alignment horizontal="left" vertical="center"/>
    </xf>
    <xf numFmtId="0" fontId="7" fillId="0" borderId="5" xfId="0" applyFont="1" applyFill="1" applyBorder="1" applyAlignment="1">
      <alignment horizontal="center"/>
    </xf>
    <xf numFmtId="3" fontId="7" fillId="0" borderId="5" xfId="0" applyNumberFormat="1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3" fontId="5" fillId="0" borderId="6" xfId="0" applyNumberFormat="1" applyFont="1" applyFill="1" applyBorder="1" applyAlignment="1">
      <alignment horizontal="center"/>
    </xf>
    <xf numFmtId="0" fontId="7" fillId="0" borderId="4" xfId="0" applyFont="1" applyFill="1" applyBorder="1" applyAlignment="1">
      <alignment vertical="center"/>
    </xf>
    <xf numFmtId="0" fontId="7" fillId="0" borderId="19" xfId="0" applyFont="1" applyFill="1" applyBorder="1" applyAlignment="1">
      <alignment horizontal="left" vertical="top"/>
    </xf>
    <xf numFmtId="3" fontId="7" fillId="0" borderId="14" xfId="0" applyNumberFormat="1" applyFont="1" applyFill="1" applyBorder="1" applyAlignment="1">
      <alignment horizontal="center" vertical="center"/>
    </xf>
    <xf numFmtId="3" fontId="7" fillId="0" borderId="13" xfId="0" applyNumberFormat="1" applyFont="1" applyFill="1" applyBorder="1" applyAlignment="1"/>
    <xf numFmtId="3" fontId="7" fillId="0" borderId="17" xfId="0" applyNumberFormat="1" applyFont="1" applyFill="1" applyBorder="1" applyAlignment="1"/>
    <xf numFmtId="3" fontId="5" fillId="0" borderId="18" xfId="0" applyNumberFormat="1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7" fillId="0" borderId="37" xfId="0" applyFont="1" applyFill="1" applyBorder="1"/>
    <xf numFmtId="3" fontId="7" fillId="0" borderId="32" xfId="0" applyNumberFormat="1" applyFont="1" applyFill="1" applyBorder="1" applyAlignment="1">
      <alignment horizontal="center"/>
    </xf>
    <xf numFmtId="0" fontId="7" fillId="0" borderId="38" xfId="0" applyFont="1" applyFill="1" applyBorder="1" applyAlignment="1">
      <alignment horizontal="center"/>
    </xf>
    <xf numFmtId="3" fontId="0" fillId="0" borderId="0" xfId="0" applyNumberFormat="1"/>
    <xf numFmtId="0" fontId="3" fillId="0" borderId="1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0" borderId="26" xfId="0" applyFont="1" applyFill="1" applyBorder="1" applyAlignment="1">
      <alignment horizontal="center"/>
    </xf>
    <xf numFmtId="0" fontId="0" fillId="4" borderId="0" xfId="0" applyFill="1"/>
    <xf numFmtId="0" fontId="0" fillId="3" borderId="39" xfId="0" applyFont="1" applyFill="1" applyBorder="1" applyAlignment="1">
      <alignment horizontal="left" vertical="center"/>
    </xf>
    <xf numFmtId="0" fontId="0" fillId="3" borderId="40" xfId="0" applyFont="1" applyFill="1" applyBorder="1" applyAlignment="1">
      <alignment horizontal="center"/>
    </xf>
    <xf numFmtId="3" fontId="0" fillId="3" borderId="40" xfId="0" applyNumberFormat="1" applyFont="1" applyFill="1" applyBorder="1" applyAlignment="1">
      <alignment horizontal="center"/>
    </xf>
    <xf numFmtId="3" fontId="6" fillId="0" borderId="41" xfId="0" applyNumberFormat="1" applyFont="1" applyFill="1" applyBorder="1" applyAlignment="1">
      <alignment horizontal="center"/>
    </xf>
    <xf numFmtId="0" fontId="4" fillId="2" borderId="19" xfId="0" applyFont="1" applyFill="1" applyBorder="1" applyAlignment="1">
      <alignment horizontal="left" vertical="center"/>
    </xf>
    <xf numFmtId="3" fontId="4" fillId="2" borderId="10" xfId="0" applyNumberFormat="1" applyFont="1" applyFill="1" applyBorder="1" applyAlignment="1">
      <alignment horizontal="center"/>
    </xf>
    <xf numFmtId="0" fontId="0" fillId="0" borderId="14" xfId="0" applyFont="1" applyFill="1" applyBorder="1"/>
    <xf numFmtId="3" fontId="6" fillId="0" borderId="14" xfId="0" applyNumberFormat="1" applyFont="1" applyFill="1" applyBorder="1" applyAlignment="1">
      <alignment horizontal="center" vertical="center"/>
    </xf>
    <xf numFmtId="0" fontId="0" fillId="0" borderId="33" xfId="0" applyFont="1" applyFill="1" applyBorder="1"/>
    <xf numFmtId="0" fontId="0" fillId="0" borderId="20" xfId="0" applyFont="1" applyFill="1" applyBorder="1"/>
    <xf numFmtId="0" fontId="2" fillId="0" borderId="0" xfId="0" applyFont="1"/>
    <xf numFmtId="3" fontId="10" fillId="0" borderId="42" xfId="0" applyNumberFormat="1" applyFont="1" applyBorder="1"/>
    <xf numFmtId="3" fontId="6" fillId="0" borderId="6" xfId="0" applyNumberFormat="1" applyFont="1" applyFill="1" applyBorder="1" applyAlignment="1">
      <alignment horizontal="center" vertical="center"/>
    </xf>
    <xf numFmtId="0" fontId="0" fillId="0" borderId="0" xfId="0" applyFill="1" applyBorder="1"/>
    <xf numFmtId="0" fontId="0" fillId="0" borderId="0" xfId="0" applyBorder="1"/>
    <xf numFmtId="0" fontId="2" fillId="0" borderId="21" xfId="0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horizontal="center"/>
    </xf>
    <xf numFmtId="0" fontId="2" fillId="0" borderId="17" xfId="0" applyFont="1" applyFill="1" applyBorder="1" applyAlignment="1">
      <alignment horizontal="center" wrapText="1"/>
    </xf>
    <xf numFmtId="0" fontId="2" fillId="0" borderId="18" xfId="0" applyFont="1" applyFill="1" applyBorder="1" applyAlignment="1">
      <alignment horizontal="center" vertical="center"/>
    </xf>
    <xf numFmtId="3" fontId="2" fillId="0" borderId="0" xfId="0" applyNumberFormat="1" applyFont="1" applyAlignment="1">
      <alignment horizontal="right"/>
    </xf>
    <xf numFmtId="3" fontId="10" fillId="0" borderId="0" xfId="0" applyNumberFormat="1" applyFont="1" applyBorder="1"/>
    <xf numFmtId="3" fontId="11" fillId="3" borderId="13" xfId="0" applyNumberFormat="1" applyFont="1" applyFill="1" applyBorder="1" applyAlignment="1">
      <alignment horizontal="center"/>
    </xf>
    <xf numFmtId="0" fontId="11" fillId="3" borderId="13" xfId="0" applyFont="1" applyFill="1" applyBorder="1" applyAlignment="1">
      <alignment horizontal="center"/>
    </xf>
    <xf numFmtId="3" fontId="11" fillId="3" borderId="9" xfId="0" applyNumberFormat="1" applyFont="1" applyFill="1" applyBorder="1" applyAlignment="1">
      <alignment horizontal="center"/>
    </xf>
    <xf numFmtId="0" fontId="11" fillId="3" borderId="9" xfId="0" applyFont="1" applyFill="1" applyBorder="1" applyAlignment="1">
      <alignment horizontal="center"/>
    </xf>
    <xf numFmtId="3" fontId="12" fillId="0" borderId="10" xfId="0" applyNumberFormat="1" applyFont="1" applyFill="1" applyBorder="1" applyAlignment="1">
      <alignment horizontal="center"/>
    </xf>
    <xf numFmtId="3" fontId="12" fillId="0" borderId="14" xfId="0" applyNumberFormat="1" applyFont="1" applyFill="1" applyBorder="1" applyAlignment="1">
      <alignment horizontal="center"/>
    </xf>
    <xf numFmtId="3" fontId="0" fillId="6" borderId="17" xfId="0" applyNumberFormat="1" applyFont="1" applyFill="1" applyBorder="1" applyAlignment="1">
      <alignment horizontal="center"/>
    </xf>
    <xf numFmtId="3" fontId="0" fillId="6" borderId="13" xfId="0" applyNumberFormat="1" applyFont="1" applyFill="1" applyBorder="1" applyAlignment="1">
      <alignment horizontal="center"/>
    </xf>
    <xf numFmtId="3" fontId="11" fillId="6" borderId="13" xfId="0" applyNumberFormat="1" applyFont="1" applyFill="1" applyBorder="1" applyAlignment="1">
      <alignment horizontal="center"/>
    </xf>
    <xf numFmtId="0" fontId="2" fillId="5" borderId="0" xfId="0" applyFont="1" applyFill="1"/>
    <xf numFmtId="3" fontId="0" fillId="6" borderId="9" xfId="0" applyNumberFormat="1" applyFont="1" applyFill="1" applyBorder="1" applyAlignment="1">
      <alignment horizontal="center"/>
    </xf>
    <xf numFmtId="0" fontId="2" fillId="5" borderId="30" xfId="0" applyFont="1" applyFill="1" applyBorder="1" applyAlignment="1">
      <alignment horizontal="left" vertical="center"/>
    </xf>
    <xf numFmtId="0" fontId="2" fillId="5" borderId="0" xfId="0" applyFont="1" applyFill="1" applyAlignment="1">
      <alignment horizontal="left" vertical="center"/>
    </xf>
    <xf numFmtId="0" fontId="0" fillId="5" borderId="0" xfId="0" applyFill="1"/>
    <xf numFmtId="3" fontId="13" fillId="6" borderId="13" xfId="0" applyNumberFormat="1" applyFont="1" applyFill="1" applyBorder="1" applyAlignment="1">
      <alignment horizontal="center"/>
    </xf>
    <xf numFmtId="3" fontId="1" fillId="6" borderId="13" xfId="0" applyNumberFormat="1" applyFont="1" applyFill="1" applyBorder="1" applyAlignment="1">
      <alignment horizontal="center"/>
    </xf>
    <xf numFmtId="3" fontId="2" fillId="6" borderId="17" xfId="0" applyNumberFormat="1" applyFont="1" applyFill="1" applyBorder="1" applyAlignment="1">
      <alignment horizontal="center"/>
    </xf>
    <xf numFmtId="0" fontId="2" fillId="3" borderId="17" xfId="0" applyFont="1" applyFill="1" applyBorder="1" applyAlignment="1">
      <alignment horizontal="center"/>
    </xf>
    <xf numFmtId="3" fontId="2" fillId="3" borderId="18" xfId="0" applyNumberFormat="1" applyFont="1" applyFill="1" applyBorder="1" applyAlignment="1">
      <alignment horizontal="center"/>
    </xf>
    <xf numFmtId="3" fontId="8" fillId="6" borderId="13" xfId="0" applyNumberFormat="1" applyFont="1" applyFill="1" applyBorder="1" applyAlignment="1">
      <alignment horizontal="center"/>
    </xf>
    <xf numFmtId="0" fontId="0" fillId="3" borderId="0" xfId="0" applyFill="1"/>
    <xf numFmtId="0" fontId="11" fillId="0" borderId="17" xfId="0" applyFont="1" applyFill="1" applyBorder="1" applyAlignment="1">
      <alignment horizontal="center"/>
    </xf>
    <xf numFmtId="3" fontId="12" fillId="0" borderId="18" xfId="0" applyNumberFormat="1" applyFont="1" applyFill="1" applyBorder="1" applyAlignment="1">
      <alignment horizontal="center"/>
    </xf>
    <xf numFmtId="0" fontId="14" fillId="0" borderId="0" xfId="0" applyFont="1"/>
    <xf numFmtId="3" fontId="0" fillId="6" borderId="0" xfId="0" applyNumberFormat="1" applyFont="1" applyFill="1" applyBorder="1" applyAlignment="1">
      <alignment horizontal="center"/>
    </xf>
    <xf numFmtId="3" fontId="7" fillId="6" borderId="9" xfId="0" applyNumberFormat="1" applyFont="1" applyFill="1" applyBorder="1" applyAlignment="1">
      <alignment horizontal="center"/>
    </xf>
    <xf numFmtId="3" fontId="7" fillId="6" borderId="13" xfId="0" applyNumberFormat="1" applyFont="1" applyFill="1" applyBorder="1" applyAlignment="1">
      <alignment horizontal="center"/>
    </xf>
    <xf numFmtId="3" fontId="7" fillId="6" borderId="17" xfId="0" applyNumberFormat="1" applyFont="1" applyFill="1" applyBorder="1" applyAlignment="1">
      <alignment horizontal="center"/>
    </xf>
    <xf numFmtId="0" fontId="7" fillId="6" borderId="13" xfId="0" applyFont="1" applyFill="1" applyBorder="1"/>
    <xf numFmtId="0" fontId="7" fillId="6" borderId="13" xfId="0" applyFont="1" applyFill="1" applyBorder="1" applyAlignment="1">
      <alignment horizontal="center"/>
    </xf>
    <xf numFmtId="0" fontId="11" fillId="0" borderId="18" xfId="0" applyFont="1" applyFill="1" applyBorder="1" applyAlignment="1">
      <alignment horizontal="center"/>
    </xf>
    <xf numFmtId="3" fontId="11" fillId="6" borderId="9" xfId="0" applyNumberFormat="1" applyFont="1" applyFill="1" applyBorder="1" applyAlignment="1">
      <alignment horizontal="center"/>
    </xf>
    <xf numFmtId="3" fontId="11" fillId="6" borderId="17" xfId="0" applyNumberFormat="1" applyFont="1" applyFill="1" applyBorder="1" applyAlignment="1">
      <alignment horizontal="center"/>
    </xf>
    <xf numFmtId="3" fontId="7" fillId="6" borderId="0" xfId="0" applyNumberFormat="1" applyFont="1" applyFill="1" applyBorder="1" applyAlignment="1">
      <alignment horizontal="center"/>
    </xf>
    <xf numFmtId="3" fontId="7" fillId="6" borderId="24" xfId="0" applyNumberFormat="1" applyFont="1" applyFill="1" applyBorder="1" applyAlignment="1">
      <alignment horizontal="center"/>
    </xf>
    <xf numFmtId="3" fontId="7" fillId="6" borderId="5" xfId="0" applyNumberFormat="1" applyFont="1" applyFill="1" applyBorder="1" applyAlignment="1">
      <alignment horizontal="center"/>
    </xf>
    <xf numFmtId="3" fontId="7" fillId="6" borderId="32" xfId="0" applyNumberFormat="1" applyFont="1" applyFill="1" applyBorder="1" applyAlignment="1">
      <alignment horizontal="center"/>
    </xf>
    <xf numFmtId="0" fontId="11" fillId="3" borderId="0" xfId="0" applyFont="1" applyFill="1"/>
    <xf numFmtId="0" fontId="7" fillId="3" borderId="0" xfId="0" applyFont="1" applyFill="1"/>
    <xf numFmtId="3" fontId="4" fillId="6" borderId="13" xfId="0" applyNumberFormat="1" applyFont="1" applyFill="1" applyBorder="1" applyAlignment="1">
      <alignment horizontal="center"/>
    </xf>
    <xf numFmtId="3" fontId="11" fillId="6" borderId="13" xfId="0" applyNumberFormat="1" applyFont="1" applyFill="1" applyBorder="1" applyAlignment="1">
      <alignment horizontal="center" vertical="center"/>
    </xf>
    <xf numFmtId="3" fontId="7" fillId="6" borderId="13" xfId="0" applyNumberFormat="1" applyFont="1" applyFill="1" applyBorder="1" applyAlignment="1">
      <alignment horizontal="center" vertical="center"/>
    </xf>
    <xf numFmtId="3" fontId="7" fillId="6" borderId="17" xfId="0" applyNumberFormat="1" applyFont="1" applyFill="1" applyBorder="1" applyAlignment="1">
      <alignment horizontal="center" vertical="center"/>
    </xf>
    <xf numFmtId="0" fontId="7" fillId="0" borderId="0" xfId="0" applyFont="1"/>
    <xf numFmtId="0" fontId="11" fillId="3" borderId="17" xfId="0" applyFont="1" applyFill="1" applyBorder="1" applyAlignment="1">
      <alignment horizontal="center"/>
    </xf>
    <xf numFmtId="3" fontId="12" fillId="3" borderId="18" xfId="0" applyNumberFormat="1" applyFont="1" applyFill="1" applyBorder="1" applyAlignment="1">
      <alignment horizontal="center"/>
    </xf>
    <xf numFmtId="3" fontId="0" fillId="6" borderId="5" xfId="0" applyNumberFormat="1" applyFont="1" applyFill="1" applyBorder="1" applyAlignment="1">
      <alignment horizontal="center"/>
    </xf>
    <xf numFmtId="0" fontId="11" fillId="6" borderId="13" xfId="0" applyFont="1" applyFill="1" applyBorder="1" applyAlignment="1">
      <alignment horizontal="center"/>
    </xf>
    <xf numFmtId="0" fontId="11" fillId="6" borderId="14" xfId="0" applyFont="1" applyFill="1" applyBorder="1" applyAlignment="1">
      <alignment horizontal="center"/>
    </xf>
    <xf numFmtId="3" fontId="12" fillId="6" borderId="14" xfId="0" applyNumberFormat="1" applyFont="1" applyFill="1" applyBorder="1" applyAlignment="1">
      <alignment horizontal="center"/>
    </xf>
    <xf numFmtId="0" fontId="11" fillId="6" borderId="9" xfId="0" applyFont="1" applyFill="1" applyBorder="1" applyAlignment="1">
      <alignment horizontal="center"/>
    </xf>
    <xf numFmtId="3" fontId="12" fillId="6" borderId="10" xfId="0" applyNumberFormat="1" applyFont="1" applyFill="1" applyBorder="1" applyAlignment="1">
      <alignment horizontal="center"/>
    </xf>
    <xf numFmtId="0" fontId="0" fillId="3" borderId="0" xfId="0" applyFill="1" applyBorder="1"/>
    <xf numFmtId="0" fontId="2" fillId="3" borderId="0" xfId="0" applyFont="1" applyFill="1"/>
    <xf numFmtId="0" fontId="0" fillId="0" borderId="0" xfId="0" applyAlignment="1">
      <alignment horizontal="left"/>
    </xf>
    <xf numFmtId="0" fontId="18" fillId="7" borderId="43" xfId="0" applyFont="1" applyFill="1" applyBorder="1" applyAlignment="1">
      <alignment horizontal="left" vertical="top"/>
    </xf>
    <xf numFmtId="4" fontId="18" fillId="7" borderId="43" xfId="0" applyNumberFormat="1" applyFont="1" applyFill="1" applyBorder="1" applyAlignment="1">
      <alignment horizontal="right" vertical="top"/>
    </xf>
    <xf numFmtId="0" fontId="18" fillId="7" borderId="43" xfId="0" applyFont="1" applyFill="1" applyBorder="1" applyAlignment="1">
      <alignment horizontal="center" vertical="top"/>
    </xf>
    <xf numFmtId="0" fontId="19" fillId="2" borderId="0" xfId="0" applyFont="1" applyFill="1"/>
    <xf numFmtId="0" fontId="18" fillId="2" borderId="43" xfId="0" applyFont="1" applyFill="1" applyBorder="1" applyAlignment="1">
      <alignment horizontal="left" vertical="top"/>
    </xf>
    <xf numFmtId="4" fontId="18" fillId="2" borderId="43" xfId="0" applyNumberFormat="1" applyFont="1" applyFill="1" applyBorder="1" applyAlignment="1">
      <alignment horizontal="right" vertical="top"/>
    </xf>
    <xf numFmtId="0" fontId="20" fillId="8" borderId="43" xfId="0" applyFont="1" applyFill="1" applyBorder="1" applyAlignment="1">
      <alignment horizontal="left" vertical="top"/>
    </xf>
    <xf numFmtId="4" fontId="17" fillId="2" borderId="0" xfId="0" applyNumberFormat="1" applyFont="1" applyFill="1" applyAlignment="1">
      <alignment horizontal="left"/>
    </xf>
    <xf numFmtId="0" fontId="2" fillId="6" borderId="0" xfId="0" applyFont="1" applyFill="1"/>
    <xf numFmtId="0" fontId="16" fillId="5" borderId="0" xfId="0" applyFont="1" applyFill="1"/>
    <xf numFmtId="0" fontId="11" fillId="5" borderId="0" xfId="0" applyFont="1" applyFill="1"/>
    <xf numFmtId="3" fontId="0" fillId="2" borderId="13" xfId="0" applyNumberFormat="1" applyFont="1" applyFill="1" applyBorder="1" applyAlignment="1">
      <alignment horizontal="center"/>
    </xf>
    <xf numFmtId="3" fontId="0" fillId="2" borderId="17" xfId="0" applyNumberFormat="1" applyFont="1" applyFill="1" applyBorder="1" applyAlignment="1">
      <alignment horizontal="center"/>
    </xf>
    <xf numFmtId="3" fontId="0" fillId="2" borderId="0" xfId="0" applyNumberFormat="1" applyFont="1" applyFill="1" applyBorder="1" applyAlignment="1">
      <alignment horizontal="center"/>
    </xf>
    <xf numFmtId="3" fontId="6" fillId="2" borderId="14" xfId="0" applyNumberFormat="1" applyFont="1" applyFill="1" applyBorder="1" applyAlignment="1">
      <alignment horizontal="center"/>
    </xf>
    <xf numFmtId="0" fontId="0" fillId="2" borderId="0" xfId="0" applyFill="1"/>
    <xf numFmtId="3" fontId="7" fillId="2" borderId="23" xfId="0" applyNumberFormat="1" applyFont="1" applyFill="1" applyBorder="1" applyAlignment="1">
      <alignment horizontal="center"/>
    </xf>
    <xf numFmtId="0" fontId="22" fillId="2" borderId="0" xfId="0" applyFont="1" applyFill="1"/>
    <xf numFmtId="0" fontId="11" fillId="6" borderId="17" xfId="0" applyFont="1" applyFill="1" applyBorder="1" applyAlignment="1">
      <alignment horizontal="center"/>
    </xf>
    <xf numFmtId="0" fontId="11" fillId="6" borderId="18" xfId="0" applyFont="1" applyFill="1" applyBorder="1" applyAlignment="1">
      <alignment horizontal="center" vertical="center"/>
    </xf>
    <xf numFmtId="3" fontId="12" fillId="6" borderId="14" xfId="0" applyNumberFormat="1" applyFont="1" applyFill="1" applyBorder="1" applyAlignment="1">
      <alignment horizontal="center" vertical="center"/>
    </xf>
    <xf numFmtId="0" fontId="11" fillId="6" borderId="14" xfId="0" applyFont="1" applyFill="1" applyBorder="1" applyAlignment="1">
      <alignment horizontal="center" vertical="center"/>
    </xf>
    <xf numFmtId="3" fontId="2" fillId="0" borderId="0" xfId="0" applyNumberFormat="1" applyFont="1"/>
    <xf numFmtId="3" fontId="14" fillId="0" borderId="0" xfId="0" applyNumberFormat="1" applyFont="1"/>
    <xf numFmtId="3" fontId="2" fillId="4" borderId="0" xfId="0" applyNumberFormat="1" applyFont="1" applyFill="1"/>
    <xf numFmtId="4" fontId="23" fillId="4" borderId="43" xfId="0" applyNumberFormat="1" applyFont="1" applyFill="1" applyBorder="1" applyAlignment="1">
      <alignment horizontal="right" vertical="top"/>
    </xf>
    <xf numFmtId="0" fontId="11" fillId="6" borderId="10" xfId="0" applyFont="1" applyFill="1" applyBorder="1" applyAlignment="1">
      <alignment horizontal="center"/>
    </xf>
    <xf numFmtId="0" fontId="0" fillId="0" borderId="0" xfId="0" applyAlignment="1">
      <alignment horizontal="right"/>
    </xf>
    <xf numFmtId="0" fontId="11" fillId="6" borderId="18" xfId="0" applyFont="1" applyFill="1" applyBorder="1" applyAlignment="1">
      <alignment horizontal="center"/>
    </xf>
    <xf numFmtId="14" fontId="0" fillId="4" borderId="1" xfId="0" applyNumberFormat="1" applyFill="1" applyBorder="1" applyAlignment="1">
      <alignment horizontal="center"/>
    </xf>
    <xf numFmtId="14" fontId="0" fillId="4" borderId="15" xfId="0" applyNumberFormat="1" applyFill="1" applyBorder="1" applyAlignment="1">
      <alignment horizontal="center"/>
    </xf>
    <xf numFmtId="14" fontId="0" fillId="4" borderId="7" xfId="0" applyNumberFormat="1" applyFill="1" applyBorder="1" applyAlignment="1">
      <alignment horizontal="center"/>
    </xf>
    <xf numFmtId="14" fontId="0" fillId="4" borderId="29" xfId="0" applyNumberFormat="1" applyFill="1" applyBorder="1" applyAlignment="1">
      <alignment horizontal="center"/>
    </xf>
    <xf numFmtId="0" fontId="25" fillId="0" borderId="0" xfId="0" applyFont="1"/>
    <xf numFmtId="3" fontId="25" fillId="0" borderId="0" xfId="0" applyNumberFormat="1" applyFont="1"/>
    <xf numFmtId="0" fontId="2" fillId="3" borderId="30" xfId="0" applyFont="1" applyFill="1" applyBorder="1"/>
    <xf numFmtId="0" fontId="2" fillId="3" borderId="0" xfId="0" applyFont="1" applyFill="1"/>
    <xf numFmtId="0" fontId="11" fillId="2" borderId="30" xfId="0" applyFont="1" applyFill="1" applyBorder="1"/>
    <xf numFmtId="0" fontId="11" fillId="2" borderId="0" xfId="0" applyFont="1" applyFill="1"/>
    <xf numFmtId="0" fontId="2" fillId="0" borderId="30" xfId="0" applyFont="1" applyBorder="1" applyAlignment="1">
      <alignment horizontal="left" vertical="center"/>
    </xf>
    <xf numFmtId="0" fontId="0" fillId="3" borderId="30" xfId="0" applyFill="1" applyBorder="1"/>
    <xf numFmtId="0" fontId="0" fillId="3" borderId="0" xfId="0" applyFill="1"/>
    <xf numFmtId="14" fontId="0" fillId="4" borderId="7" xfId="0" applyNumberFormat="1" applyFill="1" applyBorder="1" applyAlignment="1">
      <alignment horizontal="center" vertical="center"/>
    </xf>
    <xf numFmtId="14" fontId="0" fillId="4" borderId="11" xfId="0" applyNumberFormat="1" applyFill="1" applyBorder="1" applyAlignment="1">
      <alignment horizontal="center" vertical="center"/>
    </xf>
    <xf numFmtId="14" fontId="0" fillId="4" borderId="15" xfId="0" applyNumberFormat="1" applyFill="1" applyBorder="1" applyAlignment="1">
      <alignment horizontal="center" vertical="center"/>
    </xf>
    <xf numFmtId="14" fontId="7" fillId="4" borderId="7" xfId="0" applyNumberFormat="1" applyFont="1" applyFill="1" applyBorder="1" applyAlignment="1">
      <alignment horizontal="center" vertical="center"/>
    </xf>
    <xf numFmtId="14" fontId="7" fillId="4" borderId="11" xfId="0" applyNumberFormat="1" applyFont="1" applyFill="1" applyBorder="1" applyAlignment="1">
      <alignment horizontal="center" vertical="center"/>
    </xf>
    <xf numFmtId="14" fontId="7" fillId="4" borderId="15" xfId="0" applyNumberFormat="1" applyFont="1" applyFill="1" applyBorder="1" applyAlignment="1">
      <alignment horizontal="center" vertical="center"/>
    </xf>
    <xf numFmtId="3" fontId="7" fillId="0" borderId="32" xfId="0" applyNumberFormat="1" applyFont="1" applyFill="1" applyBorder="1" applyAlignment="1">
      <alignment horizontal="center" vertical="center"/>
    </xf>
    <xf numFmtId="3" fontId="7" fillId="0" borderId="24" xfId="0" applyNumberFormat="1" applyFont="1" applyFill="1" applyBorder="1" applyAlignment="1">
      <alignment horizontal="center" vertical="center"/>
    </xf>
    <xf numFmtId="3" fontId="7" fillId="6" borderId="32" xfId="0" applyNumberFormat="1" applyFont="1" applyFill="1" applyBorder="1" applyAlignment="1">
      <alignment horizontal="center" vertical="center"/>
    </xf>
    <xf numFmtId="3" fontId="7" fillId="6" borderId="24" xfId="0" applyNumberFormat="1" applyFont="1" applyFill="1" applyBorder="1" applyAlignment="1">
      <alignment horizontal="center" vertical="center"/>
    </xf>
    <xf numFmtId="14" fontId="7" fillId="4" borderId="29" xfId="0" applyNumberFormat="1" applyFont="1" applyFill="1" applyBorder="1" applyAlignment="1">
      <alignment horizontal="center" vertical="center"/>
    </xf>
    <xf numFmtId="14" fontId="7" fillId="4" borderId="30" xfId="0" applyNumberFormat="1" applyFont="1" applyFill="1" applyBorder="1" applyAlignment="1">
      <alignment horizontal="center" vertical="center"/>
    </xf>
    <xf numFmtId="14" fontId="7" fillId="4" borderId="31" xfId="0" applyNumberFormat="1" applyFont="1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3" fontId="0" fillId="0" borderId="23" xfId="0" applyNumberFormat="1" applyFont="1" applyFill="1" applyBorder="1" applyAlignment="1">
      <alignment horizontal="center" vertical="center"/>
    </xf>
    <xf numFmtId="3" fontId="0" fillId="0" borderId="24" xfId="0" applyNumberFormat="1" applyFont="1" applyFill="1" applyBorder="1" applyAlignment="1">
      <alignment horizontal="center" vertical="center"/>
    </xf>
    <xf numFmtId="14" fontId="0" fillId="4" borderId="7" xfId="0" applyNumberFormat="1" applyFill="1" applyBorder="1" applyAlignment="1">
      <alignment horizontal="center"/>
    </xf>
    <xf numFmtId="14" fontId="0" fillId="4" borderId="15" xfId="0" applyNumberFormat="1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14" fontId="0" fillId="4" borderId="11" xfId="0" applyNumberForma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4" borderId="11" xfId="0" applyFill="1" applyBorder="1" applyAlignment="1">
      <alignment horizontal="center"/>
    </xf>
    <xf numFmtId="0" fontId="3" fillId="2" borderId="29" xfId="0" applyFont="1" applyFill="1" applyBorder="1" applyAlignment="1">
      <alignment horizontal="center"/>
    </xf>
    <xf numFmtId="0" fontId="3" fillId="2" borderId="34" xfId="0" applyFont="1" applyFill="1" applyBorder="1" applyAlignment="1">
      <alignment horizontal="center"/>
    </xf>
    <xf numFmtId="0" fontId="3" fillId="2" borderId="25" xfId="0" applyFont="1" applyFill="1" applyBorder="1" applyAlignment="1">
      <alignment horizontal="center"/>
    </xf>
    <xf numFmtId="3" fontId="21" fillId="2" borderId="0" xfId="0" applyNumberFormat="1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48"/>
  <sheetViews>
    <sheetView tabSelected="1" topLeftCell="A327" workbookViewId="0">
      <selection activeCell="K351" sqref="K351"/>
    </sheetView>
  </sheetViews>
  <sheetFormatPr defaultRowHeight="15" x14ac:dyDescent="0.25"/>
  <cols>
    <col min="1" max="1" width="15.42578125" customWidth="1"/>
    <col min="2" max="2" width="28" customWidth="1"/>
    <col min="5" max="5" width="10.140625" bestFit="1" customWidth="1"/>
    <col min="10" max="10" width="59.42578125" customWidth="1"/>
    <col min="11" max="11" width="14.42578125" customWidth="1"/>
  </cols>
  <sheetData>
    <row r="2" spans="1:11" ht="15.75" thickBot="1" x14ac:dyDescent="0.3"/>
    <row r="3" spans="1:11" ht="19.5" thickBot="1" x14ac:dyDescent="0.35">
      <c r="A3" s="312" t="s">
        <v>242</v>
      </c>
      <c r="B3" s="313"/>
      <c r="C3" s="313"/>
      <c r="D3" s="313"/>
      <c r="E3" s="313"/>
      <c r="F3" s="313"/>
      <c r="G3" s="313"/>
      <c r="H3" s="313"/>
      <c r="I3" s="313"/>
      <c r="J3" s="314"/>
    </row>
    <row r="4" spans="1:11" ht="19.5" thickBot="1" x14ac:dyDescent="0.35">
      <c r="A4" s="174"/>
      <c r="B4" s="175"/>
      <c r="C4" s="175"/>
      <c r="D4" s="175"/>
      <c r="E4" s="175"/>
      <c r="F4" s="175"/>
      <c r="G4" s="175"/>
      <c r="H4" s="175"/>
      <c r="I4" s="175"/>
      <c r="J4" s="176"/>
    </row>
    <row r="5" spans="1:11" ht="15.75" thickBot="1" x14ac:dyDescent="0.3">
      <c r="A5" s="1" t="s">
        <v>0</v>
      </c>
      <c r="B5" s="2" t="s">
        <v>1</v>
      </c>
      <c r="C5" s="3" t="s">
        <v>2</v>
      </c>
      <c r="D5" s="3"/>
      <c r="E5" s="3" t="s">
        <v>3</v>
      </c>
      <c r="F5" s="3" t="s">
        <v>4</v>
      </c>
      <c r="G5" s="3" t="s">
        <v>5</v>
      </c>
      <c r="H5" s="3" t="s">
        <v>6</v>
      </c>
      <c r="I5" s="3" t="s">
        <v>7</v>
      </c>
      <c r="J5" s="4" t="s">
        <v>8</v>
      </c>
    </row>
    <row r="6" spans="1:11" x14ac:dyDescent="0.25">
      <c r="A6" s="297">
        <v>44256</v>
      </c>
      <c r="B6" s="5" t="s">
        <v>9</v>
      </c>
      <c r="C6" s="6"/>
      <c r="D6" s="6">
        <v>1</v>
      </c>
      <c r="E6" s="7"/>
      <c r="F6" s="7"/>
      <c r="G6" s="6"/>
      <c r="H6" s="6"/>
      <c r="I6" s="6"/>
      <c r="J6" s="8" t="s">
        <v>10</v>
      </c>
      <c r="K6" s="220"/>
    </row>
    <row r="7" spans="1:11" x14ac:dyDescent="0.25">
      <c r="A7" s="298"/>
      <c r="B7" s="9" t="s">
        <v>11</v>
      </c>
      <c r="C7" s="10"/>
      <c r="D7" s="10">
        <v>1</v>
      </c>
      <c r="E7" s="11"/>
      <c r="F7" s="11"/>
      <c r="G7" s="10"/>
      <c r="H7" s="10"/>
      <c r="I7" s="10"/>
      <c r="J7" s="12" t="s">
        <v>12</v>
      </c>
      <c r="K7" s="220"/>
    </row>
    <row r="8" spans="1:11" x14ac:dyDescent="0.25">
      <c r="A8" s="298"/>
      <c r="B8" s="13" t="s">
        <v>13</v>
      </c>
      <c r="C8" s="14">
        <v>1</v>
      </c>
      <c r="D8" s="14"/>
      <c r="E8" s="15"/>
      <c r="F8" s="207">
        <v>22000</v>
      </c>
      <c r="G8" s="14"/>
      <c r="H8" s="14"/>
      <c r="I8" s="14"/>
      <c r="J8" s="16" t="s">
        <v>14</v>
      </c>
    </row>
    <row r="9" spans="1:11" x14ac:dyDescent="0.25">
      <c r="A9" s="298"/>
      <c r="B9" s="13" t="s">
        <v>15</v>
      </c>
      <c r="C9" s="14">
        <v>1</v>
      </c>
      <c r="D9" s="14"/>
      <c r="E9" s="15">
        <v>15000</v>
      </c>
      <c r="F9" s="207"/>
      <c r="G9" s="14">
        <v>2</v>
      </c>
      <c r="H9" s="14">
        <v>8000</v>
      </c>
      <c r="I9" s="14" t="s">
        <v>16</v>
      </c>
      <c r="J9" s="16"/>
    </row>
    <row r="10" spans="1:11" x14ac:dyDescent="0.25">
      <c r="A10" s="298"/>
      <c r="B10" s="17" t="s">
        <v>11</v>
      </c>
      <c r="C10" s="14">
        <v>1</v>
      </c>
      <c r="D10" s="14"/>
      <c r="E10" s="15">
        <v>15000</v>
      </c>
      <c r="F10" s="207"/>
      <c r="G10" s="14">
        <v>1</v>
      </c>
      <c r="H10" s="14">
        <v>3000</v>
      </c>
      <c r="I10" s="14">
        <v>60</v>
      </c>
      <c r="J10" s="18"/>
    </row>
    <row r="11" spans="1:11" x14ac:dyDescent="0.25">
      <c r="A11" s="298"/>
      <c r="B11" s="13" t="s">
        <v>15</v>
      </c>
      <c r="C11" s="14">
        <v>1</v>
      </c>
      <c r="D11" s="14"/>
      <c r="E11" s="15"/>
      <c r="F11" s="208">
        <v>19000</v>
      </c>
      <c r="G11" s="247">
        <v>1</v>
      </c>
      <c r="H11" s="247">
        <v>4000</v>
      </c>
      <c r="I11" s="247">
        <v>70</v>
      </c>
      <c r="J11" s="249" t="s">
        <v>17</v>
      </c>
      <c r="K11" s="209" t="s">
        <v>247</v>
      </c>
    </row>
    <row r="12" spans="1:11" x14ac:dyDescent="0.25">
      <c r="A12" s="298"/>
      <c r="B12" s="17" t="s">
        <v>18</v>
      </c>
      <c r="C12" s="14">
        <v>1</v>
      </c>
      <c r="D12" s="14"/>
      <c r="E12" s="15"/>
      <c r="F12" s="207">
        <v>102000</v>
      </c>
      <c r="G12" s="14"/>
      <c r="H12" s="14"/>
      <c r="I12" s="14"/>
      <c r="J12" s="19" t="s">
        <v>14</v>
      </c>
    </row>
    <row r="13" spans="1:11" x14ac:dyDescent="0.25">
      <c r="A13" s="298"/>
      <c r="B13" s="13" t="s">
        <v>19</v>
      </c>
      <c r="C13" s="14">
        <v>1</v>
      </c>
      <c r="D13" s="14"/>
      <c r="E13" s="15">
        <v>19000</v>
      </c>
      <c r="F13" s="207"/>
      <c r="G13" s="14"/>
      <c r="H13" s="14"/>
      <c r="I13" s="14"/>
      <c r="J13" s="19"/>
    </row>
    <row r="14" spans="1:11" ht="15.75" thickBot="1" x14ac:dyDescent="0.3">
      <c r="A14" s="298"/>
      <c r="B14" s="13" t="s">
        <v>23</v>
      </c>
      <c r="C14" s="14">
        <v>1</v>
      </c>
      <c r="D14" s="14"/>
      <c r="E14" s="15"/>
      <c r="F14" s="207">
        <v>21500</v>
      </c>
      <c r="G14" s="14"/>
      <c r="H14" s="14"/>
      <c r="I14" s="20"/>
      <c r="J14" s="19" t="s">
        <v>24</v>
      </c>
    </row>
    <row r="15" spans="1:11" x14ac:dyDescent="0.25">
      <c r="A15" s="297">
        <v>44257</v>
      </c>
      <c r="B15" s="25" t="s">
        <v>23</v>
      </c>
      <c r="C15" s="26">
        <v>1</v>
      </c>
      <c r="D15" s="26"/>
      <c r="E15" s="27">
        <v>21500</v>
      </c>
      <c r="F15" s="27"/>
      <c r="G15" s="26"/>
      <c r="H15" s="26"/>
      <c r="I15" s="26"/>
      <c r="J15" s="28" t="s">
        <v>27</v>
      </c>
    </row>
    <row r="16" spans="1:11" x14ac:dyDescent="0.25">
      <c r="A16" s="298"/>
      <c r="B16" s="29" t="s">
        <v>28</v>
      </c>
      <c r="C16" s="14">
        <v>2</v>
      </c>
      <c r="D16" s="14"/>
      <c r="E16" s="15"/>
      <c r="F16" s="208">
        <v>112000</v>
      </c>
      <c r="G16" s="247"/>
      <c r="H16" s="247"/>
      <c r="I16" s="247"/>
      <c r="J16" s="248" t="s">
        <v>29</v>
      </c>
      <c r="K16" s="209" t="s">
        <v>248</v>
      </c>
    </row>
    <row r="17" spans="1:11" x14ac:dyDescent="0.25">
      <c r="A17" s="298"/>
      <c r="B17" s="31" t="s">
        <v>30</v>
      </c>
      <c r="C17" s="14">
        <v>1</v>
      </c>
      <c r="D17" s="14"/>
      <c r="E17" s="15"/>
      <c r="F17" s="208">
        <v>17000</v>
      </c>
      <c r="G17" s="247"/>
      <c r="H17" s="247"/>
      <c r="I17" s="247"/>
      <c r="J17" s="248" t="s">
        <v>31</v>
      </c>
      <c r="K17" s="209" t="s">
        <v>247</v>
      </c>
    </row>
    <row r="18" spans="1:11" x14ac:dyDescent="0.25">
      <c r="A18" s="298"/>
      <c r="B18" s="31" t="s">
        <v>32</v>
      </c>
      <c r="C18" s="14">
        <v>1</v>
      </c>
      <c r="D18" s="14"/>
      <c r="E18" s="15"/>
      <c r="F18" s="207">
        <v>25000</v>
      </c>
      <c r="G18" s="14"/>
      <c r="H18" s="14"/>
      <c r="I18" s="14"/>
      <c r="J18" s="30" t="s">
        <v>33</v>
      </c>
    </row>
    <row r="19" spans="1:11" x14ac:dyDescent="0.25">
      <c r="A19" s="298"/>
      <c r="B19" s="31" t="s">
        <v>34</v>
      </c>
      <c r="C19" s="14">
        <v>1</v>
      </c>
      <c r="D19" s="14"/>
      <c r="E19" s="15">
        <v>21500</v>
      </c>
      <c r="F19" s="207"/>
      <c r="G19" s="14"/>
      <c r="H19" s="14"/>
      <c r="I19" s="14"/>
      <c r="J19" s="32"/>
    </row>
    <row r="20" spans="1:11" x14ac:dyDescent="0.25">
      <c r="A20" s="298"/>
      <c r="B20" s="33" t="s">
        <v>35</v>
      </c>
      <c r="C20" s="14">
        <v>1</v>
      </c>
      <c r="D20" s="14"/>
      <c r="E20" s="15"/>
      <c r="F20" s="207">
        <v>21500</v>
      </c>
      <c r="G20" s="14"/>
      <c r="H20" s="14"/>
      <c r="I20" s="14"/>
      <c r="J20" s="34" t="s">
        <v>36</v>
      </c>
    </row>
    <row r="21" spans="1:11" x14ac:dyDescent="0.25">
      <c r="A21" s="298"/>
      <c r="B21" s="29" t="s">
        <v>9</v>
      </c>
      <c r="C21" s="14">
        <v>1</v>
      </c>
      <c r="D21" s="14"/>
      <c r="E21" s="15">
        <v>18000</v>
      </c>
      <c r="F21" s="207"/>
      <c r="G21" s="14"/>
      <c r="H21" s="14"/>
      <c r="I21" s="14"/>
      <c r="J21" s="32"/>
    </row>
    <row r="22" spans="1:11" x14ac:dyDescent="0.25">
      <c r="A22" s="298"/>
      <c r="B22" s="29" t="s">
        <v>37</v>
      </c>
      <c r="C22" s="14">
        <v>2</v>
      </c>
      <c r="D22" s="14"/>
      <c r="E22" s="15"/>
      <c r="F22" s="208">
        <v>59000</v>
      </c>
      <c r="G22" s="247"/>
      <c r="H22" s="247"/>
      <c r="I22" s="247"/>
      <c r="J22" s="249" t="s">
        <v>38</v>
      </c>
      <c r="K22" s="209" t="s">
        <v>249</v>
      </c>
    </row>
    <row r="23" spans="1:11" x14ac:dyDescent="0.25">
      <c r="A23" s="298"/>
      <c r="B23" s="29" t="s">
        <v>39</v>
      </c>
      <c r="C23" s="14">
        <v>1</v>
      </c>
      <c r="D23" s="14"/>
      <c r="E23" s="15"/>
      <c r="F23" s="207">
        <v>19000</v>
      </c>
      <c r="G23" s="14"/>
      <c r="H23" s="14"/>
      <c r="I23" s="14"/>
      <c r="J23" s="30" t="s">
        <v>40</v>
      </c>
    </row>
    <row r="24" spans="1:11" ht="15.75" thickBot="1" x14ac:dyDescent="0.3">
      <c r="A24" s="298"/>
      <c r="B24" s="29" t="s">
        <v>41</v>
      </c>
      <c r="C24" s="14">
        <v>1</v>
      </c>
      <c r="D24" s="14"/>
      <c r="E24" s="15">
        <v>14000</v>
      </c>
      <c r="F24" s="15"/>
      <c r="G24" s="14">
        <v>1</v>
      </c>
      <c r="H24" s="14">
        <v>3000</v>
      </c>
      <c r="I24" s="14">
        <v>60</v>
      </c>
      <c r="J24" s="34"/>
    </row>
    <row r="25" spans="1:11" x14ac:dyDescent="0.25">
      <c r="A25" s="297">
        <v>44258</v>
      </c>
      <c r="B25" s="37" t="s">
        <v>39</v>
      </c>
      <c r="C25" s="26">
        <v>1</v>
      </c>
      <c r="D25" s="26"/>
      <c r="E25" s="27"/>
      <c r="F25" s="210">
        <v>19000</v>
      </c>
      <c r="G25" s="26"/>
      <c r="H25" s="26"/>
      <c r="I25" s="26"/>
      <c r="J25" s="38" t="s">
        <v>44</v>
      </c>
    </row>
    <row r="26" spans="1:11" x14ac:dyDescent="0.25">
      <c r="A26" s="298"/>
      <c r="B26" s="39" t="s">
        <v>15</v>
      </c>
      <c r="C26" s="14">
        <v>1</v>
      </c>
      <c r="D26" s="14"/>
      <c r="E26" s="15">
        <v>23000</v>
      </c>
      <c r="F26" s="207"/>
      <c r="G26" s="14"/>
      <c r="H26" s="14"/>
      <c r="I26" s="14"/>
      <c r="J26" s="34"/>
    </row>
    <row r="27" spans="1:11" x14ac:dyDescent="0.25">
      <c r="A27" s="298"/>
      <c r="B27" s="40" t="s">
        <v>45</v>
      </c>
      <c r="C27" s="14">
        <v>1</v>
      </c>
      <c r="D27" s="14"/>
      <c r="E27" s="15">
        <v>1000</v>
      </c>
      <c r="F27" s="207">
        <v>32000</v>
      </c>
      <c r="G27" s="14"/>
      <c r="H27" s="14"/>
      <c r="I27" s="14"/>
      <c r="J27" s="30" t="s">
        <v>46</v>
      </c>
    </row>
    <row r="28" spans="1:11" x14ac:dyDescent="0.25">
      <c r="A28" s="298"/>
      <c r="B28" s="40" t="s">
        <v>9</v>
      </c>
      <c r="C28" s="14">
        <v>1</v>
      </c>
      <c r="D28" s="14"/>
      <c r="E28" s="15">
        <v>14000</v>
      </c>
      <c r="F28" s="207"/>
      <c r="G28" s="14">
        <v>1</v>
      </c>
      <c r="H28" s="14">
        <v>4000</v>
      </c>
      <c r="I28" s="14">
        <v>70</v>
      </c>
      <c r="J28" s="30"/>
    </row>
    <row r="29" spans="1:11" x14ac:dyDescent="0.25">
      <c r="A29" s="298"/>
      <c r="B29" s="39" t="s">
        <v>47</v>
      </c>
      <c r="C29" s="14">
        <v>1</v>
      </c>
      <c r="D29" s="14"/>
      <c r="E29" s="15"/>
      <c r="F29" s="207">
        <v>33500</v>
      </c>
      <c r="G29" s="14">
        <v>1</v>
      </c>
      <c r="H29" s="14">
        <v>4000</v>
      </c>
      <c r="I29" s="14">
        <v>70</v>
      </c>
      <c r="J29" s="34" t="s">
        <v>48</v>
      </c>
    </row>
    <row r="30" spans="1:11" x14ac:dyDescent="0.25">
      <c r="A30" s="298"/>
      <c r="B30" s="39" t="s">
        <v>30</v>
      </c>
      <c r="C30" s="14">
        <v>1</v>
      </c>
      <c r="D30" s="14"/>
      <c r="E30" s="15"/>
      <c r="F30" s="207">
        <v>13000</v>
      </c>
      <c r="G30" s="14">
        <v>2</v>
      </c>
      <c r="H30" s="14">
        <v>6000</v>
      </c>
      <c r="I30" s="14" t="s">
        <v>49</v>
      </c>
      <c r="J30" s="32" t="s">
        <v>14</v>
      </c>
    </row>
    <row r="31" spans="1:11" x14ac:dyDescent="0.25">
      <c r="A31" s="298"/>
      <c r="B31" s="40" t="s">
        <v>15</v>
      </c>
      <c r="C31" s="14">
        <v>1</v>
      </c>
      <c r="D31" s="14"/>
      <c r="E31" s="15">
        <v>18000</v>
      </c>
      <c r="F31" s="207"/>
      <c r="G31" s="14">
        <v>1</v>
      </c>
      <c r="H31" s="14">
        <v>4000</v>
      </c>
      <c r="I31" s="14">
        <v>70</v>
      </c>
      <c r="J31" s="16"/>
    </row>
    <row r="32" spans="1:11" ht="15.75" thickBot="1" x14ac:dyDescent="0.3">
      <c r="A32" s="299"/>
      <c r="B32" s="41" t="s">
        <v>50</v>
      </c>
      <c r="C32" s="22">
        <v>1</v>
      </c>
      <c r="D32" s="22"/>
      <c r="E32" s="42"/>
      <c r="F32" s="206">
        <v>66000</v>
      </c>
      <c r="G32" s="22"/>
      <c r="H32" s="22"/>
      <c r="I32" s="22"/>
      <c r="J32" s="43" t="s">
        <v>14</v>
      </c>
    </row>
    <row r="33" spans="1:16" x14ac:dyDescent="0.25">
      <c r="A33" s="297">
        <v>44259</v>
      </c>
      <c r="B33" s="37" t="s">
        <v>51</v>
      </c>
      <c r="C33" s="26">
        <v>1</v>
      </c>
      <c r="D33" s="26"/>
      <c r="E33" s="27">
        <v>43000</v>
      </c>
      <c r="F33" s="27"/>
      <c r="G33" s="26"/>
      <c r="H33" s="26"/>
      <c r="I33" s="26"/>
      <c r="J33" s="44" t="s">
        <v>52</v>
      </c>
    </row>
    <row r="34" spans="1:16" x14ac:dyDescent="0.25">
      <c r="A34" s="298"/>
      <c r="B34" s="39" t="s">
        <v>53</v>
      </c>
      <c r="C34" s="14">
        <v>1</v>
      </c>
      <c r="D34" s="14"/>
      <c r="E34" s="15"/>
      <c r="F34" s="207">
        <v>27500</v>
      </c>
      <c r="G34" s="14"/>
      <c r="H34" s="14"/>
      <c r="I34" s="14"/>
      <c r="J34" s="30" t="s">
        <v>54</v>
      </c>
    </row>
    <row r="35" spans="1:16" x14ac:dyDescent="0.25">
      <c r="A35" s="298"/>
      <c r="B35" s="40" t="s">
        <v>28</v>
      </c>
      <c r="C35" s="14">
        <v>2</v>
      </c>
      <c r="D35" s="14"/>
      <c r="E35" s="15">
        <v>90000</v>
      </c>
      <c r="F35" s="207"/>
      <c r="G35" s="14">
        <v>2</v>
      </c>
      <c r="H35" s="14">
        <v>22000</v>
      </c>
      <c r="I35" s="14" t="s">
        <v>55</v>
      </c>
      <c r="J35" s="34"/>
    </row>
    <row r="36" spans="1:16" x14ac:dyDescent="0.25">
      <c r="A36" s="298"/>
      <c r="B36" s="40" t="s">
        <v>56</v>
      </c>
      <c r="C36" s="14">
        <v>1</v>
      </c>
      <c r="D36" s="14"/>
      <c r="E36" s="15">
        <v>17000</v>
      </c>
      <c r="F36" s="207"/>
      <c r="G36" s="14"/>
      <c r="H36" s="14"/>
      <c r="I36" s="14"/>
      <c r="J36" s="30"/>
    </row>
    <row r="37" spans="1:16" x14ac:dyDescent="0.25">
      <c r="A37" s="298"/>
      <c r="B37" s="40" t="s">
        <v>57</v>
      </c>
      <c r="C37" s="14">
        <v>1</v>
      </c>
      <c r="D37" s="14"/>
      <c r="E37" s="15">
        <v>30000</v>
      </c>
      <c r="F37" s="207">
        <v>10000</v>
      </c>
      <c r="G37" s="14"/>
      <c r="H37" s="14"/>
      <c r="I37" s="14"/>
      <c r="J37" s="34" t="s">
        <v>48</v>
      </c>
    </row>
    <row r="38" spans="1:16" x14ac:dyDescent="0.25">
      <c r="A38" s="298"/>
      <c r="B38" s="40" t="s">
        <v>59</v>
      </c>
      <c r="C38" s="14">
        <v>1</v>
      </c>
      <c r="D38" s="14"/>
      <c r="E38" s="15">
        <v>3800</v>
      </c>
      <c r="F38" s="207">
        <v>24000</v>
      </c>
      <c r="G38" s="45"/>
      <c r="H38" s="45"/>
      <c r="I38" s="45"/>
      <c r="J38" s="30"/>
    </row>
    <row r="39" spans="1:16" x14ac:dyDescent="0.25">
      <c r="A39" s="298"/>
      <c r="B39" s="40" t="s">
        <v>15</v>
      </c>
      <c r="C39" s="14">
        <v>1</v>
      </c>
      <c r="D39" s="14"/>
      <c r="E39" s="15">
        <v>23000</v>
      </c>
      <c r="F39" s="207"/>
      <c r="G39" s="14"/>
      <c r="H39" s="14"/>
      <c r="I39" s="14"/>
      <c r="J39" s="34"/>
    </row>
    <row r="40" spans="1:16" x14ac:dyDescent="0.25">
      <c r="A40" s="298"/>
      <c r="B40" s="40" t="s">
        <v>15</v>
      </c>
      <c r="C40" s="14">
        <v>1</v>
      </c>
      <c r="D40" s="14"/>
      <c r="E40" s="15"/>
      <c r="F40" s="207">
        <v>23000</v>
      </c>
      <c r="G40" s="14"/>
      <c r="H40" s="14"/>
      <c r="I40" s="14"/>
      <c r="J40" s="34" t="s">
        <v>48</v>
      </c>
    </row>
    <row r="41" spans="1:16" x14ac:dyDescent="0.25">
      <c r="A41" s="298"/>
      <c r="B41" s="40" t="s">
        <v>60</v>
      </c>
      <c r="C41" s="14">
        <v>1</v>
      </c>
      <c r="D41" s="14"/>
      <c r="E41" s="15"/>
      <c r="F41" s="207">
        <v>40000</v>
      </c>
      <c r="G41" s="14"/>
      <c r="H41" s="14"/>
      <c r="I41" s="14"/>
      <c r="J41" s="32" t="s">
        <v>14</v>
      </c>
    </row>
    <row r="42" spans="1:16" ht="15.75" thickBot="1" x14ac:dyDescent="0.3">
      <c r="A42" s="299"/>
      <c r="B42" s="46" t="s">
        <v>61</v>
      </c>
      <c r="C42" s="23">
        <v>1</v>
      </c>
      <c r="D42" s="23"/>
      <c r="E42" s="23">
        <v>12000</v>
      </c>
      <c r="F42" s="23"/>
      <c r="G42" s="23">
        <v>1</v>
      </c>
      <c r="H42" s="23">
        <v>5000</v>
      </c>
      <c r="I42" s="23">
        <v>100</v>
      </c>
      <c r="J42" s="47" t="s">
        <v>62</v>
      </c>
    </row>
    <row r="43" spans="1:16" x14ac:dyDescent="0.25">
      <c r="A43" s="297">
        <v>44260</v>
      </c>
      <c r="B43" s="89" t="s">
        <v>59</v>
      </c>
      <c r="C43" s="26">
        <v>1</v>
      </c>
      <c r="D43" s="26"/>
      <c r="E43" s="27"/>
      <c r="F43" s="210">
        <v>42000</v>
      </c>
      <c r="G43" s="26"/>
      <c r="H43" s="26"/>
      <c r="I43" s="26"/>
      <c r="J43" s="44" t="s">
        <v>63</v>
      </c>
    </row>
    <row r="44" spans="1:16" x14ac:dyDescent="0.25">
      <c r="A44" s="298"/>
      <c r="B44" s="63" t="s">
        <v>15</v>
      </c>
      <c r="C44" s="14">
        <v>1</v>
      </c>
      <c r="D44" s="14"/>
      <c r="E44" s="15">
        <v>18000</v>
      </c>
      <c r="F44" s="207"/>
      <c r="G44" s="14">
        <v>1</v>
      </c>
      <c r="H44" s="14">
        <v>5000</v>
      </c>
      <c r="I44" s="14">
        <v>100</v>
      </c>
      <c r="J44" s="48"/>
    </row>
    <row r="45" spans="1:16" x14ac:dyDescent="0.25">
      <c r="A45" s="298"/>
      <c r="B45" s="63" t="s">
        <v>64</v>
      </c>
      <c r="C45" s="14">
        <v>1</v>
      </c>
      <c r="D45" s="14"/>
      <c r="E45" s="15"/>
      <c r="F45" s="207">
        <v>13000</v>
      </c>
      <c r="G45" s="14">
        <v>1</v>
      </c>
      <c r="H45" s="14">
        <v>4000</v>
      </c>
      <c r="I45" s="14">
        <v>70</v>
      </c>
      <c r="J45" s="16" t="s">
        <v>14</v>
      </c>
    </row>
    <row r="46" spans="1:16" ht="15.75" thickBot="1" x14ac:dyDescent="0.3">
      <c r="A46" s="299"/>
      <c r="B46" s="81" t="s">
        <v>65</v>
      </c>
      <c r="C46" s="22">
        <v>2</v>
      </c>
      <c r="D46" s="22"/>
      <c r="E46" s="23"/>
      <c r="F46" s="206">
        <v>44000</v>
      </c>
      <c r="G46" s="22"/>
      <c r="H46" s="22"/>
      <c r="I46" s="22"/>
      <c r="J46" s="43" t="s">
        <v>264</v>
      </c>
      <c r="K46" s="220"/>
      <c r="L46" s="220"/>
      <c r="M46" s="220"/>
      <c r="N46" s="220"/>
      <c r="O46" s="252"/>
      <c r="P46" s="220"/>
    </row>
    <row r="47" spans="1:16" x14ac:dyDescent="0.25">
      <c r="A47" s="297">
        <v>44261</v>
      </c>
      <c r="B47" s="90" t="s">
        <v>131</v>
      </c>
      <c r="C47" s="26">
        <v>1</v>
      </c>
      <c r="D47" s="26"/>
      <c r="E47" s="27"/>
      <c r="F47" s="210">
        <v>17000</v>
      </c>
      <c r="G47" s="26"/>
      <c r="H47" s="26"/>
      <c r="I47" s="26"/>
      <c r="J47" s="38" t="s">
        <v>66</v>
      </c>
    </row>
    <row r="48" spans="1:16" x14ac:dyDescent="0.25">
      <c r="A48" s="298"/>
      <c r="B48" s="83" t="s">
        <v>67</v>
      </c>
      <c r="C48" s="14">
        <v>2</v>
      </c>
      <c r="D48" s="14"/>
      <c r="E48" s="15"/>
      <c r="F48" s="214">
        <v>49000</v>
      </c>
      <c r="G48" s="247"/>
      <c r="H48" s="247"/>
      <c r="I48" s="247"/>
      <c r="J48" s="249" t="s">
        <v>68</v>
      </c>
      <c r="K48" s="209" t="s">
        <v>250</v>
      </c>
    </row>
    <row r="49" spans="1:11" x14ac:dyDescent="0.25">
      <c r="A49" s="298"/>
      <c r="B49" s="83" t="s">
        <v>69</v>
      </c>
      <c r="C49" s="14">
        <v>1</v>
      </c>
      <c r="D49" s="14"/>
      <c r="E49" s="15"/>
      <c r="F49" s="207">
        <v>22000</v>
      </c>
      <c r="G49" s="14"/>
      <c r="H49" s="14"/>
      <c r="I49" s="14"/>
      <c r="J49" s="30" t="s">
        <v>70</v>
      </c>
    </row>
    <row r="50" spans="1:11" x14ac:dyDescent="0.25">
      <c r="A50" s="298"/>
      <c r="B50" s="83" t="s">
        <v>11</v>
      </c>
      <c r="C50" s="14">
        <v>1</v>
      </c>
      <c r="D50" s="14"/>
      <c r="E50" s="15"/>
      <c r="F50" s="207">
        <v>15000</v>
      </c>
      <c r="G50" s="14">
        <v>1</v>
      </c>
      <c r="H50" s="14">
        <v>3000</v>
      </c>
      <c r="I50" s="14">
        <v>60</v>
      </c>
      <c r="J50" s="32" t="s">
        <v>44</v>
      </c>
    </row>
    <row r="51" spans="1:11" x14ac:dyDescent="0.25">
      <c r="A51" s="298"/>
      <c r="B51" s="83" t="s">
        <v>71</v>
      </c>
      <c r="C51" s="14">
        <v>1</v>
      </c>
      <c r="D51" s="14"/>
      <c r="E51" s="15">
        <v>26000</v>
      </c>
      <c r="F51" s="207">
        <v>22000</v>
      </c>
      <c r="G51" s="14"/>
      <c r="H51" s="14"/>
      <c r="I51" s="14"/>
      <c r="J51" s="49" t="s">
        <v>48</v>
      </c>
    </row>
    <row r="52" spans="1:11" x14ac:dyDescent="0.25">
      <c r="A52" s="298"/>
      <c r="B52" s="82" t="s">
        <v>39</v>
      </c>
      <c r="C52" s="14">
        <v>1</v>
      </c>
      <c r="D52" s="14"/>
      <c r="E52" s="15"/>
      <c r="F52" s="207">
        <v>16000</v>
      </c>
      <c r="G52" s="14">
        <v>1</v>
      </c>
      <c r="H52" s="14">
        <v>3000</v>
      </c>
      <c r="I52" s="14">
        <v>60</v>
      </c>
      <c r="J52" s="16" t="s">
        <v>44</v>
      </c>
    </row>
    <row r="53" spans="1:11" x14ac:dyDescent="0.25">
      <c r="A53" s="298"/>
      <c r="B53" s="83" t="s">
        <v>72</v>
      </c>
      <c r="C53" s="45">
        <v>1</v>
      </c>
      <c r="D53" s="45"/>
      <c r="E53" s="50"/>
      <c r="F53" s="215">
        <v>18000</v>
      </c>
      <c r="G53" s="14"/>
      <c r="H53" s="14"/>
      <c r="I53" s="14"/>
      <c r="J53" s="49" t="s">
        <v>48</v>
      </c>
    </row>
    <row r="54" spans="1:11" x14ac:dyDescent="0.25">
      <c r="A54" s="298"/>
      <c r="B54" s="83" t="s">
        <v>73</v>
      </c>
      <c r="C54" s="14">
        <v>1</v>
      </c>
      <c r="D54" s="14"/>
      <c r="E54" s="15">
        <v>15000</v>
      </c>
      <c r="F54" s="207"/>
      <c r="G54" s="14"/>
      <c r="H54" s="14"/>
      <c r="I54" s="14"/>
      <c r="J54" s="51"/>
    </row>
    <row r="55" spans="1:11" ht="15.75" thickBot="1" x14ac:dyDescent="0.3">
      <c r="A55" s="298"/>
      <c r="B55" s="91" t="s">
        <v>39</v>
      </c>
      <c r="C55" s="14">
        <v>1</v>
      </c>
      <c r="D55" s="14"/>
      <c r="E55" s="15"/>
      <c r="F55" s="207">
        <v>12000</v>
      </c>
      <c r="G55" s="14">
        <v>2</v>
      </c>
      <c r="H55" s="14">
        <v>7000</v>
      </c>
      <c r="I55" s="14" t="s">
        <v>74</v>
      </c>
      <c r="J55" s="49"/>
    </row>
    <row r="56" spans="1:11" x14ac:dyDescent="0.25">
      <c r="A56" s="297">
        <v>44262</v>
      </c>
      <c r="B56" s="77" t="s">
        <v>15</v>
      </c>
      <c r="C56" s="26">
        <v>1</v>
      </c>
      <c r="D56" s="26"/>
      <c r="E56" s="27"/>
      <c r="F56" s="210">
        <v>23000</v>
      </c>
      <c r="G56" s="26"/>
      <c r="H56" s="26"/>
      <c r="I56" s="26"/>
      <c r="J56" s="44" t="s">
        <v>76</v>
      </c>
    </row>
    <row r="57" spans="1:11" x14ac:dyDescent="0.25">
      <c r="A57" s="310"/>
      <c r="B57" s="69" t="s">
        <v>30</v>
      </c>
      <c r="C57" s="15">
        <v>1</v>
      </c>
      <c r="D57" s="15"/>
      <c r="E57" s="15"/>
      <c r="F57" s="207">
        <v>19000</v>
      </c>
      <c r="G57" s="15"/>
      <c r="H57" s="15"/>
      <c r="I57" s="15"/>
      <c r="J57" s="30" t="s">
        <v>77</v>
      </c>
    </row>
    <row r="58" spans="1:11" x14ac:dyDescent="0.25">
      <c r="A58" s="310"/>
      <c r="B58" s="69" t="s">
        <v>30</v>
      </c>
      <c r="C58" s="15">
        <v>1</v>
      </c>
      <c r="D58" s="15"/>
      <c r="E58" s="15"/>
      <c r="F58" s="207">
        <v>19000</v>
      </c>
      <c r="G58" s="14"/>
      <c r="H58" s="14"/>
      <c r="I58" s="14"/>
      <c r="J58" s="30" t="s">
        <v>77</v>
      </c>
    </row>
    <row r="59" spans="1:11" x14ac:dyDescent="0.25">
      <c r="A59" s="310"/>
      <c r="B59" s="68" t="s">
        <v>72</v>
      </c>
      <c r="C59" s="14">
        <v>1</v>
      </c>
      <c r="D59" s="14"/>
      <c r="E59" s="15"/>
      <c r="F59" s="207">
        <v>18000</v>
      </c>
      <c r="G59" s="14"/>
      <c r="H59" s="14"/>
      <c r="I59" s="14"/>
      <c r="J59" s="30" t="s">
        <v>77</v>
      </c>
    </row>
    <row r="60" spans="1:11" x14ac:dyDescent="0.25">
      <c r="A60" s="310"/>
      <c r="B60" s="68" t="s">
        <v>78</v>
      </c>
      <c r="C60" s="14">
        <v>2</v>
      </c>
      <c r="D60" s="14"/>
      <c r="E60" s="15"/>
      <c r="F60" s="208">
        <v>108500</v>
      </c>
      <c r="G60" s="247"/>
      <c r="H60" s="247"/>
      <c r="I60" s="247"/>
      <c r="J60" s="249" t="s">
        <v>79</v>
      </c>
      <c r="K60" s="209" t="s">
        <v>249</v>
      </c>
    </row>
    <row r="61" spans="1:11" ht="15.75" x14ac:dyDescent="0.25">
      <c r="A61" s="310"/>
      <c r="B61" s="92" t="s">
        <v>15</v>
      </c>
      <c r="C61" s="53">
        <v>1</v>
      </c>
      <c r="D61" s="53"/>
      <c r="E61" s="54"/>
      <c r="F61" s="219">
        <v>23000</v>
      </c>
      <c r="G61" s="53"/>
      <c r="H61" s="53"/>
      <c r="I61" s="53"/>
      <c r="J61" s="30" t="s">
        <v>80</v>
      </c>
    </row>
    <row r="62" spans="1:11" x14ac:dyDescent="0.25">
      <c r="A62" s="310"/>
      <c r="B62" s="68" t="s">
        <v>39</v>
      </c>
      <c r="C62" s="14">
        <v>1</v>
      </c>
      <c r="D62" s="14"/>
      <c r="E62" s="15"/>
      <c r="F62" s="207">
        <v>19000</v>
      </c>
      <c r="G62" s="14"/>
      <c r="H62" s="14"/>
      <c r="I62" s="14"/>
      <c r="J62" s="30" t="s">
        <v>81</v>
      </c>
    </row>
    <row r="63" spans="1:11" x14ac:dyDescent="0.25">
      <c r="A63" s="310"/>
      <c r="B63" s="69" t="s">
        <v>53</v>
      </c>
      <c r="C63" s="14">
        <v>1</v>
      </c>
      <c r="D63" s="14"/>
      <c r="E63" s="15">
        <v>24500</v>
      </c>
      <c r="F63" s="207"/>
      <c r="G63" s="14">
        <v>1</v>
      </c>
      <c r="H63" s="14">
        <v>3000</v>
      </c>
      <c r="I63" s="14">
        <v>60</v>
      </c>
      <c r="J63" s="16"/>
    </row>
    <row r="64" spans="1:11" x14ac:dyDescent="0.25">
      <c r="A64" s="310"/>
      <c r="B64" s="69" t="s">
        <v>15</v>
      </c>
      <c r="C64" s="14">
        <v>1</v>
      </c>
      <c r="D64" s="14"/>
      <c r="E64" s="15">
        <v>9000</v>
      </c>
      <c r="F64" s="207">
        <v>10000</v>
      </c>
      <c r="G64" s="14">
        <v>1</v>
      </c>
      <c r="H64" s="14">
        <v>4000</v>
      </c>
      <c r="I64" s="14">
        <v>70</v>
      </c>
      <c r="J64" s="16" t="s">
        <v>66</v>
      </c>
    </row>
    <row r="65" spans="1:10" ht="15.75" thickBot="1" x14ac:dyDescent="0.3">
      <c r="A65" s="311"/>
      <c r="B65" s="73" t="s">
        <v>83</v>
      </c>
      <c r="C65" s="22">
        <v>1</v>
      </c>
      <c r="D65" s="22"/>
      <c r="E65" s="23">
        <v>23200</v>
      </c>
      <c r="F65" s="206"/>
      <c r="G65" s="22"/>
      <c r="H65" s="22"/>
      <c r="I65" s="22"/>
      <c r="J65" s="43"/>
    </row>
    <row r="66" spans="1:10" x14ac:dyDescent="0.25">
      <c r="A66" s="297">
        <v>44263</v>
      </c>
      <c r="B66" s="77" t="s">
        <v>84</v>
      </c>
      <c r="C66" s="26">
        <v>1</v>
      </c>
      <c r="D66" s="26"/>
      <c r="E66" s="27"/>
      <c r="F66" s="210">
        <v>26500</v>
      </c>
      <c r="G66" s="26"/>
      <c r="H66" s="26"/>
      <c r="I66" s="26"/>
      <c r="J66" s="44" t="s">
        <v>77</v>
      </c>
    </row>
    <row r="67" spans="1:10" x14ac:dyDescent="0.25">
      <c r="A67" s="298"/>
      <c r="B67" s="69" t="s">
        <v>85</v>
      </c>
      <c r="C67" s="14">
        <v>1</v>
      </c>
      <c r="D67" s="14"/>
      <c r="E67" s="15"/>
      <c r="F67" s="207">
        <v>49500</v>
      </c>
      <c r="G67" s="14"/>
      <c r="H67" s="14"/>
      <c r="I67" s="14"/>
      <c r="J67" s="34" t="s">
        <v>48</v>
      </c>
    </row>
    <row r="68" spans="1:10" x14ac:dyDescent="0.25">
      <c r="A68" s="298"/>
      <c r="B68" s="69" t="s">
        <v>30</v>
      </c>
      <c r="C68" s="14">
        <v>1</v>
      </c>
      <c r="D68" s="14"/>
      <c r="E68" s="15">
        <v>16000</v>
      </c>
      <c r="F68" s="207"/>
      <c r="G68" s="14">
        <v>1</v>
      </c>
      <c r="H68" s="14">
        <v>3000</v>
      </c>
      <c r="I68" s="14">
        <v>60</v>
      </c>
      <c r="J68" s="32"/>
    </row>
    <row r="69" spans="1:10" x14ac:dyDescent="0.25">
      <c r="A69" s="298"/>
      <c r="B69" s="69" t="s">
        <v>39</v>
      </c>
      <c r="C69" s="14">
        <v>1</v>
      </c>
      <c r="D69" s="14"/>
      <c r="E69" s="15"/>
      <c r="F69" s="207">
        <v>19000</v>
      </c>
      <c r="G69" s="45"/>
      <c r="H69" s="45"/>
      <c r="I69" s="45"/>
      <c r="J69" s="30" t="s">
        <v>86</v>
      </c>
    </row>
    <row r="70" spans="1:10" x14ac:dyDescent="0.25">
      <c r="A70" s="298"/>
      <c r="B70" s="69" t="s">
        <v>87</v>
      </c>
      <c r="C70" s="45">
        <v>1</v>
      </c>
      <c r="D70" s="45"/>
      <c r="E70" s="15">
        <v>12000</v>
      </c>
      <c r="F70" s="207">
        <v>5000</v>
      </c>
      <c r="G70" s="14"/>
      <c r="H70" s="14"/>
      <c r="I70" s="14"/>
      <c r="J70" s="49" t="s">
        <v>26</v>
      </c>
    </row>
    <row r="71" spans="1:10" x14ac:dyDescent="0.25">
      <c r="A71" s="298"/>
      <c r="B71" s="69" t="s">
        <v>72</v>
      </c>
      <c r="C71" s="14">
        <v>1</v>
      </c>
      <c r="D71" s="14"/>
      <c r="E71" s="15"/>
      <c r="F71" s="207">
        <v>15000</v>
      </c>
      <c r="G71" s="45">
        <v>1</v>
      </c>
      <c r="H71" s="45">
        <v>3000</v>
      </c>
      <c r="I71" s="45">
        <v>60</v>
      </c>
      <c r="J71" s="16" t="s">
        <v>44</v>
      </c>
    </row>
    <row r="72" spans="1:10" ht="15.75" thickBot="1" x14ac:dyDescent="0.3">
      <c r="A72" s="299"/>
      <c r="B72" s="73" t="s">
        <v>39</v>
      </c>
      <c r="C72" s="22">
        <v>1</v>
      </c>
      <c r="D72" s="22"/>
      <c r="E72" s="23"/>
      <c r="F72" s="206">
        <v>16000</v>
      </c>
      <c r="G72" s="22">
        <v>1</v>
      </c>
      <c r="H72" s="22">
        <v>3000</v>
      </c>
      <c r="I72" s="22">
        <v>60</v>
      </c>
      <c r="J72" s="55" t="s">
        <v>48</v>
      </c>
    </row>
    <row r="73" spans="1:10" x14ac:dyDescent="0.25">
      <c r="A73" s="297">
        <v>44264</v>
      </c>
      <c r="B73" s="77" t="s">
        <v>88</v>
      </c>
      <c r="C73" s="26">
        <v>1</v>
      </c>
      <c r="D73" s="26"/>
      <c r="E73" s="27">
        <v>8000</v>
      </c>
      <c r="F73" s="210">
        <v>15000</v>
      </c>
      <c r="G73" s="26">
        <v>1</v>
      </c>
      <c r="H73" s="26">
        <v>4000</v>
      </c>
      <c r="I73" s="26">
        <v>70</v>
      </c>
      <c r="J73" s="56" t="s">
        <v>26</v>
      </c>
    </row>
    <row r="74" spans="1:10" x14ac:dyDescent="0.25">
      <c r="A74" s="298"/>
      <c r="B74" s="69" t="s">
        <v>90</v>
      </c>
      <c r="C74" s="14">
        <v>1</v>
      </c>
      <c r="D74" s="14"/>
      <c r="E74" s="15">
        <v>2000</v>
      </c>
      <c r="F74" s="207">
        <v>25000</v>
      </c>
      <c r="G74" s="14"/>
      <c r="H74" s="14"/>
      <c r="I74" s="14"/>
      <c r="J74" s="16" t="s">
        <v>14</v>
      </c>
    </row>
    <row r="75" spans="1:10" x14ac:dyDescent="0.25">
      <c r="A75" s="298"/>
      <c r="B75" s="69" t="s">
        <v>15</v>
      </c>
      <c r="C75" s="14">
        <v>1</v>
      </c>
      <c r="D75" s="14"/>
      <c r="E75" s="15"/>
      <c r="F75" s="207">
        <v>19000</v>
      </c>
      <c r="G75" s="14">
        <v>1</v>
      </c>
      <c r="H75" s="14">
        <v>4000</v>
      </c>
      <c r="I75" s="14">
        <v>70</v>
      </c>
      <c r="J75" s="16" t="s">
        <v>44</v>
      </c>
    </row>
    <row r="76" spans="1:10" x14ac:dyDescent="0.25">
      <c r="A76" s="298"/>
      <c r="B76" s="69" t="s">
        <v>15</v>
      </c>
      <c r="C76" s="14">
        <v>1</v>
      </c>
      <c r="D76" s="14"/>
      <c r="E76" s="15">
        <v>23000</v>
      </c>
      <c r="F76" s="207"/>
      <c r="G76" s="14"/>
      <c r="H76" s="14"/>
      <c r="I76" s="14"/>
      <c r="J76" s="16"/>
    </row>
    <row r="77" spans="1:10" x14ac:dyDescent="0.25">
      <c r="A77" s="298"/>
      <c r="B77" s="69" t="s">
        <v>39</v>
      </c>
      <c r="C77" s="14">
        <v>1</v>
      </c>
      <c r="D77" s="14"/>
      <c r="E77" s="15">
        <v>19000</v>
      </c>
      <c r="F77" s="207"/>
      <c r="G77" s="14"/>
      <c r="H77" s="14"/>
      <c r="I77" s="14"/>
      <c r="J77" s="16"/>
    </row>
    <row r="78" spans="1:10" x14ac:dyDescent="0.25">
      <c r="A78" s="298"/>
      <c r="B78" s="69" t="s">
        <v>35</v>
      </c>
      <c r="C78" s="14">
        <v>1</v>
      </c>
      <c r="D78" s="14"/>
      <c r="E78" s="15"/>
      <c r="F78" s="207">
        <v>21500</v>
      </c>
      <c r="G78" s="20"/>
      <c r="H78" s="14"/>
      <c r="I78" s="14"/>
      <c r="J78" s="16" t="s">
        <v>92</v>
      </c>
    </row>
    <row r="79" spans="1:10" x14ac:dyDescent="0.25">
      <c r="A79" s="298"/>
      <c r="B79" s="69" t="s">
        <v>15</v>
      </c>
      <c r="C79" s="14">
        <v>1</v>
      </c>
      <c r="D79" s="14"/>
      <c r="E79" s="15"/>
      <c r="F79" s="207">
        <v>23000</v>
      </c>
      <c r="G79" s="14"/>
      <c r="H79" s="14"/>
      <c r="I79" s="14"/>
      <c r="J79" s="16" t="s">
        <v>14</v>
      </c>
    </row>
    <row r="80" spans="1:10" x14ac:dyDescent="0.25">
      <c r="A80" s="298"/>
      <c r="B80" s="69" t="s">
        <v>39</v>
      </c>
      <c r="C80" s="14">
        <v>1</v>
      </c>
      <c r="D80" s="14"/>
      <c r="E80" s="15"/>
      <c r="F80" s="207">
        <v>19000</v>
      </c>
      <c r="G80" s="14"/>
      <c r="H80" s="14"/>
      <c r="I80" s="14"/>
      <c r="J80" s="16" t="s">
        <v>14</v>
      </c>
    </row>
    <row r="81" spans="1:11" ht="15.75" thickBot="1" x14ac:dyDescent="0.3">
      <c r="A81" s="299"/>
      <c r="B81" s="73" t="s">
        <v>72</v>
      </c>
      <c r="C81" s="22">
        <v>1</v>
      </c>
      <c r="D81" s="22"/>
      <c r="E81" s="23"/>
      <c r="F81" s="206">
        <v>18000</v>
      </c>
      <c r="G81" s="22"/>
      <c r="H81" s="22"/>
      <c r="I81" s="22"/>
      <c r="J81" s="47" t="s">
        <v>93</v>
      </c>
    </row>
    <row r="82" spans="1:11" x14ac:dyDescent="0.25">
      <c r="A82" s="297">
        <v>44265</v>
      </c>
      <c r="B82" s="59" t="s">
        <v>78</v>
      </c>
      <c r="C82" s="60">
        <v>2</v>
      </c>
      <c r="D82" s="60"/>
      <c r="E82" s="61">
        <v>108000</v>
      </c>
      <c r="F82" s="210"/>
      <c r="G82" s="60"/>
      <c r="H82" s="60"/>
      <c r="I82" s="60"/>
      <c r="J82" s="62"/>
    </row>
    <row r="83" spans="1:11" x14ac:dyDescent="0.25">
      <c r="A83" s="298"/>
      <c r="B83" s="63" t="s">
        <v>88</v>
      </c>
      <c r="C83" s="64">
        <v>1</v>
      </c>
      <c r="D83" s="64"/>
      <c r="E83" s="315">
        <v>42000</v>
      </c>
      <c r="F83" s="207"/>
      <c r="G83" s="64">
        <v>1</v>
      </c>
      <c r="H83" s="64">
        <v>4000</v>
      </c>
      <c r="I83" s="64">
        <v>70</v>
      </c>
      <c r="J83" s="66"/>
    </row>
    <row r="84" spans="1:11" x14ac:dyDescent="0.25">
      <c r="A84" s="298"/>
      <c r="B84" s="63" t="s">
        <v>94</v>
      </c>
      <c r="C84" s="64">
        <v>1</v>
      </c>
      <c r="D84" s="67"/>
      <c r="E84" s="316"/>
      <c r="F84" s="207"/>
      <c r="G84" s="64">
        <v>1</v>
      </c>
      <c r="H84" s="64">
        <v>4000</v>
      </c>
      <c r="I84" s="64">
        <v>70</v>
      </c>
      <c r="J84" s="32"/>
    </row>
    <row r="85" spans="1:11" x14ac:dyDescent="0.25">
      <c r="A85" s="298"/>
      <c r="B85" s="68" t="s">
        <v>95</v>
      </c>
      <c r="C85" s="64">
        <v>1</v>
      </c>
      <c r="D85" s="64"/>
      <c r="E85" s="65"/>
      <c r="F85" s="207">
        <v>34000</v>
      </c>
      <c r="G85" s="64">
        <v>1</v>
      </c>
      <c r="H85" s="64">
        <v>3000</v>
      </c>
      <c r="I85" s="64">
        <v>60</v>
      </c>
      <c r="J85" s="34" t="s">
        <v>48</v>
      </c>
    </row>
    <row r="86" spans="1:11" x14ac:dyDescent="0.25">
      <c r="A86" s="298"/>
      <c r="B86" s="68" t="s">
        <v>96</v>
      </c>
      <c r="C86" s="64">
        <v>1</v>
      </c>
      <c r="D86" s="64"/>
      <c r="E86" s="65">
        <v>8000</v>
      </c>
      <c r="F86" s="207"/>
      <c r="G86" s="64">
        <v>4</v>
      </c>
      <c r="H86" s="64">
        <v>28000</v>
      </c>
      <c r="I86" s="64" t="s">
        <v>97</v>
      </c>
      <c r="J86" s="32" t="s">
        <v>98</v>
      </c>
    </row>
    <row r="87" spans="1:11" x14ac:dyDescent="0.25">
      <c r="A87" s="298"/>
      <c r="B87" s="69" t="s">
        <v>9</v>
      </c>
      <c r="C87" s="64">
        <v>1</v>
      </c>
      <c r="D87" s="64"/>
      <c r="E87" s="65">
        <v>15000</v>
      </c>
      <c r="F87" s="207"/>
      <c r="G87" s="64">
        <v>1</v>
      </c>
      <c r="H87" s="64">
        <v>3000</v>
      </c>
      <c r="I87" s="64">
        <v>60</v>
      </c>
      <c r="J87" s="32"/>
    </row>
    <row r="88" spans="1:11" x14ac:dyDescent="0.25">
      <c r="A88" s="298"/>
      <c r="B88" s="69" t="s">
        <v>99</v>
      </c>
      <c r="C88" s="64">
        <v>2</v>
      </c>
      <c r="D88" s="64"/>
      <c r="E88" s="65"/>
      <c r="F88" s="208">
        <v>49000</v>
      </c>
      <c r="G88" s="247"/>
      <c r="H88" s="247"/>
      <c r="I88" s="247"/>
      <c r="J88" s="248" t="s">
        <v>100</v>
      </c>
      <c r="K88" s="209" t="s">
        <v>249</v>
      </c>
    </row>
    <row r="89" spans="1:11" x14ac:dyDescent="0.25">
      <c r="A89" s="298"/>
      <c r="B89" s="69" t="s">
        <v>101</v>
      </c>
      <c r="C89" s="64">
        <v>1</v>
      </c>
      <c r="D89" s="64"/>
      <c r="E89" s="65"/>
      <c r="F89" s="208">
        <v>42000</v>
      </c>
      <c r="G89" s="247"/>
      <c r="H89" s="247"/>
      <c r="I89" s="247"/>
      <c r="J89" s="248" t="s">
        <v>102</v>
      </c>
      <c r="K89" s="209" t="s">
        <v>249</v>
      </c>
    </row>
    <row r="90" spans="1:11" x14ac:dyDescent="0.25">
      <c r="A90" s="298"/>
      <c r="B90" s="69" t="s">
        <v>103</v>
      </c>
      <c r="C90" s="64">
        <v>1</v>
      </c>
      <c r="D90" s="64"/>
      <c r="E90" s="65">
        <v>17000</v>
      </c>
      <c r="F90" s="207"/>
      <c r="G90" s="64"/>
      <c r="H90" s="64"/>
      <c r="I90" s="64"/>
      <c r="J90" s="32"/>
    </row>
    <row r="91" spans="1:11" x14ac:dyDescent="0.25">
      <c r="A91" s="298"/>
      <c r="B91" s="69" t="s">
        <v>95</v>
      </c>
      <c r="C91" s="64">
        <v>1</v>
      </c>
      <c r="D91" s="64"/>
      <c r="E91" s="65"/>
      <c r="F91" s="207">
        <v>33000</v>
      </c>
      <c r="G91" s="64">
        <v>1</v>
      </c>
      <c r="H91" s="64">
        <v>3000</v>
      </c>
      <c r="I91" s="64">
        <v>60</v>
      </c>
      <c r="J91" s="34" t="s">
        <v>48</v>
      </c>
    </row>
    <row r="92" spans="1:11" x14ac:dyDescent="0.25">
      <c r="A92" s="298"/>
      <c r="B92" s="69" t="s">
        <v>105</v>
      </c>
      <c r="C92" s="64">
        <v>1</v>
      </c>
      <c r="D92" s="64"/>
      <c r="E92" s="65">
        <v>22000</v>
      </c>
      <c r="F92" s="207"/>
      <c r="G92" s="64"/>
      <c r="H92" s="64"/>
      <c r="I92" s="64"/>
      <c r="J92" s="32"/>
    </row>
    <row r="93" spans="1:11" x14ac:dyDescent="0.25">
      <c r="A93" s="298"/>
      <c r="B93" s="69" t="s">
        <v>34</v>
      </c>
      <c r="C93" s="64">
        <v>1</v>
      </c>
      <c r="D93" s="64"/>
      <c r="E93" s="65"/>
      <c r="F93" s="208">
        <v>21500</v>
      </c>
      <c r="G93" s="247"/>
      <c r="H93" s="247"/>
      <c r="I93" s="247"/>
      <c r="J93" s="248" t="s">
        <v>106</v>
      </c>
      <c r="K93" s="209" t="s">
        <v>252</v>
      </c>
    </row>
    <row r="94" spans="1:11" x14ac:dyDescent="0.25">
      <c r="A94" s="298"/>
      <c r="B94" s="69" t="s">
        <v>95</v>
      </c>
      <c r="C94" s="64">
        <v>1</v>
      </c>
      <c r="D94" s="64"/>
      <c r="E94" s="65">
        <v>37000</v>
      </c>
      <c r="F94" s="207"/>
      <c r="G94" s="64"/>
      <c r="H94" s="64"/>
      <c r="I94" s="64"/>
      <c r="J94" s="30"/>
    </row>
    <row r="95" spans="1:11" x14ac:dyDescent="0.25">
      <c r="A95" s="298"/>
      <c r="B95" s="70" t="s">
        <v>15</v>
      </c>
      <c r="C95" s="71">
        <v>1</v>
      </c>
      <c r="D95" s="71"/>
      <c r="E95" s="72"/>
      <c r="F95" s="215">
        <v>23000</v>
      </c>
      <c r="G95" s="71"/>
      <c r="H95" s="71"/>
      <c r="I95" s="71"/>
      <c r="J95" s="30" t="s">
        <v>107</v>
      </c>
    </row>
    <row r="96" spans="1:11" ht="15.75" thickBot="1" x14ac:dyDescent="0.3">
      <c r="A96" s="299"/>
      <c r="B96" s="73" t="s">
        <v>72</v>
      </c>
      <c r="C96" s="74">
        <v>1</v>
      </c>
      <c r="D96" s="74"/>
      <c r="E96" s="75"/>
      <c r="F96" s="206">
        <v>18000</v>
      </c>
      <c r="G96" s="76"/>
      <c r="H96" s="76"/>
      <c r="I96" s="76"/>
      <c r="J96" s="47" t="s">
        <v>108</v>
      </c>
    </row>
    <row r="97" spans="1:14" x14ac:dyDescent="0.25">
      <c r="A97" s="297">
        <v>44266</v>
      </c>
      <c r="B97" s="77" t="s">
        <v>30</v>
      </c>
      <c r="C97" s="60">
        <v>1</v>
      </c>
      <c r="D97" s="60"/>
      <c r="E97" s="61"/>
      <c r="F97" s="210">
        <v>16000</v>
      </c>
      <c r="G97" s="60">
        <v>1</v>
      </c>
      <c r="H97" s="60">
        <v>3000</v>
      </c>
      <c r="I97" s="60">
        <v>60</v>
      </c>
      <c r="J97" s="62" t="s">
        <v>48</v>
      </c>
    </row>
    <row r="98" spans="1:14" x14ac:dyDescent="0.25">
      <c r="A98" s="298"/>
      <c r="B98" s="63" t="s">
        <v>72</v>
      </c>
      <c r="C98" s="64">
        <v>1</v>
      </c>
      <c r="D98" s="64"/>
      <c r="E98" s="65"/>
      <c r="F98" s="207">
        <v>15000</v>
      </c>
      <c r="G98" s="64">
        <v>1</v>
      </c>
      <c r="H98" s="64">
        <v>3000</v>
      </c>
      <c r="I98" s="64">
        <v>60</v>
      </c>
      <c r="J98" s="32" t="s">
        <v>44</v>
      </c>
    </row>
    <row r="99" spans="1:14" x14ac:dyDescent="0.25">
      <c r="A99" s="298"/>
      <c r="B99" s="63" t="s">
        <v>64</v>
      </c>
      <c r="C99" s="64">
        <v>1</v>
      </c>
      <c r="D99" s="64"/>
      <c r="E99" s="65"/>
      <c r="F99" s="207">
        <v>17000</v>
      </c>
      <c r="G99" s="64"/>
      <c r="H99" s="64"/>
      <c r="I99" s="64"/>
      <c r="J99" s="30" t="s">
        <v>109</v>
      </c>
    </row>
    <row r="100" spans="1:14" x14ac:dyDescent="0.25">
      <c r="A100" s="298"/>
      <c r="B100" s="83" t="s">
        <v>244</v>
      </c>
      <c r="C100" s="113">
        <v>1</v>
      </c>
      <c r="D100" s="113"/>
      <c r="E100" s="114"/>
      <c r="F100" s="226">
        <v>27500</v>
      </c>
      <c r="G100" s="113"/>
      <c r="H100" s="113"/>
      <c r="I100" s="113"/>
      <c r="J100" s="116" t="s">
        <v>48</v>
      </c>
    </row>
    <row r="101" spans="1:14" x14ac:dyDescent="0.25">
      <c r="A101" s="298"/>
      <c r="B101" s="63" t="s">
        <v>15</v>
      </c>
      <c r="C101" s="65">
        <v>1</v>
      </c>
      <c r="D101" s="65"/>
      <c r="E101" s="65"/>
      <c r="F101" s="208">
        <v>21000</v>
      </c>
      <c r="G101" s="208"/>
      <c r="H101" s="208"/>
      <c r="I101" s="208"/>
      <c r="J101" s="249" t="s">
        <v>110</v>
      </c>
      <c r="K101" s="209" t="s">
        <v>252</v>
      </c>
    </row>
    <row r="102" spans="1:14" x14ac:dyDescent="0.25">
      <c r="A102" s="298"/>
      <c r="B102" s="78" t="s">
        <v>105</v>
      </c>
      <c r="C102" s="64">
        <v>1</v>
      </c>
      <c r="D102" s="64"/>
      <c r="E102" s="65"/>
      <c r="F102" s="208">
        <v>21000</v>
      </c>
      <c r="G102" s="247"/>
      <c r="H102" s="247"/>
      <c r="I102" s="247"/>
      <c r="J102" s="249" t="s">
        <v>110</v>
      </c>
      <c r="K102" s="209" t="s">
        <v>253</v>
      </c>
    </row>
    <row r="103" spans="1:14" x14ac:dyDescent="0.25">
      <c r="A103" s="298"/>
      <c r="B103" s="78" t="s">
        <v>73</v>
      </c>
      <c r="C103" s="64">
        <v>1</v>
      </c>
      <c r="D103" s="64"/>
      <c r="E103" s="65">
        <v>15000</v>
      </c>
      <c r="F103" s="207"/>
      <c r="G103" s="64"/>
      <c r="H103" s="64"/>
      <c r="I103" s="64"/>
      <c r="J103" s="32"/>
    </row>
    <row r="104" spans="1:14" x14ac:dyDescent="0.25">
      <c r="A104" s="298"/>
      <c r="B104" s="78" t="s">
        <v>111</v>
      </c>
      <c r="C104" s="64">
        <v>1</v>
      </c>
      <c r="D104" s="64"/>
      <c r="E104" s="65"/>
      <c r="F104" s="207">
        <v>33000</v>
      </c>
      <c r="G104" s="64"/>
      <c r="H104" s="64"/>
      <c r="I104" s="64"/>
      <c r="J104" s="34" t="s">
        <v>48</v>
      </c>
    </row>
    <row r="105" spans="1:14" x14ac:dyDescent="0.25">
      <c r="A105" s="298"/>
      <c r="B105" s="69" t="s">
        <v>30</v>
      </c>
      <c r="C105" s="64">
        <v>1</v>
      </c>
      <c r="D105" s="64"/>
      <c r="E105" s="65"/>
      <c r="F105" s="207">
        <v>18715</v>
      </c>
      <c r="G105" s="64"/>
      <c r="H105" s="64"/>
      <c r="I105" s="64"/>
      <c r="J105" s="88" t="s">
        <v>130</v>
      </c>
      <c r="K105" s="188" t="s">
        <v>255</v>
      </c>
    </row>
    <row r="106" spans="1:14" x14ac:dyDescent="0.25">
      <c r="A106" s="298"/>
      <c r="B106" s="78" t="s">
        <v>112</v>
      </c>
      <c r="C106" s="64">
        <v>1</v>
      </c>
      <c r="D106" s="64"/>
      <c r="E106" s="65">
        <v>45000</v>
      </c>
      <c r="F106" s="207"/>
      <c r="G106" s="64"/>
      <c r="H106" s="64"/>
      <c r="I106" s="64"/>
      <c r="J106" s="32"/>
    </row>
    <row r="107" spans="1:14" ht="15.75" thickBot="1" x14ac:dyDescent="0.3">
      <c r="A107" s="299"/>
      <c r="B107" s="79" t="s">
        <v>113</v>
      </c>
      <c r="C107" s="74">
        <v>1</v>
      </c>
      <c r="D107" s="74"/>
      <c r="E107" s="75"/>
      <c r="F107" s="206">
        <v>17000</v>
      </c>
      <c r="G107" s="74">
        <v>1</v>
      </c>
      <c r="H107" s="74">
        <v>4000</v>
      </c>
      <c r="I107" s="74">
        <v>70</v>
      </c>
      <c r="J107" s="43" t="s">
        <v>44</v>
      </c>
      <c r="K107" s="290"/>
      <c r="L107" s="291"/>
      <c r="M107" s="291"/>
      <c r="N107" s="291"/>
    </row>
    <row r="108" spans="1:14" x14ac:dyDescent="0.25">
      <c r="A108" s="297">
        <v>44267</v>
      </c>
      <c r="B108" s="80" t="s">
        <v>105</v>
      </c>
      <c r="C108" s="60">
        <v>1</v>
      </c>
      <c r="D108" s="60"/>
      <c r="E108" s="61">
        <v>5000</v>
      </c>
      <c r="F108" s="210">
        <v>17000</v>
      </c>
      <c r="G108" s="60"/>
      <c r="H108" s="60"/>
      <c r="I108" s="60"/>
      <c r="J108" s="62" t="s">
        <v>48</v>
      </c>
    </row>
    <row r="109" spans="1:14" x14ac:dyDescent="0.25">
      <c r="A109" s="298"/>
      <c r="B109" s="63" t="s">
        <v>114</v>
      </c>
      <c r="C109" s="64">
        <v>1</v>
      </c>
      <c r="D109" s="64"/>
      <c r="E109" s="65"/>
      <c r="F109" s="207">
        <v>18000</v>
      </c>
      <c r="G109" s="64"/>
      <c r="H109" s="64"/>
      <c r="I109" s="64"/>
      <c r="J109" s="30" t="s">
        <v>115</v>
      </c>
    </row>
    <row r="110" spans="1:14" x14ac:dyDescent="0.25">
      <c r="A110" s="298"/>
      <c r="B110" s="63" t="s">
        <v>39</v>
      </c>
      <c r="C110" s="64">
        <v>1</v>
      </c>
      <c r="D110" s="64"/>
      <c r="E110" s="65"/>
      <c r="F110" s="207">
        <v>19000</v>
      </c>
      <c r="G110" s="64"/>
      <c r="H110" s="64"/>
      <c r="I110" s="64"/>
      <c r="J110" s="30" t="s">
        <v>116</v>
      </c>
    </row>
    <row r="111" spans="1:14" x14ac:dyDescent="0.25">
      <c r="A111" s="298"/>
      <c r="B111" s="63" t="s">
        <v>117</v>
      </c>
      <c r="C111" s="64">
        <v>1</v>
      </c>
      <c r="D111" s="64"/>
      <c r="E111" s="65"/>
      <c r="F111" s="207">
        <v>53000</v>
      </c>
      <c r="G111" s="64"/>
      <c r="H111" s="64"/>
      <c r="I111" s="64"/>
      <c r="J111" s="30" t="s">
        <v>118</v>
      </c>
    </row>
    <row r="112" spans="1:14" x14ac:dyDescent="0.25">
      <c r="A112" s="298"/>
      <c r="B112" s="63" t="s">
        <v>72</v>
      </c>
      <c r="C112" s="64">
        <v>1</v>
      </c>
      <c r="D112" s="64"/>
      <c r="E112" s="65"/>
      <c r="F112" s="207">
        <v>15000</v>
      </c>
      <c r="G112" s="64">
        <v>1</v>
      </c>
      <c r="H112" s="64">
        <v>3000</v>
      </c>
      <c r="I112" s="64">
        <v>60</v>
      </c>
      <c r="J112" s="34" t="s">
        <v>48</v>
      </c>
    </row>
    <row r="113" spans="1:16" x14ac:dyDescent="0.25">
      <c r="A113" s="298"/>
      <c r="B113" s="63" t="s">
        <v>30</v>
      </c>
      <c r="C113" s="64">
        <v>1</v>
      </c>
      <c r="D113" s="64"/>
      <c r="E113" s="65"/>
      <c r="F113" s="207">
        <v>19000</v>
      </c>
      <c r="G113" s="64"/>
      <c r="H113" s="64"/>
      <c r="I113" s="64"/>
      <c r="J113" s="30" t="s">
        <v>119</v>
      </c>
    </row>
    <row r="114" spans="1:16" x14ac:dyDescent="0.25">
      <c r="A114" s="298"/>
      <c r="B114" s="86" t="s">
        <v>122</v>
      </c>
      <c r="C114" s="84">
        <v>2</v>
      </c>
      <c r="D114" s="84"/>
      <c r="E114" s="85"/>
      <c r="F114" s="226">
        <v>45000</v>
      </c>
      <c r="G114" s="84"/>
      <c r="H114" s="84"/>
      <c r="I114" s="84"/>
      <c r="J114" s="87" t="s">
        <v>355</v>
      </c>
      <c r="K114" s="209" t="s">
        <v>255</v>
      </c>
      <c r="L114" s="253"/>
    </row>
    <row r="115" spans="1:16" ht="15.75" thickBot="1" x14ac:dyDescent="0.3">
      <c r="A115" s="299"/>
      <c r="B115" s="81" t="s">
        <v>113</v>
      </c>
      <c r="C115" s="74">
        <v>1</v>
      </c>
      <c r="D115" s="74"/>
      <c r="E115" s="75"/>
      <c r="F115" s="206">
        <v>21000</v>
      </c>
      <c r="G115" s="74"/>
      <c r="H115" s="74"/>
      <c r="I115" s="74"/>
      <c r="J115" s="47" t="s">
        <v>123</v>
      </c>
    </row>
    <row r="116" spans="1:16" x14ac:dyDescent="0.25">
      <c r="A116" s="297">
        <v>44268</v>
      </c>
      <c r="B116" s="80" t="s">
        <v>51</v>
      </c>
      <c r="C116" s="60">
        <v>1</v>
      </c>
      <c r="D116" s="60"/>
      <c r="E116" s="61">
        <v>1500</v>
      </c>
      <c r="F116" s="210">
        <v>46000</v>
      </c>
      <c r="G116" s="60"/>
      <c r="H116" s="60"/>
      <c r="I116" s="60"/>
      <c r="J116" s="44" t="s">
        <v>124</v>
      </c>
    </row>
    <row r="117" spans="1:16" x14ac:dyDescent="0.25">
      <c r="A117" s="298"/>
      <c r="B117" s="63" t="s">
        <v>96</v>
      </c>
      <c r="C117" s="64">
        <v>1</v>
      </c>
      <c r="D117" s="64"/>
      <c r="E117" s="65"/>
      <c r="F117" s="207">
        <v>38000</v>
      </c>
      <c r="G117" s="64"/>
      <c r="H117" s="64"/>
      <c r="I117" s="64"/>
      <c r="J117" s="30" t="s">
        <v>125</v>
      </c>
    </row>
    <row r="118" spans="1:16" x14ac:dyDescent="0.25">
      <c r="A118" s="298"/>
      <c r="B118" s="63" t="s">
        <v>39</v>
      </c>
      <c r="C118" s="64">
        <v>1</v>
      </c>
      <c r="D118" s="64"/>
      <c r="E118" s="65"/>
      <c r="F118" s="207">
        <v>19000</v>
      </c>
      <c r="G118" s="64"/>
      <c r="H118" s="64"/>
      <c r="I118" s="64"/>
      <c r="J118" s="30" t="s">
        <v>126</v>
      </c>
    </row>
    <row r="119" spans="1:16" x14ac:dyDescent="0.25">
      <c r="A119" s="298"/>
      <c r="B119" s="63" t="s">
        <v>39</v>
      </c>
      <c r="C119" s="64">
        <v>1</v>
      </c>
      <c r="D119" s="64"/>
      <c r="E119" s="65">
        <v>16000</v>
      </c>
      <c r="F119" s="266"/>
      <c r="G119" s="64">
        <v>1</v>
      </c>
      <c r="H119" s="64">
        <v>3000</v>
      </c>
      <c r="I119" s="64">
        <v>60</v>
      </c>
      <c r="J119" s="32"/>
    </row>
    <row r="120" spans="1:16" x14ac:dyDescent="0.25">
      <c r="A120" s="298"/>
      <c r="B120" s="63" t="s">
        <v>127</v>
      </c>
      <c r="C120" s="64">
        <v>2</v>
      </c>
      <c r="D120" s="64"/>
      <c r="E120" s="65">
        <v>94000</v>
      </c>
      <c r="F120" s="266"/>
      <c r="G120" s="64">
        <v>2</v>
      </c>
      <c r="H120" s="64">
        <v>22000</v>
      </c>
      <c r="I120" s="64">
        <v>190</v>
      </c>
      <c r="J120" s="32"/>
    </row>
    <row r="121" spans="1:16" x14ac:dyDescent="0.25">
      <c r="A121" s="298"/>
      <c r="B121" s="63" t="s">
        <v>96</v>
      </c>
      <c r="C121" s="64">
        <v>1</v>
      </c>
      <c r="D121" s="64"/>
      <c r="E121" s="65">
        <v>27000</v>
      </c>
      <c r="F121" s="266">
        <v>11000</v>
      </c>
      <c r="G121" s="64"/>
      <c r="H121" s="64"/>
      <c r="I121" s="64"/>
      <c r="J121" s="34" t="s">
        <v>48</v>
      </c>
    </row>
    <row r="122" spans="1:16" x14ac:dyDescent="0.25">
      <c r="A122" s="298"/>
      <c r="B122" s="63" t="s">
        <v>37</v>
      </c>
      <c r="C122" s="64">
        <v>1</v>
      </c>
      <c r="D122" s="64"/>
      <c r="E122" s="65"/>
      <c r="F122" s="268">
        <v>29500</v>
      </c>
      <c r="G122" s="64"/>
      <c r="H122" s="64"/>
      <c r="I122" s="64"/>
      <c r="J122" s="30" t="s">
        <v>128</v>
      </c>
      <c r="P122" s="223"/>
    </row>
    <row r="123" spans="1:16" x14ac:dyDescent="0.25">
      <c r="A123" s="298"/>
      <c r="B123" s="63" t="s">
        <v>129</v>
      </c>
      <c r="C123" s="64">
        <v>1</v>
      </c>
      <c r="D123" s="64"/>
      <c r="E123" s="65">
        <v>23500</v>
      </c>
      <c r="F123" s="266"/>
      <c r="G123" s="64"/>
      <c r="H123" s="64"/>
      <c r="I123" s="64"/>
      <c r="J123" s="32"/>
    </row>
    <row r="124" spans="1:16" x14ac:dyDescent="0.25">
      <c r="A124" s="298"/>
      <c r="B124" s="63" t="s">
        <v>11</v>
      </c>
      <c r="C124" s="64">
        <v>1</v>
      </c>
      <c r="D124" s="64"/>
      <c r="E124" s="65"/>
      <c r="F124" s="268">
        <v>15000</v>
      </c>
      <c r="G124" s="64">
        <v>1</v>
      </c>
      <c r="H124" s="64">
        <v>3000</v>
      </c>
      <c r="I124" s="64">
        <v>60</v>
      </c>
      <c r="J124" s="34" t="s">
        <v>48</v>
      </c>
    </row>
    <row r="125" spans="1:16" x14ac:dyDescent="0.25">
      <c r="A125" s="298"/>
      <c r="B125" s="63" t="s">
        <v>37</v>
      </c>
      <c r="C125" s="64">
        <v>1</v>
      </c>
      <c r="D125" s="64"/>
      <c r="E125" s="65"/>
      <c r="F125" s="266">
        <v>29500</v>
      </c>
      <c r="G125" s="64"/>
      <c r="H125" s="64"/>
      <c r="I125" s="64"/>
      <c r="J125" s="269" t="s">
        <v>44</v>
      </c>
      <c r="K125" s="292" t="s">
        <v>357</v>
      </c>
      <c r="L125" s="293"/>
      <c r="M125" s="293"/>
      <c r="N125" s="293"/>
    </row>
    <row r="126" spans="1:16" ht="15.75" thickBot="1" x14ac:dyDescent="0.3">
      <c r="A126" s="299"/>
      <c r="B126" s="79" t="s">
        <v>113</v>
      </c>
      <c r="C126" s="74">
        <v>1</v>
      </c>
      <c r="D126" s="74"/>
      <c r="E126" s="75">
        <v>17000</v>
      </c>
      <c r="F126" s="267"/>
      <c r="G126" s="74">
        <v>1</v>
      </c>
      <c r="H126" s="74">
        <v>4000</v>
      </c>
      <c r="I126" s="74">
        <v>70</v>
      </c>
      <c r="J126" s="47"/>
    </row>
    <row r="127" spans="1:16" x14ac:dyDescent="0.25">
      <c r="A127" s="300">
        <v>44269</v>
      </c>
      <c r="B127" s="108" t="s">
        <v>30</v>
      </c>
      <c r="C127" s="109">
        <v>1</v>
      </c>
      <c r="D127" s="109"/>
      <c r="E127" s="110"/>
      <c r="F127" s="225">
        <v>19000</v>
      </c>
      <c r="G127" s="109"/>
      <c r="H127" s="109"/>
      <c r="I127" s="109"/>
      <c r="J127" s="111" t="s">
        <v>133</v>
      </c>
    </row>
    <row r="128" spans="1:16" x14ac:dyDescent="0.25">
      <c r="A128" s="301"/>
      <c r="B128" s="112" t="s">
        <v>41</v>
      </c>
      <c r="C128" s="113">
        <v>1</v>
      </c>
      <c r="D128" s="113"/>
      <c r="E128" s="114">
        <v>17000</v>
      </c>
      <c r="F128" s="226"/>
      <c r="G128" s="113"/>
      <c r="H128" s="113"/>
      <c r="I128" s="113"/>
      <c r="J128" s="115"/>
    </row>
    <row r="129" spans="1:11" x14ac:dyDescent="0.25">
      <c r="A129" s="301"/>
      <c r="B129" s="83" t="s">
        <v>56</v>
      </c>
      <c r="C129" s="113">
        <v>1</v>
      </c>
      <c r="D129" s="113"/>
      <c r="E129" s="114">
        <v>8000</v>
      </c>
      <c r="F129" s="226">
        <v>9000</v>
      </c>
      <c r="G129" s="113"/>
      <c r="H129" s="113"/>
      <c r="I129" s="113"/>
      <c r="J129" s="116" t="s">
        <v>48</v>
      </c>
    </row>
    <row r="130" spans="1:11" x14ac:dyDescent="0.25">
      <c r="A130" s="301"/>
      <c r="B130" s="83" t="s">
        <v>39</v>
      </c>
      <c r="C130" s="113">
        <v>1</v>
      </c>
      <c r="D130" s="113"/>
      <c r="E130" s="114"/>
      <c r="F130" s="226">
        <v>16000</v>
      </c>
      <c r="G130" s="113">
        <v>1</v>
      </c>
      <c r="H130" s="113">
        <v>3000</v>
      </c>
      <c r="I130" s="113">
        <v>60</v>
      </c>
      <c r="J130" s="19" t="s">
        <v>14</v>
      </c>
    </row>
    <row r="131" spans="1:11" x14ac:dyDescent="0.25">
      <c r="A131" s="301"/>
      <c r="B131" s="83" t="s">
        <v>135</v>
      </c>
      <c r="C131" s="113">
        <v>1</v>
      </c>
      <c r="D131" s="113"/>
      <c r="E131" s="114"/>
      <c r="F131" s="226">
        <v>29500</v>
      </c>
      <c r="G131" s="113"/>
      <c r="H131" s="113"/>
      <c r="I131" s="113"/>
      <c r="J131" s="116" t="s">
        <v>48</v>
      </c>
    </row>
    <row r="132" spans="1:11" x14ac:dyDescent="0.25">
      <c r="A132" s="301"/>
      <c r="B132" s="83" t="s">
        <v>105</v>
      </c>
      <c r="C132" s="113">
        <v>1</v>
      </c>
      <c r="D132" s="113"/>
      <c r="E132" s="114">
        <v>22000</v>
      </c>
      <c r="F132" s="226"/>
      <c r="G132" s="113"/>
      <c r="H132" s="113"/>
      <c r="I132" s="113"/>
      <c r="J132" s="19"/>
    </row>
    <row r="133" spans="1:11" x14ac:dyDescent="0.25">
      <c r="A133" s="301"/>
      <c r="B133" s="83" t="s">
        <v>136</v>
      </c>
      <c r="C133" s="113">
        <v>1</v>
      </c>
      <c r="D133" s="113"/>
      <c r="E133" s="114">
        <v>36000</v>
      </c>
      <c r="F133" s="226"/>
      <c r="G133" s="113">
        <v>1</v>
      </c>
      <c r="H133" s="113">
        <v>4000</v>
      </c>
      <c r="I133" s="113">
        <v>70</v>
      </c>
      <c r="J133" s="115"/>
    </row>
    <row r="134" spans="1:11" x14ac:dyDescent="0.25">
      <c r="A134" s="301"/>
      <c r="B134" s="83" t="s">
        <v>39</v>
      </c>
      <c r="C134" s="113">
        <v>1</v>
      </c>
      <c r="D134" s="113"/>
      <c r="E134" s="114">
        <v>16000</v>
      </c>
      <c r="F134" s="226"/>
      <c r="G134" s="113">
        <v>1</v>
      </c>
      <c r="H134" s="113">
        <v>3000</v>
      </c>
      <c r="I134" s="113">
        <v>60</v>
      </c>
      <c r="J134" s="115"/>
    </row>
    <row r="135" spans="1:11" x14ac:dyDescent="0.25">
      <c r="A135" s="301"/>
      <c r="B135" s="83" t="s">
        <v>105</v>
      </c>
      <c r="C135" s="113">
        <v>1</v>
      </c>
      <c r="D135" s="113"/>
      <c r="E135" s="114"/>
      <c r="F135" s="226">
        <v>23000</v>
      </c>
      <c r="G135" s="113"/>
      <c r="H135" s="113"/>
      <c r="I135" s="113"/>
      <c r="J135" s="115" t="s">
        <v>137</v>
      </c>
    </row>
    <row r="136" spans="1:11" x14ac:dyDescent="0.25">
      <c r="A136" s="301"/>
      <c r="B136" s="83" t="s">
        <v>138</v>
      </c>
      <c r="C136" s="113">
        <v>1</v>
      </c>
      <c r="D136" s="113"/>
      <c r="E136" s="114">
        <v>23000</v>
      </c>
      <c r="F136" s="226"/>
      <c r="G136" s="113">
        <v>1</v>
      </c>
      <c r="H136" s="113">
        <v>4000</v>
      </c>
      <c r="I136" s="113">
        <v>70</v>
      </c>
      <c r="J136" s="19"/>
    </row>
    <row r="137" spans="1:11" x14ac:dyDescent="0.25">
      <c r="A137" s="301"/>
      <c r="B137" s="83" t="s">
        <v>114</v>
      </c>
      <c r="C137" s="113">
        <v>1</v>
      </c>
      <c r="D137" s="113"/>
      <c r="E137" s="114">
        <v>15000</v>
      </c>
      <c r="F137" s="226"/>
      <c r="G137" s="113">
        <v>1</v>
      </c>
      <c r="H137" s="113">
        <v>3000</v>
      </c>
      <c r="I137" s="113">
        <v>60</v>
      </c>
      <c r="J137" s="19"/>
    </row>
    <row r="138" spans="1:11" ht="15.75" thickBot="1" x14ac:dyDescent="0.3">
      <c r="A138" s="302"/>
      <c r="B138" s="117" t="s">
        <v>138</v>
      </c>
      <c r="C138" s="102">
        <v>1</v>
      </c>
      <c r="D138" s="102"/>
      <c r="E138" s="103">
        <v>4000</v>
      </c>
      <c r="F138" s="227">
        <v>23000</v>
      </c>
      <c r="G138" s="102"/>
      <c r="H138" s="102"/>
      <c r="I138" s="102"/>
      <c r="J138" s="104" t="s">
        <v>26</v>
      </c>
    </row>
    <row r="139" spans="1:11" x14ac:dyDescent="0.25">
      <c r="A139" s="300">
        <v>44270</v>
      </c>
      <c r="B139" s="118" t="s">
        <v>35</v>
      </c>
      <c r="C139" s="109">
        <v>1</v>
      </c>
      <c r="D139" s="109"/>
      <c r="E139" s="110">
        <v>21500</v>
      </c>
      <c r="F139" s="110"/>
      <c r="G139" s="109"/>
      <c r="H139" s="109"/>
      <c r="I139" s="109"/>
      <c r="J139" s="119"/>
    </row>
    <row r="140" spans="1:11" x14ac:dyDescent="0.25">
      <c r="A140" s="301"/>
      <c r="B140" s="83" t="s">
        <v>139</v>
      </c>
      <c r="C140" s="113">
        <v>1</v>
      </c>
      <c r="D140" s="113"/>
      <c r="E140" s="114"/>
      <c r="F140" s="85">
        <v>21000</v>
      </c>
      <c r="G140" s="113"/>
      <c r="H140" s="113"/>
      <c r="I140" s="113"/>
      <c r="J140" s="116" t="s">
        <v>48</v>
      </c>
    </row>
    <row r="141" spans="1:11" x14ac:dyDescent="0.25">
      <c r="A141" s="301"/>
      <c r="B141" s="83" t="s">
        <v>105</v>
      </c>
      <c r="C141" s="113">
        <v>1</v>
      </c>
      <c r="D141" s="113"/>
      <c r="E141" s="114"/>
      <c r="F141" s="85">
        <v>22000</v>
      </c>
      <c r="G141" s="113"/>
      <c r="H141" s="113"/>
      <c r="I141" s="113"/>
      <c r="J141" s="19" t="s">
        <v>14</v>
      </c>
    </row>
    <row r="142" spans="1:11" x14ac:dyDescent="0.25">
      <c r="A142" s="301"/>
      <c r="B142" s="83" t="s">
        <v>23</v>
      </c>
      <c r="C142" s="113">
        <v>1</v>
      </c>
      <c r="D142" s="113"/>
      <c r="E142" s="114">
        <v>21500</v>
      </c>
      <c r="F142" s="85"/>
      <c r="G142" s="113"/>
      <c r="H142" s="113"/>
      <c r="I142" s="113"/>
      <c r="J142" s="19"/>
    </row>
    <row r="143" spans="1:11" x14ac:dyDescent="0.25">
      <c r="A143" s="301"/>
      <c r="B143" s="83" t="s">
        <v>88</v>
      </c>
      <c r="C143" s="113">
        <v>1</v>
      </c>
      <c r="D143" s="113"/>
      <c r="E143" s="114"/>
      <c r="F143" s="85">
        <v>27000</v>
      </c>
      <c r="G143" s="113"/>
      <c r="H143" s="113"/>
      <c r="I143" s="113"/>
      <c r="J143" s="115" t="s">
        <v>140</v>
      </c>
    </row>
    <row r="144" spans="1:11" x14ac:dyDescent="0.25">
      <c r="A144" s="301"/>
      <c r="B144" s="83" t="s">
        <v>72</v>
      </c>
      <c r="C144" s="113">
        <v>1</v>
      </c>
      <c r="D144" s="113"/>
      <c r="E144" s="114">
        <v>15000</v>
      </c>
      <c r="F144" s="85"/>
      <c r="G144" s="113">
        <v>1</v>
      </c>
      <c r="H144" s="113">
        <v>3000</v>
      </c>
      <c r="I144" s="113">
        <v>60</v>
      </c>
      <c r="J144" s="115"/>
      <c r="K144" s="220"/>
    </row>
    <row r="145" spans="1:14" x14ac:dyDescent="0.25">
      <c r="A145" s="301"/>
      <c r="B145" s="144" t="s">
        <v>141</v>
      </c>
      <c r="C145" s="10"/>
      <c r="D145" s="10">
        <v>1</v>
      </c>
      <c r="E145" s="11"/>
      <c r="F145" s="11"/>
      <c r="G145" s="10"/>
      <c r="H145" s="10"/>
      <c r="I145" s="10"/>
      <c r="J145" s="12" t="s">
        <v>142</v>
      </c>
      <c r="K145" s="220"/>
    </row>
    <row r="146" spans="1:14" x14ac:dyDescent="0.25">
      <c r="A146" s="301"/>
      <c r="B146" s="83" t="s">
        <v>143</v>
      </c>
      <c r="C146" s="113">
        <v>1</v>
      </c>
      <c r="D146" s="113"/>
      <c r="E146" s="114"/>
      <c r="F146" s="85">
        <v>34000</v>
      </c>
      <c r="G146" s="113"/>
      <c r="H146" s="113"/>
      <c r="I146" s="113"/>
      <c r="J146" s="19" t="s">
        <v>14</v>
      </c>
      <c r="K146" s="220"/>
    </row>
    <row r="147" spans="1:14" x14ac:dyDescent="0.25">
      <c r="A147" s="301"/>
      <c r="B147" s="83" t="s">
        <v>88</v>
      </c>
      <c r="C147" s="113">
        <v>1</v>
      </c>
      <c r="D147" s="113"/>
      <c r="E147" s="114"/>
      <c r="F147" s="85">
        <v>23000</v>
      </c>
      <c r="G147" s="113">
        <v>1</v>
      </c>
      <c r="H147" s="113">
        <v>4000</v>
      </c>
      <c r="I147" s="113">
        <v>70</v>
      </c>
      <c r="J147" s="116" t="s">
        <v>48</v>
      </c>
      <c r="K147" s="220"/>
    </row>
    <row r="148" spans="1:14" x14ac:dyDescent="0.25">
      <c r="A148" s="301"/>
      <c r="B148" s="83" t="s">
        <v>114</v>
      </c>
      <c r="C148" s="113">
        <v>1</v>
      </c>
      <c r="D148" s="113"/>
      <c r="E148" s="114"/>
      <c r="F148" s="85">
        <v>18000</v>
      </c>
      <c r="G148" s="113"/>
      <c r="H148" s="113"/>
      <c r="I148" s="113"/>
      <c r="J148" s="115" t="s">
        <v>144</v>
      </c>
      <c r="K148" s="220"/>
    </row>
    <row r="149" spans="1:14" x14ac:dyDescent="0.25">
      <c r="A149" s="301"/>
      <c r="B149" s="83" t="s">
        <v>145</v>
      </c>
      <c r="C149" s="113">
        <v>2</v>
      </c>
      <c r="D149" s="113"/>
      <c r="E149" s="114">
        <v>112000</v>
      </c>
      <c r="F149" s="85"/>
      <c r="G149" s="113"/>
      <c r="H149" s="113"/>
      <c r="I149" s="113"/>
      <c r="J149" s="19"/>
      <c r="K149" s="220"/>
    </row>
    <row r="150" spans="1:14" x14ac:dyDescent="0.25">
      <c r="A150" s="301"/>
      <c r="B150" s="83" t="s">
        <v>146</v>
      </c>
      <c r="C150" s="114">
        <v>1</v>
      </c>
      <c r="D150" s="114"/>
      <c r="E150" s="114"/>
      <c r="F150" s="85">
        <v>17000</v>
      </c>
      <c r="G150" s="114"/>
      <c r="H150" s="114"/>
      <c r="I150" s="113"/>
      <c r="J150" s="116" t="s">
        <v>48</v>
      </c>
      <c r="K150" s="220"/>
    </row>
    <row r="151" spans="1:14" x14ac:dyDescent="0.25">
      <c r="A151" s="301"/>
      <c r="B151" s="112" t="s">
        <v>39</v>
      </c>
      <c r="C151" s="113">
        <v>1</v>
      </c>
      <c r="D151" s="113"/>
      <c r="E151" s="114"/>
      <c r="F151" s="85">
        <v>16000</v>
      </c>
      <c r="G151" s="113">
        <v>1</v>
      </c>
      <c r="H151" s="113">
        <v>3000</v>
      </c>
      <c r="I151" s="113">
        <v>60</v>
      </c>
      <c r="J151" s="19"/>
      <c r="K151" s="292" t="s">
        <v>358</v>
      </c>
      <c r="L151" s="293"/>
      <c r="M151" s="293"/>
      <c r="N151" s="293"/>
    </row>
    <row r="152" spans="1:14" ht="15.75" thickBot="1" x14ac:dyDescent="0.3">
      <c r="A152" s="302"/>
      <c r="B152" s="121" t="s">
        <v>147</v>
      </c>
      <c r="C152" s="122">
        <v>1</v>
      </c>
      <c r="D152" s="122"/>
      <c r="E152" s="123">
        <v>19000</v>
      </c>
      <c r="F152" s="271"/>
      <c r="G152" s="122"/>
      <c r="H152" s="122"/>
      <c r="I152" s="122"/>
      <c r="J152" s="124" t="s">
        <v>148</v>
      </c>
      <c r="K152" s="220"/>
    </row>
    <row r="153" spans="1:14" x14ac:dyDescent="0.25">
      <c r="A153" s="307">
        <v>44271</v>
      </c>
      <c r="B153" s="108" t="s">
        <v>149</v>
      </c>
      <c r="C153" s="109">
        <v>1</v>
      </c>
      <c r="D153" s="109"/>
      <c r="E153" s="110">
        <v>3000</v>
      </c>
      <c r="F153" s="225"/>
      <c r="G153" s="109"/>
      <c r="H153" s="109"/>
      <c r="I153" s="109"/>
      <c r="J153" s="111" t="s">
        <v>150</v>
      </c>
      <c r="K153" s="220"/>
    </row>
    <row r="154" spans="1:14" x14ac:dyDescent="0.25">
      <c r="A154" s="308"/>
      <c r="B154" s="112" t="s">
        <v>151</v>
      </c>
      <c r="C154" s="113">
        <v>2</v>
      </c>
      <c r="D154" s="113"/>
      <c r="E154" s="114"/>
      <c r="F154" s="208">
        <v>68000</v>
      </c>
      <c r="G154" s="247"/>
      <c r="H154" s="247"/>
      <c r="I154" s="247"/>
      <c r="J154" s="248" t="s">
        <v>152</v>
      </c>
      <c r="K154" s="209" t="s">
        <v>256</v>
      </c>
    </row>
    <row r="155" spans="1:14" x14ac:dyDescent="0.25">
      <c r="A155" s="308"/>
      <c r="B155" s="83" t="s">
        <v>153</v>
      </c>
      <c r="C155" s="114">
        <v>2</v>
      </c>
      <c r="D155" s="114"/>
      <c r="E155" s="114"/>
      <c r="F155" s="208">
        <v>161000</v>
      </c>
      <c r="G155" s="247"/>
      <c r="H155" s="247"/>
      <c r="I155" s="247"/>
      <c r="J155" s="248" t="s">
        <v>152</v>
      </c>
      <c r="K155" s="263" t="s">
        <v>255</v>
      </c>
    </row>
    <row r="156" spans="1:14" x14ac:dyDescent="0.25">
      <c r="A156" s="308"/>
      <c r="B156" s="83" t="s">
        <v>138</v>
      </c>
      <c r="C156" s="113">
        <v>1</v>
      </c>
      <c r="D156" s="113"/>
      <c r="E156" s="114">
        <v>27000</v>
      </c>
      <c r="F156" s="226"/>
      <c r="G156" s="113"/>
      <c r="H156" s="113"/>
      <c r="I156" s="113"/>
      <c r="J156" s="19"/>
      <c r="K156" s="220"/>
    </row>
    <row r="157" spans="1:14" x14ac:dyDescent="0.25">
      <c r="A157" s="308"/>
      <c r="B157" s="83" t="s">
        <v>154</v>
      </c>
      <c r="C157" s="113">
        <v>1</v>
      </c>
      <c r="D157" s="113"/>
      <c r="E157" s="114"/>
      <c r="F157" s="208">
        <v>22500</v>
      </c>
      <c r="G157" s="247"/>
      <c r="H157" s="247"/>
      <c r="I157" s="247"/>
      <c r="J157" s="249" t="s">
        <v>155</v>
      </c>
      <c r="K157" s="213" t="s">
        <v>256</v>
      </c>
    </row>
    <row r="158" spans="1:14" x14ac:dyDescent="0.25">
      <c r="A158" s="308"/>
      <c r="B158" s="83" t="s">
        <v>39</v>
      </c>
      <c r="C158" s="113">
        <v>1</v>
      </c>
      <c r="D158" s="113"/>
      <c r="E158" s="114">
        <v>13000</v>
      </c>
      <c r="F158" s="226"/>
      <c r="G158" s="113">
        <v>2</v>
      </c>
      <c r="H158" s="113">
        <v>6000</v>
      </c>
      <c r="I158" s="113" t="s">
        <v>49</v>
      </c>
      <c r="J158" s="19"/>
      <c r="K158" s="220"/>
    </row>
    <row r="159" spans="1:14" x14ac:dyDescent="0.25">
      <c r="A159" s="308"/>
      <c r="B159" s="83" t="s">
        <v>156</v>
      </c>
      <c r="C159" s="113">
        <v>2</v>
      </c>
      <c r="D159" s="113"/>
      <c r="E159" s="114"/>
      <c r="F159" s="208">
        <v>112000</v>
      </c>
      <c r="G159" s="247"/>
      <c r="H159" s="247"/>
      <c r="I159" s="247"/>
      <c r="J159" s="249" t="s">
        <v>212</v>
      </c>
      <c r="K159" s="213" t="s">
        <v>257</v>
      </c>
    </row>
    <row r="160" spans="1:14" x14ac:dyDescent="0.25">
      <c r="A160" s="308"/>
      <c r="B160" s="83" t="s">
        <v>159</v>
      </c>
      <c r="C160" s="113">
        <v>1</v>
      </c>
      <c r="D160" s="113"/>
      <c r="E160" s="114"/>
      <c r="F160" s="208">
        <v>16000</v>
      </c>
      <c r="G160" s="247">
        <v>6</v>
      </c>
      <c r="H160" s="247">
        <v>38000</v>
      </c>
      <c r="I160" s="247" t="s">
        <v>160</v>
      </c>
      <c r="J160" s="248" t="s">
        <v>102</v>
      </c>
      <c r="K160" s="213" t="s">
        <v>257</v>
      </c>
    </row>
    <row r="161" spans="1:11" x14ac:dyDescent="0.25">
      <c r="A161" s="308"/>
      <c r="B161" s="144" t="s">
        <v>105</v>
      </c>
      <c r="C161" s="10"/>
      <c r="D161" s="10">
        <v>1</v>
      </c>
      <c r="E161" s="11"/>
      <c r="F161" s="11"/>
      <c r="G161" s="10"/>
      <c r="H161" s="10"/>
      <c r="I161" s="10"/>
      <c r="J161" s="145" t="s">
        <v>161</v>
      </c>
      <c r="K161" s="220"/>
    </row>
    <row r="162" spans="1:11" x14ac:dyDescent="0.25">
      <c r="A162" s="308"/>
      <c r="B162" s="83" t="s">
        <v>95</v>
      </c>
      <c r="C162" s="113">
        <v>1</v>
      </c>
      <c r="D162" s="113"/>
      <c r="E162" s="114">
        <v>32000</v>
      </c>
      <c r="F162" s="114"/>
      <c r="G162" s="113">
        <v>1</v>
      </c>
      <c r="H162" s="113">
        <v>3000</v>
      </c>
      <c r="I162" s="113">
        <v>60</v>
      </c>
      <c r="J162" s="115"/>
      <c r="K162" s="220"/>
    </row>
    <row r="163" spans="1:11" x14ac:dyDescent="0.25">
      <c r="A163" s="308"/>
      <c r="B163" s="83" t="s">
        <v>138</v>
      </c>
      <c r="C163" s="113">
        <v>1</v>
      </c>
      <c r="D163" s="113"/>
      <c r="E163" s="114"/>
      <c r="F163" s="226">
        <v>23000</v>
      </c>
      <c r="G163" s="113">
        <v>1</v>
      </c>
      <c r="H163" s="113">
        <v>4000</v>
      </c>
      <c r="I163" s="113">
        <v>70</v>
      </c>
      <c r="J163" s="116" t="s">
        <v>48</v>
      </c>
      <c r="K163" s="220"/>
    </row>
    <row r="164" spans="1:11" x14ac:dyDescent="0.25">
      <c r="A164" s="308"/>
      <c r="B164" s="83" t="s">
        <v>162</v>
      </c>
      <c r="C164" s="113">
        <v>1</v>
      </c>
      <c r="D164" s="113"/>
      <c r="E164" s="114">
        <v>47000</v>
      </c>
      <c r="F164" s="226"/>
      <c r="G164" s="113">
        <v>1</v>
      </c>
      <c r="H164" s="113">
        <v>5000</v>
      </c>
      <c r="I164" s="113">
        <v>100</v>
      </c>
      <c r="J164" s="115"/>
      <c r="K164" s="220"/>
    </row>
    <row r="165" spans="1:11" x14ac:dyDescent="0.25">
      <c r="A165" s="308"/>
      <c r="B165" s="83" t="s">
        <v>163</v>
      </c>
      <c r="C165" s="113">
        <v>2</v>
      </c>
      <c r="D165" s="113"/>
      <c r="E165" s="114">
        <v>110000</v>
      </c>
      <c r="F165" s="228"/>
      <c r="G165" s="125"/>
      <c r="H165" s="125"/>
      <c r="I165" s="125"/>
      <c r="J165" s="18"/>
      <c r="K165" s="220"/>
    </row>
    <row r="166" spans="1:11" x14ac:dyDescent="0.25">
      <c r="A166" s="308"/>
      <c r="B166" s="83" t="s">
        <v>164</v>
      </c>
      <c r="C166" s="113">
        <v>1</v>
      </c>
      <c r="D166" s="113"/>
      <c r="E166" s="125"/>
      <c r="F166" s="229">
        <v>26595</v>
      </c>
      <c r="G166" s="113"/>
      <c r="H166" s="113"/>
      <c r="I166" s="113"/>
      <c r="J166" s="148" t="s">
        <v>165</v>
      </c>
      <c r="K166" s="220"/>
    </row>
    <row r="167" spans="1:11" x14ac:dyDescent="0.25">
      <c r="A167" s="308"/>
      <c r="B167" s="144" t="s">
        <v>166</v>
      </c>
      <c r="C167" s="11"/>
      <c r="D167" s="11">
        <v>1</v>
      </c>
      <c r="E167" s="85"/>
      <c r="F167" s="226"/>
      <c r="G167" s="84"/>
      <c r="H167" s="84"/>
      <c r="I167" s="84"/>
      <c r="J167" s="145" t="s">
        <v>167</v>
      </c>
      <c r="K167" s="220"/>
    </row>
    <row r="168" spans="1:11" x14ac:dyDescent="0.25">
      <c r="A168" s="308"/>
      <c r="B168" s="83" t="s">
        <v>11</v>
      </c>
      <c r="C168" s="113">
        <v>1</v>
      </c>
      <c r="D168" s="113"/>
      <c r="E168" s="114">
        <v>14000</v>
      </c>
      <c r="F168" s="226"/>
      <c r="G168" s="113">
        <v>1</v>
      </c>
      <c r="H168" s="113">
        <v>4000</v>
      </c>
      <c r="I168" s="113">
        <v>70</v>
      </c>
      <c r="J168" s="19"/>
      <c r="K168" s="220"/>
    </row>
    <row r="169" spans="1:11" x14ac:dyDescent="0.25">
      <c r="A169" s="308"/>
      <c r="B169" s="112" t="s">
        <v>30</v>
      </c>
      <c r="C169" s="113">
        <v>1</v>
      </c>
      <c r="D169" s="113"/>
      <c r="E169" s="114">
        <v>16000</v>
      </c>
      <c r="F169" s="226"/>
      <c r="G169" s="113">
        <v>1</v>
      </c>
      <c r="H169" s="113">
        <v>3000</v>
      </c>
      <c r="I169" s="113">
        <v>60</v>
      </c>
      <c r="J169" s="115"/>
      <c r="K169" s="220"/>
    </row>
    <row r="170" spans="1:11" ht="15.75" thickBot="1" x14ac:dyDescent="0.3">
      <c r="A170" s="309"/>
      <c r="B170" s="126" t="s">
        <v>72</v>
      </c>
      <c r="C170" s="102">
        <v>1</v>
      </c>
      <c r="D170" s="102"/>
      <c r="E170" s="103">
        <v>13000</v>
      </c>
      <c r="F170" s="227"/>
      <c r="G170" s="102">
        <v>1</v>
      </c>
      <c r="H170" s="102">
        <v>3000</v>
      </c>
      <c r="I170" s="102">
        <v>60</v>
      </c>
      <c r="J170" s="104"/>
      <c r="K170" s="220"/>
    </row>
    <row r="171" spans="1:11" x14ac:dyDescent="0.25">
      <c r="A171" s="300">
        <v>44272</v>
      </c>
      <c r="B171" s="90" t="s">
        <v>168</v>
      </c>
      <c r="C171" s="109">
        <v>1</v>
      </c>
      <c r="D171" s="109"/>
      <c r="E171" s="110">
        <v>15500</v>
      </c>
      <c r="F171" s="225">
        <v>8000</v>
      </c>
      <c r="G171" s="109"/>
      <c r="H171" s="109"/>
      <c r="I171" s="109"/>
      <c r="J171" s="58"/>
      <c r="K171" s="220"/>
    </row>
    <row r="172" spans="1:11" x14ac:dyDescent="0.25">
      <c r="A172" s="301"/>
      <c r="B172" s="144" t="s">
        <v>153</v>
      </c>
      <c r="C172" s="10"/>
      <c r="D172" s="10">
        <v>1</v>
      </c>
      <c r="E172" s="85"/>
      <c r="F172" s="226"/>
      <c r="G172" s="84"/>
      <c r="H172" s="84"/>
      <c r="I172" s="84"/>
      <c r="J172" s="145" t="s">
        <v>169</v>
      </c>
      <c r="K172" s="220"/>
    </row>
    <row r="173" spans="1:11" x14ac:dyDescent="0.25">
      <c r="A173" s="301"/>
      <c r="B173" s="83" t="s">
        <v>56</v>
      </c>
      <c r="C173" s="113">
        <v>1</v>
      </c>
      <c r="D173" s="113"/>
      <c r="E173" s="114"/>
      <c r="F173" s="226">
        <v>14000</v>
      </c>
      <c r="G173" s="113">
        <v>1</v>
      </c>
      <c r="H173" s="113">
        <v>3000</v>
      </c>
      <c r="I173" s="113">
        <v>60</v>
      </c>
      <c r="J173" s="116" t="s">
        <v>48</v>
      </c>
      <c r="K173" s="220"/>
    </row>
    <row r="174" spans="1:11" x14ac:dyDescent="0.25">
      <c r="A174" s="301"/>
      <c r="B174" s="83" t="s">
        <v>105</v>
      </c>
      <c r="C174" s="113">
        <v>1</v>
      </c>
      <c r="D174" s="113"/>
      <c r="E174" s="114">
        <v>19000</v>
      </c>
      <c r="F174" s="226"/>
      <c r="G174" s="113">
        <v>1</v>
      </c>
      <c r="H174" s="113">
        <v>3000</v>
      </c>
      <c r="I174" s="113">
        <v>60</v>
      </c>
      <c r="J174" s="115"/>
      <c r="K174" s="220"/>
    </row>
    <row r="175" spans="1:11" x14ac:dyDescent="0.25">
      <c r="A175" s="301"/>
      <c r="B175" s="83" t="s">
        <v>11</v>
      </c>
      <c r="C175" s="113">
        <v>1</v>
      </c>
      <c r="D175" s="113"/>
      <c r="E175" s="114"/>
      <c r="F175" s="226">
        <v>15000</v>
      </c>
      <c r="G175" s="113">
        <v>1</v>
      </c>
      <c r="H175" s="113">
        <v>3000</v>
      </c>
      <c r="I175" s="113">
        <v>60</v>
      </c>
      <c r="J175" s="116" t="s">
        <v>170</v>
      </c>
    </row>
    <row r="176" spans="1:11" ht="15.75" thickBot="1" x14ac:dyDescent="0.3">
      <c r="A176" s="302"/>
      <c r="B176" s="117" t="s">
        <v>171</v>
      </c>
      <c r="C176" s="102">
        <v>1</v>
      </c>
      <c r="D176" s="102"/>
      <c r="E176" s="103"/>
      <c r="F176" s="227">
        <v>26500</v>
      </c>
      <c r="G176" s="102">
        <v>1</v>
      </c>
      <c r="H176" s="102">
        <v>4000</v>
      </c>
      <c r="I176" s="102">
        <v>70</v>
      </c>
      <c r="J176" s="127"/>
    </row>
    <row r="177" spans="1:11" x14ac:dyDescent="0.25">
      <c r="A177" s="300">
        <v>44273</v>
      </c>
      <c r="B177" s="90" t="s">
        <v>172</v>
      </c>
      <c r="C177" s="109">
        <v>2</v>
      </c>
      <c r="D177" s="109"/>
      <c r="E177" s="110"/>
      <c r="F177" s="231">
        <v>44000</v>
      </c>
      <c r="G177" s="250"/>
      <c r="H177" s="250"/>
      <c r="I177" s="250"/>
      <c r="J177" s="281" t="s">
        <v>258</v>
      </c>
      <c r="K177" s="213" t="s">
        <v>373</v>
      </c>
    </row>
    <row r="178" spans="1:11" x14ac:dyDescent="0.25">
      <c r="A178" s="301"/>
      <c r="B178" s="83" t="s">
        <v>83</v>
      </c>
      <c r="C178" s="113">
        <v>2</v>
      </c>
      <c r="D178" s="113"/>
      <c r="E178" s="114">
        <v>46400</v>
      </c>
      <c r="F178" s="226"/>
      <c r="G178" s="113"/>
      <c r="H178" s="113"/>
      <c r="I178" s="113"/>
      <c r="J178" s="19"/>
    </row>
    <row r="179" spans="1:11" x14ac:dyDescent="0.25">
      <c r="A179" s="301"/>
      <c r="B179" s="83" t="s">
        <v>28</v>
      </c>
      <c r="C179" s="113">
        <v>2</v>
      </c>
      <c r="D179" s="113"/>
      <c r="E179" s="114"/>
      <c r="F179" s="226">
        <v>90000</v>
      </c>
      <c r="G179" s="113">
        <v>2</v>
      </c>
      <c r="H179" s="113">
        <v>22000</v>
      </c>
      <c r="I179" s="113" t="s">
        <v>55</v>
      </c>
      <c r="J179" s="115"/>
    </row>
    <row r="180" spans="1:11" x14ac:dyDescent="0.25">
      <c r="A180" s="301"/>
      <c r="B180" s="83" t="s">
        <v>11</v>
      </c>
      <c r="C180" s="113">
        <v>1</v>
      </c>
      <c r="D180" s="113"/>
      <c r="E180" s="114">
        <v>18000</v>
      </c>
      <c r="F180" s="226"/>
      <c r="G180" s="113"/>
      <c r="H180" s="113"/>
      <c r="I180" s="113"/>
      <c r="J180" s="115"/>
    </row>
    <row r="181" spans="1:11" x14ac:dyDescent="0.25">
      <c r="A181" s="301"/>
      <c r="B181" s="83" t="s">
        <v>173</v>
      </c>
      <c r="C181" s="113">
        <v>1</v>
      </c>
      <c r="D181" s="113"/>
      <c r="E181" s="114">
        <v>34500</v>
      </c>
      <c r="F181" s="226"/>
      <c r="G181" s="113"/>
      <c r="H181" s="113"/>
      <c r="I181" s="113"/>
      <c r="J181" s="19"/>
    </row>
    <row r="182" spans="1:11" x14ac:dyDescent="0.25">
      <c r="A182" s="301"/>
      <c r="B182" s="83" t="s">
        <v>174</v>
      </c>
      <c r="C182" s="113">
        <v>1</v>
      </c>
      <c r="D182" s="113"/>
      <c r="E182" s="114"/>
      <c r="F182" s="226">
        <v>32500</v>
      </c>
      <c r="G182" s="113"/>
      <c r="H182" s="113"/>
      <c r="I182" s="113"/>
      <c r="J182" s="116" t="s">
        <v>213</v>
      </c>
    </row>
    <row r="183" spans="1:11" x14ac:dyDescent="0.25">
      <c r="A183" s="301"/>
      <c r="B183" s="83" t="s">
        <v>175</v>
      </c>
      <c r="C183" s="113">
        <v>1</v>
      </c>
      <c r="D183" s="113"/>
      <c r="E183" s="114"/>
      <c r="F183" s="226">
        <v>25700</v>
      </c>
      <c r="G183" s="113"/>
      <c r="H183" s="113"/>
      <c r="I183" s="113"/>
      <c r="J183" s="116" t="s">
        <v>214</v>
      </c>
    </row>
    <row r="184" spans="1:11" x14ac:dyDescent="0.25">
      <c r="A184" s="301"/>
      <c r="B184" s="83" t="s">
        <v>176</v>
      </c>
      <c r="C184" s="113">
        <v>1</v>
      </c>
      <c r="D184" s="113"/>
      <c r="E184" s="114">
        <v>19000</v>
      </c>
      <c r="F184" s="226"/>
      <c r="G184" s="113">
        <v>1</v>
      </c>
      <c r="H184" s="113">
        <v>3000</v>
      </c>
      <c r="I184" s="113">
        <v>60</v>
      </c>
      <c r="J184" s="115"/>
    </row>
    <row r="185" spans="1:11" x14ac:dyDescent="0.25">
      <c r="A185" s="301"/>
      <c r="B185" s="83" t="s">
        <v>138</v>
      </c>
      <c r="C185" s="113">
        <v>1</v>
      </c>
      <c r="D185" s="113"/>
      <c r="E185" s="114">
        <v>5000</v>
      </c>
      <c r="F185" s="226">
        <v>18000</v>
      </c>
      <c r="G185" s="113">
        <v>1</v>
      </c>
      <c r="H185" s="113">
        <v>4000</v>
      </c>
      <c r="I185" s="113">
        <v>70</v>
      </c>
      <c r="J185" s="19" t="s">
        <v>14</v>
      </c>
    </row>
    <row r="186" spans="1:11" x14ac:dyDescent="0.25">
      <c r="A186" s="301"/>
      <c r="B186" s="83" t="s">
        <v>105</v>
      </c>
      <c r="C186" s="113">
        <v>1</v>
      </c>
      <c r="D186" s="113"/>
      <c r="E186" s="114"/>
      <c r="F186" s="226">
        <v>22000</v>
      </c>
      <c r="G186" s="113"/>
      <c r="H186" s="113"/>
      <c r="I186" s="113"/>
      <c r="J186" s="115"/>
    </row>
    <row r="187" spans="1:11" x14ac:dyDescent="0.25">
      <c r="A187" s="301"/>
      <c r="B187" s="83" t="s">
        <v>176</v>
      </c>
      <c r="C187" s="113">
        <v>1</v>
      </c>
      <c r="D187" s="113"/>
      <c r="E187" s="114"/>
      <c r="F187" s="226">
        <v>19000</v>
      </c>
      <c r="G187" s="113">
        <v>1</v>
      </c>
      <c r="H187" s="113">
        <v>3000</v>
      </c>
      <c r="I187" s="113">
        <v>60</v>
      </c>
      <c r="J187" s="115"/>
    </row>
    <row r="188" spans="1:11" x14ac:dyDescent="0.25">
      <c r="A188" s="301"/>
      <c r="B188" s="83" t="s">
        <v>9</v>
      </c>
      <c r="C188" s="113">
        <v>1</v>
      </c>
      <c r="D188" s="113"/>
      <c r="E188" s="114"/>
      <c r="F188" s="226">
        <v>15000</v>
      </c>
      <c r="G188" s="113">
        <v>1</v>
      </c>
      <c r="H188" s="113">
        <v>3000</v>
      </c>
      <c r="I188" s="113">
        <v>60</v>
      </c>
      <c r="J188" s="115"/>
    </row>
    <row r="189" spans="1:11" ht="15.75" thickBot="1" x14ac:dyDescent="0.3">
      <c r="A189" s="302"/>
      <c r="B189" s="117" t="s">
        <v>87</v>
      </c>
      <c r="C189" s="102">
        <v>1</v>
      </c>
      <c r="D189" s="102"/>
      <c r="E189" s="103"/>
      <c r="F189" s="227">
        <v>14000</v>
      </c>
      <c r="G189" s="102">
        <v>1</v>
      </c>
      <c r="H189" s="102">
        <v>3000</v>
      </c>
      <c r="I189" s="102">
        <v>60</v>
      </c>
      <c r="J189" s="104" t="s">
        <v>14</v>
      </c>
    </row>
    <row r="190" spans="1:11" x14ac:dyDescent="0.25">
      <c r="A190" s="300">
        <v>44274</v>
      </c>
      <c r="B190" s="90" t="s">
        <v>176</v>
      </c>
      <c r="C190" s="109">
        <v>1</v>
      </c>
      <c r="D190" s="109"/>
      <c r="E190" s="110">
        <v>22000</v>
      </c>
      <c r="F190" s="110"/>
      <c r="G190" s="109"/>
      <c r="H190" s="109"/>
      <c r="I190" s="109"/>
      <c r="J190" s="111" t="s">
        <v>177</v>
      </c>
    </row>
    <row r="191" spans="1:11" x14ac:dyDescent="0.25">
      <c r="A191" s="301"/>
      <c r="B191" s="83" t="s">
        <v>39</v>
      </c>
      <c r="C191" s="113">
        <v>1</v>
      </c>
      <c r="D191" s="113"/>
      <c r="E191" s="114">
        <v>8000</v>
      </c>
      <c r="F191" s="226">
        <v>8000</v>
      </c>
      <c r="G191" s="113">
        <v>1</v>
      </c>
      <c r="H191" s="113">
        <v>3000</v>
      </c>
      <c r="I191" s="113">
        <v>60</v>
      </c>
      <c r="J191" s="116" t="s">
        <v>178</v>
      </c>
    </row>
    <row r="192" spans="1:11" x14ac:dyDescent="0.25">
      <c r="A192" s="301"/>
      <c r="B192" s="82" t="s">
        <v>166</v>
      </c>
      <c r="C192" s="113">
        <v>2</v>
      </c>
      <c r="D192" s="113"/>
      <c r="E192" s="114"/>
      <c r="F192" s="208">
        <v>103000</v>
      </c>
      <c r="G192" s="247">
        <v>2</v>
      </c>
      <c r="H192" s="247">
        <v>26000</v>
      </c>
      <c r="I192" s="247" t="s">
        <v>179</v>
      </c>
      <c r="J192" s="276" t="s">
        <v>180</v>
      </c>
      <c r="K192" s="213" t="s">
        <v>374</v>
      </c>
    </row>
    <row r="193" spans="1:11" x14ac:dyDescent="0.25">
      <c r="A193" s="301"/>
      <c r="B193" s="112" t="s">
        <v>39</v>
      </c>
      <c r="C193" s="113">
        <v>1</v>
      </c>
      <c r="D193" s="113"/>
      <c r="E193" s="114">
        <v>16000</v>
      </c>
      <c r="F193" s="226"/>
      <c r="G193" s="113">
        <v>1</v>
      </c>
      <c r="H193" s="113">
        <v>3000</v>
      </c>
      <c r="I193" s="113">
        <v>60</v>
      </c>
      <c r="J193" s="19"/>
    </row>
    <row r="194" spans="1:11" x14ac:dyDescent="0.25">
      <c r="A194" s="301"/>
      <c r="B194" s="112" t="s">
        <v>176</v>
      </c>
      <c r="C194" s="113">
        <v>1</v>
      </c>
      <c r="D194" s="113"/>
      <c r="E194" s="114"/>
      <c r="F194" s="226">
        <v>22000</v>
      </c>
      <c r="G194" s="113"/>
      <c r="H194" s="113"/>
      <c r="I194" s="113"/>
      <c r="J194" s="116" t="s">
        <v>178</v>
      </c>
    </row>
    <row r="195" spans="1:11" x14ac:dyDescent="0.25">
      <c r="A195" s="301"/>
      <c r="B195" s="83" t="s">
        <v>105</v>
      </c>
      <c r="C195" s="113">
        <v>1</v>
      </c>
      <c r="D195" s="113"/>
      <c r="E195" s="114">
        <v>22000</v>
      </c>
      <c r="F195" s="226"/>
      <c r="G195" s="113"/>
      <c r="H195" s="113"/>
      <c r="I195" s="113"/>
      <c r="J195" s="115"/>
    </row>
    <row r="196" spans="1:11" x14ac:dyDescent="0.25">
      <c r="A196" s="301"/>
      <c r="B196" s="83" t="s">
        <v>176</v>
      </c>
      <c r="C196" s="113">
        <v>1</v>
      </c>
      <c r="D196" s="113"/>
      <c r="E196" s="114"/>
      <c r="F196" s="226">
        <v>19000</v>
      </c>
      <c r="G196" s="113">
        <v>1</v>
      </c>
      <c r="H196" s="113">
        <v>3000</v>
      </c>
      <c r="I196" s="113">
        <v>60</v>
      </c>
      <c r="J196" s="19" t="s">
        <v>14</v>
      </c>
    </row>
    <row r="197" spans="1:11" x14ac:dyDescent="0.25">
      <c r="A197" s="301"/>
      <c r="B197" s="83" t="s">
        <v>90</v>
      </c>
      <c r="C197" s="113">
        <v>1</v>
      </c>
      <c r="D197" s="113"/>
      <c r="E197" s="114"/>
      <c r="F197" s="226">
        <v>23000</v>
      </c>
      <c r="G197" s="113">
        <v>1</v>
      </c>
      <c r="H197" s="113">
        <v>4000</v>
      </c>
      <c r="I197" s="113">
        <v>70</v>
      </c>
      <c r="J197" s="116" t="s">
        <v>178</v>
      </c>
    </row>
    <row r="198" spans="1:11" ht="15.75" thickBot="1" x14ac:dyDescent="0.3">
      <c r="A198" s="302"/>
      <c r="B198" s="117" t="s">
        <v>176</v>
      </c>
      <c r="C198" s="102">
        <v>1</v>
      </c>
      <c r="D198" s="102"/>
      <c r="E198" s="103"/>
      <c r="F198" s="232">
        <v>22000</v>
      </c>
      <c r="G198" s="273"/>
      <c r="H198" s="273"/>
      <c r="I198" s="273"/>
      <c r="J198" s="283" t="s">
        <v>181</v>
      </c>
      <c r="K198" s="209" t="s">
        <v>259</v>
      </c>
    </row>
    <row r="199" spans="1:11" x14ac:dyDescent="0.25">
      <c r="A199" s="300">
        <v>44275</v>
      </c>
      <c r="B199" s="90" t="s">
        <v>39</v>
      </c>
      <c r="C199" s="109">
        <v>1</v>
      </c>
      <c r="D199" s="109"/>
      <c r="E199" s="303">
        <v>7000</v>
      </c>
      <c r="F199" s="305">
        <v>35000</v>
      </c>
      <c r="G199" s="109">
        <v>1</v>
      </c>
      <c r="H199" s="109">
        <v>3000</v>
      </c>
      <c r="I199" s="109">
        <v>60</v>
      </c>
      <c r="J199" s="58" t="s">
        <v>14</v>
      </c>
    </row>
    <row r="200" spans="1:11" x14ac:dyDescent="0.25">
      <c r="A200" s="301"/>
      <c r="B200" s="83" t="s">
        <v>88</v>
      </c>
      <c r="C200" s="113">
        <v>1</v>
      </c>
      <c r="D200" s="130"/>
      <c r="E200" s="304"/>
      <c r="F200" s="306"/>
      <c r="G200" s="113"/>
      <c r="H200" s="113"/>
      <c r="I200" s="113"/>
      <c r="J200" s="19"/>
    </row>
    <row r="201" spans="1:11" x14ac:dyDescent="0.25">
      <c r="A201" s="301"/>
      <c r="B201" s="83" t="s">
        <v>182</v>
      </c>
      <c r="C201" s="113">
        <v>1</v>
      </c>
      <c r="D201" s="113"/>
      <c r="E201" s="114">
        <v>27800</v>
      </c>
      <c r="F201" s="233"/>
      <c r="G201" s="113"/>
      <c r="H201" s="113"/>
      <c r="I201" s="113"/>
      <c r="J201" s="131"/>
    </row>
    <row r="202" spans="1:11" x14ac:dyDescent="0.25">
      <c r="A202" s="301"/>
      <c r="B202" s="83" t="s">
        <v>138</v>
      </c>
      <c r="C202" s="113">
        <v>1</v>
      </c>
      <c r="D202" s="113"/>
      <c r="E202" s="114">
        <v>23000</v>
      </c>
      <c r="F202" s="226"/>
      <c r="G202" s="113">
        <v>1</v>
      </c>
      <c r="H202" s="113">
        <v>4000</v>
      </c>
      <c r="I202" s="113">
        <v>70</v>
      </c>
      <c r="J202" s="115"/>
    </row>
    <row r="203" spans="1:11" x14ac:dyDescent="0.25">
      <c r="A203" s="301"/>
      <c r="B203" s="83" t="s">
        <v>215</v>
      </c>
      <c r="C203" s="113">
        <v>1</v>
      </c>
      <c r="D203" s="113"/>
      <c r="E203" s="114"/>
      <c r="F203" s="226">
        <v>39000</v>
      </c>
      <c r="G203" s="113"/>
      <c r="H203" s="113"/>
      <c r="I203" s="113"/>
      <c r="J203" s="116" t="s">
        <v>178</v>
      </c>
    </row>
    <row r="204" spans="1:11" x14ac:dyDescent="0.25">
      <c r="A204" s="301"/>
      <c r="B204" s="83" t="s">
        <v>173</v>
      </c>
      <c r="C204" s="113">
        <v>1</v>
      </c>
      <c r="D204" s="113"/>
      <c r="E204" s="114">
        <v>34500</v>
      </c>
      <c r="F204" s="226"/>
      <c r="G204" s="113"/>
      <c r="H204" s="113"/>
      <c r="I204" s="113"/>
      <c r="J204" s="19" t="s">
        <v>183</v>
      </c>
    </row>
    <row r="205" spans="1:11" x14ac:dyDescent="0.25">
      <c r="A205" s="301"/>
      <c r="B205" s="149" t="s">
        <v>39</v>
      </c>
      <c r="C205" s="130">
        <v>1</v>
      </c>
      <c r="D205" s="130"/>
      <c r="E205" s="150"/>
      <c r="F205" s="234">
        <v>16000</v>
      </c>
      <c r="G205" s="130">
        <v>1</v>
      </c>
      <c r="H205" s="130">
        <v>3000</v>
      </c>
      <c r="I205" s="130">
        <v>60</v>
      </c>
      <c r="J205" s="157" t="s">
        <v>14</v>
      </c>
    </row>
    <row r="206" spans="1:11" x14ac:dyDescent="0.25">
      <c r="A206" s="301"/>
      <c r="B206" s="83" t="s">
        <v>184</v>
      </c>
      <c r="C206" s="113">
        <v>1</v>
      </c>
      <c r="D206" s="113"/>
      <c r="E206" s="114">
        <v>28000</v>
      </c>
      <c r="F206" s="226"/>
      <c r="G206" s="113"/>
      <c r="H206" s="113"/>
      <c r="I206" s="113"/>
      <c r="J206" s="115"/>
    </row>
    <row r="207" spans="1:11" x14ac:dyDescent="0.25">
      <c r="A207" s="301"/>
      <c r="B207" s="83" t="s">
        <v>185</v>
      </c>
      <c r="C207" s="113">
        <v>1</v>
      </c>
      <c r="D207" s="113"/>
      <c r="E207" s="114">
        <v>20000</v>
      </c>
      <c r="F207" s="226">
        <v>39000</v>
      </c>
      <c r="G207" s="113">
        <v>1</v>
      </c>
      <c r="H207" s="113">
        <v>5000</v>
      </c>
      <c r="I207" s="113">
        <v>100</v>
      </c>
      <c r="J207" s="19" t="s">
        <v>26</v>
      </c>
    </row>
    <row r="208" spans="1:11" x14ac:dyDescent="0.25">
      <c r="A208" s="301"/>
      <c r="B208" s="83" t="s">
        <v>176</v>
      </c>
      <c r="C208" s="113">
        <v>1</v>
      </c>
      <c r="D208" s="113"/>
      <c r="E208" s="114"/>
      <c r="F208" s="226">
        <v>22000</v>
      </c>
      <c r="G208" s="113"/>
      <c r="H208" s="113"/>
      <c r="I208" s="113"/>
      <c r="J208" s="115" t="s">
        <v>186</v>
      </c>
    </row>
    <row r="209" spans="1:15" x14ac:dyDescent="0.25">
      <c r="A209" s="301"/>
      <c r="B209" s="83" t="s">
        <v>9</v>
      </c>
      <c r="C209" s="113">
        <v>1</v>
      </c>
      <c r="D209" s="113"/>
      <c r="E209" s="114"/>
      <c r="F209" s="226">
        <v>15000</v>
      </c>
      <c r="G209" s="113">
        <v>1</v>
      </c>
      <c r="H209" s="113">
        <v>3000</v>
      </c>
      <c r="I209" s="113">
        <v>60</v>
      </c>
      <c r="J209" s="19" t="s">
        <v>187</v>
      </c>
    </row>
    <row r="210" spans="1:15" ht="15.75" thickBot="1" x14ac:dyDescent="0.3">
      <c r="A210" s="302"/>
      <c r="B210" s="117" t="s">
        <v>39</v>
      </c>
      <c r="C210" s="102">
        <v>1</v>
      </c>
      <c r="D210" s="102"/>
      <c r="E210" s="103">
        <v>16000</v>
      </c>
      <c r="F210" s="103"/>
      <c r="G210" s="102">
        <v>1</v>
      </c>
      <c r="H210" s="102">
        <v>3000</v>
      </c>
      <c r="I210" s="102">
        <v>60</v>
      </c>
      <c r="J210" s="104" t="s">
        <v>188</v>
      </c>
    </row>
    <row r="211" spans="1:15" x14ac:dyDescent="0.25">
      <c r="A211" s="301">
        <v>44276</v>
      </c>
      <c r="B211" s="83" t="s">
        <v>190</v>
      </c>
      <c r="C211" s="113">
        <v>1</v>
      </c>
      <c r="D211" s="113"/>
      <c r="E211" s="114">
        <v>30000</v>
      </c>
      <c r="F211" s="226">
        <v>13500</v>
      </c>
      <c r="G211" s="114">
        <v>1</v>
      </c>
      <c r="H211" s="114">
        <v>4000</v>
      </c>
      <c r="I211" s="114">
        <v>75</v>
      </c>
      <c r="J211" s="115" t="s">
        <v>14</v>
      </c>
    </row>
    <row r="212" spans="1:15" ht="15.75" thickBot="1" x14ac:dyDescent="0.3">
      <c r="A212" s="302"/>
      <c r="B212" s="126" t="s">
        <v>56</v>
      </c>
      <c r="C212" s="102">
        <v>1</v>
      </c>
      <c r="D212" s="102"/>
      <c r="E212" s="103"/>
      <c r="F212" s="227">
        <v>14000</v>
      </c>
      <c r="G212" s="102">
        <v>1</v>
      </c>
      <c r="H212" s="102">
        <v>3000</v>
      </c>
      <c r="I212" s="102">
        <v>60</v>
      </c>
      <c r="J212" s="104" t="s">
        <v>48</v>
      </c>
    </row>
    <row r="213" spans="1:15" x14ac:dyDescent="0.25">
      <c r="A213" s="300">
        <v>44277</v>
      </c>
      <c r="B213" s="108" t="s">
        <v>193</v>
      </c>
      <c r="C213" s="109">
        <v>1</v>
      </c>
      <c r="D213" s="109"/>
      <c r="E213" s="110"/>
      <c r="F213" s="225">
        <v>19000</v>
      </c>
      <c r="G213" s="109"/>
      <c r="H213" s="109"/>
      <c r="I213" s="109"/>
      <c r="J213" s="58" t="s">
        <v>48</v>
      </c>
    </row>
    <row r="214" spans="1:15" ht="15.75" thickBot="1" x14ac:dyDescent="0.3">
      <c r="A214" s="302"/>
      <c r="B214" s="126" t="s">
        <v>39</v>
      </c>
      <c r="C214" s="102">
        <v>1</v>
      </c>
      <c r="D214" s="102"/>
      <c r="E214" s="103"/>
      <c r="F214" s="227">
        <v>19000</v>
      </c>
      <c r="G214" s="102"/>
      <c r="H214" s="102"/>
      <c r="I214" s="102"/>
      <c r="J214" s="127" t="s">
        <v>194</v>
      </c>
    </row>
    <row r="215" spans="1:15" x14ac:dyDescent="0.25">
      <c r="A215" s="300">
        <v>44278</v>
      </c>
      <c r="B215" s="132" t="s">
        <v>57</v>
      </c>
      <c r="C215" s="109">
        <v>1</v>
      </c>
      <c r="D215" s="109"/>
      <c r="E215" s="110"/>
      <c r="F215" s="225">
        <v>41000</v>
      </c>
      <c r="G215" s="109"/>
      <c r="H215" s="109"/>
      <c r="I215" s="109"/>
      <c r="J215" s="111" t="s">
        <v>14</v>
      </c>
    </row>
    <row r="216" spans="1:15" x14ac:dyDescent="0.25">
      <c r="A216" s="301"/>
      <c r="B216" s="133" t="s">
        <v>11</v>
      </c>
      <c r="C216" s="113">
        <v>1</v>
      </c>
      <c r="D216" s="113"/>
      <c r="E216" s="114">
        <v>1000</v>
      </c>
      <c r="F216" s="226">
        <v>14000</v>
      </c>
      <c r="G216" s="113">
        <v>1</v>
      </c>
      <c r="H216" s="113">
        <v>3000</v>
      </c>
      <c r="I216" s="113">
        <v>60</v>
      </c>
      <c r="J216" s="115" t="s">
        <v>26</v>
      </c>
    </row>
    <row r="217" spans="1:15" x14ac:dyDescent="0.25">
      <c r="A217" s="301"/>
      <c r="B217" s="133" t="s">
        <v>114</v>
      </c>
      <c r="C217" s="113">
        <v>1</v>
      </c>
      <c r="D217" s="113"/>
      <c r="E217" s="114"/>
      <c r="F217" s="226">
        <v>15000</v>
      </c>
      <c r="G217" s="113">
        <v>1</v>
      </c>
      <c r="H217" s="113">
        <v>3000</v>
      </c>
      <c r="I217" s="113">
        <v>60</v>
      </c>
      <c r="J217" s="19" t="s">
        <v>48</v>
      </c>
    </row>
    <row r="218" spans="1:15" x14ac:dyDescent="0.25">
      <c r="A218" s="301"/>
      <c r="B218" s="133" t="s">
        <v>39</v>
      </c>
      <c r="C218" s="113">
        <v>1</v>
      </c>
      <c r="D218" s="113"/>
      <c r="E218" s="114">
        <v>19000</v>
      </c>
      <c r="F218" s="226"/>
      <c r="G218" s="113"/>
      <c r="H218" s="113"/>
      <c r="I218" s="113"/>
      <c r="J218" s="115"/>
    </row>
    <row r="219" spans="1:15" x14ac:dyDescent="0.25">
      <c r="A219" s="301"/>
      <c r="B219" s="133" t="s">
        <v>112</v>
      </c>
      <c r="C219" s="113">
        <v>1</v>
      </c>
      <c r="D219" s="113"/>
      <c r="E219" s="114"/>
      <c r="F219" s="226">
        <v>45000</v>
      </c>
      <c r="G219" s="113"/>
      <c r="H219" s="113"/>
      <c r="I219" s="113"/>
      <c r="J219" s="19" t="s">
        <v>48</v>
      </c>
    </row>
    <row r="220" spans="1:15" ht="15.75" thickBot="1" x14ac:dyDescent="0.3">
      <c r="A220" s="302"/>
      <c r="B220" s="134" t="s">
        <v>19</v>
      </c>
      <c r="C220" s="102">
        <v>1</v>
      </c>
      <c r="D220" s="102"/>
      <c r="E220" s="103"/>
      <c r="F220" s="227">
        <v>17000</v>
      </c>
      <c r="G220" s="102">
        <v>1</v>
      </c>
      <c r="H220" s="102">
        <v>2000</v>
      </c>
      <c r="I220" s="102">
        <v>45</v>
      </c>
      <c r="J220" s="104"/>
      <c r="K220" s="220"/>
      <c r="L220" s="220"/>
      <c r="M220" s="253"/>
      <c r="N220" s="220"/>
    </row>
    <row r="221" spans="1:15" x14ac:dyDescent="0.25">
      <c r="A221" s="300">
        <v>44279</v>
      </c>
      <c r="B221" s="135" t="s">
        <v>151</v>
      </c>
      <c r="C221" s="109">
        <v>1</v>
      </c>
      <c r="D221" s="109"/>
      <c r="E221" s="137"/>
      <c r="F221" s="110">
        <v>28000</v>
      </c>
      <c r="G221" s="109">
        <v>2</v>
      </c>
      <c r="H221" s="109">
        <v>8000</v>
      </c>
      <c r="I221" s="109" t="s">
        <v>16</v>
      </c>
      <c r="J221" s="58" t="s">
        <v>48</v>
      </c>
    </row>
    <row r="222" spans="1:15" x14ac:dyDescent="0.25">
      <c r="A222" s="301"/>
      <c r="B222" s="91" t="s">
        <v>28</v>
      </c>
      <c r="C222" s="113">
        <v>2</v>
      </c>
      <c r="D222" s="113"/>
      <c r="E222" s="114">
        <v>116000</v>
      </c>
      <c r="F222" s="114"/>
      <c r="G222" s="113"/>
      <c r="H222" s="113"/>
      <c r="I222" s="113"/>
      <c r="J222" s="19"/>
    </row>
    <row r="223" spans="1:15" x14ac:dyDescent="0.25">
      <c r="A223" s="301"/>
      <c r="B223" s="91" t="s">
        <v>195</v>
      </c>
      <c r="C223" s="113">
        <v>1</v>
      </c>
      <c r="D223" s="113"/>
      <c r="E223" s="114"/>
      <c r="F223" s="114">
        <v>17000</v>
      </c>
      <c r="G223" s="113"/>
      <c r="H223" s="113"/>
      <c r="I223" s="113"/>
      <c r="J223" s="115" t="s">
        <v>14</v>
      </c>
    </row>
    <row r="224" spans="1:15" x14ac:dyDescent="0.25">
      <c r="A224" s="301"/>
      <c r="B224" s="91" t="s">
        <v>174</v>
      </c>
      <c r="C224" s="113">
        <v>1</v>
      </c>
      <c r="D224" s="113"/>
      <c r="E224" s="114">
        <v>25700</v>
      </c>
      <c r="F224" s="120"/>
      <c r="G224" s="113"/>
      <c r="H224" s="113"/>
      <c r="I224" s="113"/>
      <c r="J224" s="131"/>
      <c r="K224" s="220"/>
      <c r="L224" s="220"/>
      <c r="M224" s="220"/>
      <c r="N224" s="220"/>
      <c r="O224" s="220"/>
    </row>
    <row r="225" spans="1:15" x14ac:dyDescent="0.25">
      <c r="A225" s="301"/>
      <c r="B225" s="83" t="s">
        <v>30</v>
      </c>
      <c r="C225" s="113">
        <v>1</v>
      </c>
      <c r="D225" s="113"/>
      <c r="E225" s="114">
        <v>19000</v>
      </c>
      <c r="F225" s="114"/>
      <c r="G225" s="113"/>
      <c r="H225" s="113"/>
      <c r="I225" s="113"/>
      <c r="J225" s="19"/>
      <c r="K225" s="220"/>
      <c r="L225" s="220"/>
      <c r="M225" s="220"/>
      <c r="N225" s="220"/>
      <c r="O225" s="220"/>
    </row>
    <row r="226" spans="1:15" ht="15.75" thickBot="1" x14ac:dyDescent="0.3">
      <c r="A226" s="302"/>
      <c r="B226" s="138" t="s">
        <v>39</v>
      </c>
      <c r="C226" s="102">
        <v>1</v>
      </c>
      <c r="D226" s="102"/>
      <c r="E226" s="103"/>
      <c r="F226" s="103">
        <v>15000</v>
      </c>
      <c r="G226" s="102">
        <v>1</v>
      </c>
      <c r="H226" s="102">
        <v>4000</v>
      </c>
      <c r="I226" s="102">
        <v>70</v>
      </c>
      <c r="J226" s="127" t="s">
        <v>14</v>
      </c>
      <c r="K226" s="220"/>
      <c r="L226" s="220"/>
      <c r="M226" s="253"/>
      <c r="N226" s="220"/>
      <c r="O226" s="220"/>
    </row>
    <row r="227" spans="1:15" x14ac:dyDescent="0.25">
      <c r="A227" s="300">
        <v>44280</v>
      </c>
      <c r="B227" s="135" t="s">
        <v>151</v>
      </c>
      <c r="C227" s="109">
        <v>1</v>
      </c>
      <c r="D227" s="109"/>
      <c r="E227" s="110">
        <v>36000</v>
      </c>
      <c r="F227" s="110"/>
      <c r="G227" s="109"/>
      <c r="H227" s="109"/>
      <c r="I227" s="109"/>
      <c r="J227" s="58"/>
      <c r="K227" s="220"/>
      <c r="L227" s="220"/>
      <c r="M227" s="220"/>
      <c r="N227" s="220"/>
      <c r="O227" s="220"/>
    </row>
    <row r="228" spans="1:15" x14ac:dyDescent="0.25">
      <c r="A228" s="301"/>
      <c r="B228" s="91" t="s">
        <v>196</v>
      </c>
      <c r="C228" s="113">
        <v>1</v>
      </c>
      <c r="D228" s="113"/>
      <c r="E228" s="114"/>
      <c r="F228" s="226">
        <v>58000</v>
      </c>
      <c r="G228" s="113"/>
      <c r="H228" s="113"/>
      <c r="I228" s="113"/>
      <c r="J228" s="115" t="s">
        <v>197</v>
      </c>
      <c r="K228" s="220"/>
      <c r="L228" s="220"/>
      <c r="M228" s="220"/>
      <c r="N228" s="220"/>
      <c r="O228" s="220"/>
    </row>
    <row r="229" spans="1:15" x14ac:dyDescent="0.25">
      <c r="A229" s="301"/>
      <c r="B229" s="91" t="s">
        <v>138</v>
      </c>
      <c r="C229" s="113">
        <v>1</v>
      </c>
      <c r="D229" s="113"/>
      <c r="E229" s="114"/>
      <c r="F229" s="226">
        <v>27000</v>
      </c>
      <c r="G229" s="113"/>
      <c r="H229" s="113"/>
      <c r="I229" s="113"/>
      <c r="J229" s="115" t="s">
        <v>198</v>
      </c>
      <c r="K229" s="220"/>
      <c r="L229" s="220"/>
      <c r="M229" s="220"/>
      <c r="N229" s="220"/>
      <c r="O229" s="220"/>
    </row>
    <row r="230" spans="1:15" x14ac:dyDescent="0.25">
      <c r="A230" s="301"/>
      <c r="B230" s="91" t="s">
        <v>176</v>
      </c>
      <c r="C230" s="113">
        <v>1</v>
      </c>
      <c r="D230" s="113"/>
      <c r="E230" s="114"/>
      <c r="F230" s="226">
        <v>19000</v>
      </c>
      <c r="G230" s="113">
        <v>1</v>
      </c>
      <c r="H230" s="113">
        <v>3000</v>
      </c>
      <c r="I230" s="113">
        <v>60</v>
      </c>
      <c r="J230" s="19" t="s">
        <v>48</v>
      </c>
      <c r="K230" s="220"/>
      <c r="L230" s="220"/>
      <c r="M230" s="220"/>
      <c r="N230" s="220"/>
      <c r="O230" s="220"/>
    </row>
    <row r="231" spans="1:15" x14ac:dyDescent="0.25">
      <c r="A231" s="301"/>
      <c r="B231" s="91" t="s">
        <v>9</v>
      </c>
      <c r="C231" s="113">
        <v>1</v>
      </c>
      <c r="D231" s="113"/>
      <c r="E231" s="114">
        <v>15000</v>
      </c>
      <c r="F231" s="114"/>
      <c r="G231" s="113">
        <v>1</v>
      </c>
      <c r="H231" s="113">
        <v>3000</v>
      </c>
      <c r="I231" s="113">
        <v>60</v>
      </c>
      <c r="J231" s="128"/>
      <c r="K231" s="220"/>
      <c r="L231" s="220"/>
      <c r="M231" s="220"/>
      <c r="N231" s="220"/>
      <c r="O231" s="220"/>
    </row>
    <row r="232" spans="1:15" ht="15.75" thickBot="1" x14ac:dyDescent="0.3">
      <c r="A232" s="302"/>
      <c r="B232" s="139" t="s">
        <v>105</v>
      </c>
      <c r="C232" s="102">
        <v>1</v>
      </c>
      <c r="D232" s="102"/>
      <c r="E232" s="103">
        <v>20000</v>
      </c>
      <c r="F232" s="103"/>
      <c r="G232" s="102"/>
      <c r="H232" s="102"/>
      <c r="I232" s="102"/>
      <c r="J232" s="140"/>
      <c r="K232" s="220"/>
      <c r="L232" s="220"/>
      <c r="M232" s="220"/>
      <c r="N232" s="220"/>
      <c r="O232" s="220"/>
    </row>
    <row r="233" spans="1:15" x14ac:dyDescent="0.25">
      <c r="A233" s="300">
        <v>44281</v>
      </c>
      <c r="B233" s="141" t="s">
        <v>28</v>
      </c>
      <c r="C233" s="109">
        <v>2</v>
      </c>
      <c r="D233" s="109"/>
      <c r="E233" s="110">
        <v>112000</v>
      </c>
      <c r="F233" s="110"/>
      <c r="G233" s="109"/>
      <c r="H233" s="109"/>
      <c r="I233" s="109"/>
      <c r="J233" s="142" t="s">
        <v>200</v>
      </c>
      <c r="K233" s="220"/>
      <c r="L233" s="220"/>
      <c r="M233" s="220"/>
      <c r="N233" s="220"/>
      <c r="O233" s="220"/>
    </row>
    <row r="234" spans="1:15" x14ac:dyDescent="0.25">
      <c r="A234" s="301"/>
      <c r="B234" s="91" t="s">
        <v>196</v>
      </c>
      <c r="C234" s="113">
        <v>2</v>
      </c>
      <c r="D234" s="113"/>
      <c r="E234" s="114">
        <v>112000</v>
      </c>
      <c r="F234" s="114"/>
      <c r="G234" s="113"/>
      <c r="H234" s="113"/>
      <c r="I234" s="113"/>
      <c r="J234" s="116" t="s">
        <v>200</v>
      </c>
      <c r="K234" s="220"/>
      <c r="L234" s="220"/>
      <c r="M234" s="220"/>
      <c r="N234" s="220"/>
      <c r="O234" s="220"/>
    </row>
    <row r="235" spans="1:15" x14ac:dyDescent="0.25">
      <c r="A235" s="301"/>
      <c r="B235" s="91" t="s">
        <v>176</v>
      </c>
      <c r="C235" s="113">
        <v>1</v>
      </c>
      <c r="D235" s="113"/>
      <c r="E235" s="114">
        <v>22000</v>
      </c>
      <c r="F235" s="114"/>
      <c r="G235" s="113"/>
      <c r="H235" s="113"/>
      <c r="I235" s="113"/>
      <c r="J235" s="116" t="s">
        <v>202</v>
      </c>
      <c r="K235" s="220"/>
      <c r="L235" s="220"/>
      <c r="M235" s="220"/>
      <c r="N235" s="220"/>
      <c r="O235" s="220"/>
    </row>
    <row r="236" spans="1:15" x14ac:dyDescent="0.25">
      <c r="A236" s="301"/>
      <c r="B236" s="91" t="s">
        <v>57</v>
      </c>
      <c r="C236" s="113">
        <v>1</v>
      </c>
      <c r="D236" s="113"/>
      <c r="E236" s="114"/>
      <c r="F236" s="226">
        <v>41000</v>
      </c>
      <c r="G236" s="113"/>
      <c r="H236" s="113"/>
      <c r="I236" s="113"/>
      <c r="J236" s="115" t="s">
        <v>14</v>
      </c>
      <c r="K236" s="295"/>
      <c r="L236" s="296"/>
      <c r="M236" s="296"/>
      <c r="N236" s="296"/>
      <c r="O236" s="220"/>
    </row>
    <row r="237" spans="1:15" x14ac:dyDescent="0.25">
      <c r="A237" s="301"/>
      <c r="B237" s="91" t="s">
        <v>39</v>
      </c>
      <c r="C237" s="113">
        <v>1</v>
      </c>
      <c r="D237" s="113"/>
      <c r="E237" s="114"/>
      <c r="F237" s="226">
        <v>19000</v>
      </c>
      <c r="G237" s="113"/>
      <c r="H237" s="113"/>
      <c r="I237" s="113"/>
      <c r="J237" s="115" t="s">
        <v>205</v>
      </c>
      <c r="K237" s="220"/>
      <c r="L237" s="220"/>
      <c r="M237" s="220"/>
      <c r="N237" s="220"/>
      <c r="O237" s="220"/>
    </row>
    <row r="238" spans="1:15" ht="15.75" thickBot="1" x14ac:dyDescent="0.3">
      <c r="A238" s="302"/>
      <c r="B238" s="146" t="s">
        <v>111</v>
      </c>
      <c r="C238" s="35"/>
      <c r="D238" s="35">
        <v>1</v>
      </c>
      <c r="E238" s="36"/>
      <c r="F238" s="36"/>
      <c r="G238" s="35"/>
      <c r="H238" s="35"/>
      <c r="I238" s="35"/>
      <c r="J238" s="147" t="s">
        <v>206</v>
      </c>
      <c r="K238" s="220"/>
      <c r="L238" s="220"/>
      <c r="M238" s="220"/>
      <c r="N238" s="220"/>
      <c r="O238" s="220"/>
    </row>
    <row r="239" spans="1:15" x14ac:dyDescent="0.25">
      <c r="A239" s="300">
        <v>44282</v>
      </c>
      <c r="B239" s="135" t="s">
        <v>207</v>
      </c>
      <c r="C239" s="109">
        <v>1</v>
      </c>
      <c r="D239" s="109"/>
      <c r="E239" s="110"/>
      <c r="F239" s="225">
        <v>15000</v>
      </c>
      <c r="G239" s="109">
        <v>1</v>
      </c>
      <c r="H239" s="109">
        <v>3000</v>
      </c>
      <c r="I239" s="109">
        <v>60</v>
      </c>
      <c r="J239" s="58" t="s">
        <v>48</v>
      </c>
    </row>
    <row r="240" spans="1:15" x14ac:dyDescent="0.25">
      <c r="A240" s="301"/>
      <c r="B240" s="91" t="s">
        <v>166</v>
      </c>
      <c r="C240" s="113">
        <v>1</v>
      </c>
      <c r="D240" s="113"/>
      <c r="E240" s="114"/>
      <c r="F240" s="226">
        <v>53500</v>
      </c>
      <c r="G240" s="113">
        <v>1</v>
      </c>
      <c r="H240" s="113">
        <v>13000</v>
      </c>
      <c r="I240" s="113">
        <v>230</v>
      </c>
      <c r="J240" s="19" t="s">
        <v>48</v>
      </c>
    </row>
    <row r="241" spans="1:14" x14ac:dyDescent="0.25">
      <c r="A241" s="301"/>
      <c r="B241" s="91" t="s">
        <v>11</v>
      </c>
      <c r="C241" s="113">
        <v>1</v>
      </c>
      <c r="D241" s="113"/>
      <c r="E241" s="114">
        <v>18000</v>
      </c>
      <c r="F241" s="226"/>
      <c r="G241" s="113"/>
      <c r="H241" s="113"/>
      <c r="I241" s="113"/>
      <c r="J241" s="143"/>
    </row>
    <row r="242" spans="1:14" x14ac:dyDescent="0.25">
      <c r="A242" s="301"/>
      <c r="B242" s="83" t="s">
        <v>72</v>
      </c>
      <c r="C242" s="113">
        <v>1</v>
      </c>
      <c r="D242" s="113"/>
      <c r="E242" s="114"/>
      <c r="F242" s="226">
        <v>15000</v>
      </c>
      <c r="G242" s="113">
        <v>1</v>
      </c>
      <c r="H242" s="113">
        <v>3000</v>
      </c>
      <c r="I242" s="113">
        <v>60</v>
      </c>
      <c r="J242" s="19"/>
    </row>
    <row r="243" spans="1:14" x14ac:dyDescent="0.25">
      <c r="A243" s="301"/>
      <c r="B243" s="91" t="s">
        <v>30</v>
      </c>
      <c r="C243" s="113">
        <v>1</v>
      </c>
      <c r="D243" s="113"/>
      <c r="E243" s="114"/>
      <c r="F243" s="226">
        <v>19000</v>
      </c>
      <c r="G243" s="113"/>
      <c r="H243" s="113"/>
      <c r="I243" s="113"/>
      <c r="J243" s="115" t="s">
        <v>208</v>
      </c>
    </row>
    <row r="244" spans="1:14" x14ac:dyDescent="0.25">
      <c r="A244" s="301"/>
      <c r="B244" s="91" t="s">
        <v>11</v>
      </c>
      <c r="C244" s="113">
        <v>1</v>
      </c>
      <c r="D244" s="113"/>
      <c r="E244" s="114"/>
      <c r="F244" s="226">
        <v>18000</v>
      </c>
      <c r="G244" s="113"/>
      <c r="H244" s="113"/>
      <c r="I244" s="113"/>
      <c r="J244" s="115" t="s">
        <v>14</v>
      </c>
    </row>
    <row r="245" spans="1:14" x14ac:dyDescent="0.25">
      <c r="A245" s="301"/>
      <c r="B245" s="91" t="s">
        <v>146</v>
      </c>
      <c r="C245" s="113">
        <v>1</v>
      </c>
      <c r="D245" s="113"/>
      <c r="E245" s="114">
        <v>14000</v>
      </c>
      <c r="F245" s="226"/>
      <c r="G245" s="113">
        <v>1</v>
      </c>
      <c r="H245" s="113">
        <v>3000</v>
      </c>
      <c r="I245" s="113">
        <v>60</v>
      </c>
      <c r="J245" s="115"/>
    </row>
    <row r="246" spans="1:14" ht="15.75" thickBot="1" x14ac:dyDescent="0.3">
      <c r="A246" s="302"/>
      <c r="B246" s="138" t="s">
        <v>147</v>
      </c>
      <c r="C246" s="102">
        <v>1</v>
      </c>
      <c r="D246" s="102"/>
      <c r="E246" s="103"/>
      <c r="F246" s="227">
        <v>21000</v>
      </c>
      <c r="G246" s="102"/>
      <c r="H246" s="102"/>
      <c r="I246" s="102"/>
      <c r="J246" s="127" t="s">
        <v>14</v>
      </c>
      <c r="K246" s="295"/>
      <c r="L246" s="296"/>
      <c r="M246" s="296"/>
      <c r="N246" s="296"/>
    </row>
    <row r="247" spans="1:14" x14ac:dyDescent="0.25">
      <c r="A247" s="300">
        <v>44283</v>
      </c>
      <c r="B247" s="135" t="s">
        <v>67</v>
      </c>
      <c r="C247" s="109">
        <v>1</v>
      </c>
      <c r="D247" s="109"/>
      <c r="E247" s="110"/>
      <c r="F247" s="225">
        <v>28000</v>
      </c>
      <c r="G247" s="109"/>
      <c r="H247" s="109"/>
      <c r="I247" s="109"/>
      <c r="J247" s="58" t="s">
        <v>48</v>
      </c>
    </row>
    <row r="248" spans="1:14" x14ac:dyDescent="0.25">
      <c r="A248" s="301"/>
      <c r="B248" s="91" t="s">
        <v>138</v>
      </c>
      <c r="C248" s="113">
        <v>1</v>
      </c>
      <c r="D248" s="113"/>
      <c r="E248" s="114"/>
      <c r="F248" s="226">
        <v>27000</v>
      </c>
      <c r="G248" s="113"/>
      <c r="H248" s="113"/>
      <c r="I248" s="113"/>
      <c r="J248" s="19" t="s">
        <v>48</v>
      </c>
    </row>
    <row r="249" spans="1:14" x14ac:dyDescent="0.25">
      <c r="A249" s="301"/>
      <c r="B249" s="91" t="s">
        <v>176</v>
      </c>
      <c r="C249" s="113">
        <v>1</v>
      </c>
      <c r="D249" s="113"/>
      <c r="E249" s="114"/>
      <c r="F249" s="226">
        <v>22000</v>
      </c>
      <c r="G249" s="113"/>
      <c r="H249" s="113"/>
      <c r="I249" s="114"/>
      <c r="J249" s="115" t="s">
        <v>14</v>
      </c>
    </row>
    <row r="250" spans="1:14" x14ac:dyDescent="0.25">
      <c r="A250" s="301"/>
      <c r="B250" s="91" t="s">
        <v>95</v>
      </c>
      <c r="C250" s="114">
        <v>1</v>
      </c>
      <c r="D250" s="114"/>
      <c r="E250" s="114"/>
      <c r="F250" s="226">
        <v>35000</v>
      </c>
      <c r="G250" s="114"/>
      <c r="H250" s="114"/>
      <c r="I250" s="114"/>
      <c r="J250" s="115" t="s">
        <v>211</v>
      </c>
    </row>
    <row r="251" spans="1:14" ht="15.75" thickBot="1" x14ac:dyDescent="0.3">
      <c r="A251" s="302"/>
      <c r="B251" s="139" t="s">
        <v>105</v>
      </c>
      <c r="C251" s="102">
        <v>1</v>
      </c>
      <c r="D251" s="102"/>
      <c r="E251" s="103"/>
      <c r="F251" s="227">
        <v>22000</v>
      </c>
      <c r="G251" s="102"/>
      <c r="H251" s="102"/>
      <c r="I251" s="102"/>
      <c r="J251" s="104" t="s">
        <v>48</v>
      </c>
    </row>
    <row r="252" spans="1:14" x14ac:dyDescent="0.25">
      <c r="A252" s="300">
        <v>44284</v>
      </c>
      <c r="B252" s="164" t="s">
        <v>28</v>
      </c>
      <c r="C252" s="109">
        <v>2</v>
      </c>
      <c r="D252" s="109"/>
      <c r="E252" s="110">
        <v>81000</v>
      </c>
      <c r="F252" s="110"/>
      <c r="G252" s="109">
        <v>4</v>
      </c>
      <c r="H252" s="109">
        <v>35000</v>
      </c>
      <c r="I252" s="109" t="s">
        <v>216</v>
      </c>
      <c r="J252" s="142"/>
    </row>
    <row r="253" spans="1:14" x14ac:dyDescent="0.25">
      <c r="A253" s="301"/>
      <c r="B253" s="83" t="s">
        <v>217</v>
      </c>
      <c r="C253" s="113">
        <v>1</v>
      </c>
      <c r="D253" s="113"/>
      <c r="E253" s="114"/>
      <c r="F253" s="226">
        <v>31500</v>
      </c>
      <c r="G253" s="113">
        <v>1</v>
      </c>
      <c r="H253" s="113">
        <v>3000</v>
      </c>
      <c r="I253" s="113">
        <v>60</v>
      </c>
      <c r="J253" s="19" t="s">
        <v>48</v>
      </c>
    </row>
    <row r="254" spans="1:14" x14ac:dyDescent="0.25">
      <c r="A254" s="301"/>
      <c r="B254" s="91" t="s">
        <v>176</v>
      </c>
      <c r="C254" s="113">
        <v>1</v>
      </c>
      <c r="D254" s="113"/>
      <c r="E254" s="114">
        <v>15000</v>
      </c>
      <c r="F254" s="226"/>
      <c r="G254" s="113">
        <v>2</v>
      </c>
      <c r="H254" s="113">
        <v>7000</v>
      </c>
      <c r="I254" s="113" t="s">
        <v>74</v>
      </c>
      <c r="J254" s="143"/>
    </row>
    <row r="255" spans="1:14" x14ac:dyDescent="0.25">
      <c r="A255" s="301"/>
      <c r="B255" s="83" t="s">
        <v>156</v>
      </c>
      <c r="C255" s="113">
        <v>4</v>
      </c>
      <c r="D255" s="113"/>
      <c r="E255" s="114"/>
      <c r="F255" s="208">
        <v>224000</v>
      </c>
      <c r="G255" s="247"/>
      <c r="H255" s="247"/>
      <c r="I255" s="247"/>
      <c r="J255" s="248" t="s">
        <v>260</v>
      </c>
      <c r="K255" s="213" t="s">
        <v>365</v>
      </c>
    </row>
    <row r="256" spans="1:14" x14ac:dyDescent="0.25">
      <c r="A256" s="301"/>
      <c r="B256" s="83" t="s">
        <v>39</v>
      </c>
      <c r="C256" s="113">
        <v>1</v>
      </c>
      <c r="D256" s="113"/>
      <c r="E256" s="114"/>
      <c r="F256" s="226">
        <v>19000</v>
      </c>
      <c r="G256" s="113"/>
      <c r="H256" s="113"/>
      <c r="I256" s="113"/>
      <c r="J256" s="115" t="s">
        <v>14</v>
      </c>
      <c r="K256" s="220"/>
      <c r="L256" s="220"/>
    </row>
    <row r="257" spans="1:12" x14ac:dyDescent="0.25">
      <c r="A257" s="301"/>
      <c r="B257" s="144" t="s">
        <v>193</v>
      </c>
      <c r="C257" s="10"/>
      <c r="D257" s="10">
        <v>1</v>
      </c>
      <c r="E257" s="11"/>
      <c r="F257" s="239"/>
      <c r="G257" s="10"/>
      <c r="H257" s="10"/>
      <c r="I257" s="10"/>
      <c r="J257" s="169" t="s">
        <v>218</v>
      </c>
      <c r="K257" s="209" t="s">
        <v>261</v>
      </c>
      <c r="L257" s="220"/>
    </row>
    <row r="258" spans="1:12" x14ac:dyDescent="0.25">
      <c r="A258" s="301"/>
      <c r="B258" s="91" t="s">
        <v>176</v>
      </c>
      <c r="C258" s="113">
        <v>1</v>
      </c>
      <c r="D258" s="113"/>
      <c r="E258" s="114">
        <v>1000</v>
      </c>
      <c r="F258" s="226">
        <v>21000</v>
      </c>
      <c r="G258" s="113"/>
      <c r="H258" s="113"/>
      <c r="I258" s="113"/>
      <c r="J258" s="115" t="s">
        <v>219</v>
      </c>
      <c r="K258" s="220"/>
      <c r="L258" s="220"/>
    </row>
    <row r="259" spans="1:12" x14ac:dyDescent="0.25">
      <c r="A259" s="301"/>
      <c r="B259" s="83" t="s">
        <v>166</v>
      </c>
      <c r="C259" s="113">
        <v>1</v>
      </c>
      <c r="D259" s="113"/>
      <c r="E259" s="114">
        <v>66500</v>
      </c>
      <c r="F259" s="226"/>
      <c r="G259" s="113"/>
      <c r="H259" s="113"/>
      <c r="I259" s="113"/>
      <c r="J259" s="128"/>
      <c r="K259" s="220"/>
      <c r="L259" s="220"/>
    </row>
    <row r="260" spans="1:12" x14ac:dyDescent="0.25">
      <c r="A260" s="301"/>
      <c r="B260" s="83" t="s">
        <v>72</v>
      </c>
      <c r="C260" s="113">
        <v>1</v>
      </c>
      <c r="D260" s="113"/>
      <c r="E260" s="114">
        <v>15000</v>
      </c>
      <c r="F260" s="226"/>
      <c r="G260" s="113">
        <v>1</v>
      </c>
      <c r="H260" s="113">
        <v>3000</v>
      </c>
      <c r="I260" s="113">
        <v>60</v>
      </c>
      <c r="J260" s="165"/>
      <c r="K260" s="220"/>
      <c r="L260" s="220"/>
    </row>
    <row r="261" spans="1:12" x14ac:dyDescent="0.25">
      <c r="A261" s="301"/>
      <c r="B261" s="91" t="s">
        <v>176</v>
      </c>
      <c r="C261" s="113">
        <v>1</v>
      </c>
      <c r="D261" s="113"/>
      <c r="E261" s="114"/>
      <c r="F261" s="226">
        <v>22000</v>
      </c>
      <c r="G261" s="113"/>
      <c r="H261" s="113"/>
      <c r="I261" s="113"/>
      <c r="J261" s="115" t="s">
        <v>220</v>
      </c>
      <c r="K261" s="220"/>
      <c r="L261" s="220"/>
    </row>
    <row r="262" spans="1:12" ht="15.75" thickBot="1" x14ac:dyDescent="0.3">
      <c r="A262" s="302"/>
      <c r="B262" s="117" t="s">
        <v>221</v>
      </c>
      <c r="C262" s="102">
        <v>1</v>
      </c>
      <c r="D262" s="102"/>
      <c r="E262" s="103"/>
      <c r="F262" s="232">
        <v>9000</v>
      </c>
      <c r="G262" s="273">
        <v>2</v>
      </c>
      <c r="H262" s="273">
        <v>8000</v>
      </c>
      <c r="I262" s="273" t="s">
        <v>16</v>
      </c>
      <c r="J262" s="274" t="s">
        <v>281</v>
      </c>
      <c r="K262" s="213" t="s">
        <v>364</v>
      </c>
      <c r="L262" s="237"/>
    </row>
    <row r="263" spans="1:12" x14ac:dyDescent="0.25">
      <c r="A263" s="300">
        <v>44285</v>
      </c>
      <c r="B263" s="118" t="s">
        <v>114</v>
      </c>
      <c r="C263" s="109">
        <v>1</v>
      </c>
      <c r="D263" s="109"/>
      <c r="E263" s="110"/>
      <c r="F263" s="225">
        <v>15000</v>
      </c>
      <c r="G263" s="109">
        <v>1</v>
      </c>
      <c r="H263" s="109">
        <v>3000</v>
      </c>
      <c r="I263" s="109">
        <v>60</v>
      </c>
      <c r="J263" s="111" t="s">
        <v>14</v>
      </c>
      <c r="K263" s="238"/>
      <c r="L263" s="220"/>
    </row>
    <row r="264" spans="1:12" x14ac:dyDescent="0.25">
      <c r="A264" s="301"/>
      <c r="B264" s="91" t="s">
        <v>176</v>
      </c>
      <c r="C264" s="113">
        <v>1</v>
      </c>
      <c r="D264" s="113"/>
      <c r="E264" s="114"/>
      <c r="F264" s="226">
        <v>22000</v>
      </c>
      <c r="G264" s="113"/>
      <c r="H264" s="113"/>
      <c r="I264" s="113"/>
      <c r="J264" s="115" t="s">
        <v>222</v>
      </c>
      <c r="K264" s="220"/>
      <c r="L264" s="220"/>
    </row>
    <row r="265" spans="1:12" x14ac:dyDescent="0.25">
      <c r="A265" s="301"/>
      <c r="B265" s="91" t="s">
        <v>176</v>
      </c>
      <c r="C265" s="113">
        <v>1</v>
      </c>
      <c r="D265" s="113"/>
      <c r="E265" s="114"/>
      <c r="F265" s="226">
        <v>22000</v>
      </c>
      <c r="G265" s="113"/>
      <c r="H265" s="113"/>
      <c r="I265" s="113"/>
      <c r="J265" s="115" t="s">
        <v>223</v>
      </c>
      <c r="K265" s="220"/>
      <c r="L265" s="220"/>
    </row>
    <row r="266" spans="1:12" x14ac:dyDescent="0.25">
      <c r="A266" s="301"/>
      <c r="B266" s="83" t="s">
        <v>64</v>
      </c>
      <c r="C266" s="113">
        <v>1</v>
      </c>
      <c r="D266" s="113"/>
      <c r="E266" s="114">
        <v>14000</v>
      </c>
      <c r="F266" s="226"/>
      <c r="G266" s="113">
        <v>1</v>
      </c>
      <c r="H266" s="113">
        <v>3000</v>
      </c>
      <c r="I266" s="113">
        <v>60</v>
      </c>
      <c r="J266" s="165"/>
      <c r="K266" s="220"/>
      <c r="L266" s="220"/>
    </row>
    <row r="267" spans="1:12" x14ac:dyDescent="0.25">
      <c r="A267" s="301"/>
      <c r="B267" s="83" t="s">
        <v>166</v>
      </c>
      <c r="C267" s="113">
        <v>2</v>
      </c>
      <c r="D267" s="113"/>
      <c r="E267" s="114"/>
      <c r="F267" s="226">
        <v>133000</v>
      </c>
      <c r="G267" s="113"/>
      <c r="H267" s="113"/>
      <c r="I267" s="113"/>
      <c r="J267" s="115" t="s">
        <v>224</v>
      </c>
      <c r="K267" s="220"/>
      <c r="L267" s="220"/>
    </row>
    <row r="268" spans="1:12" x14ac:dyDescent="0.25">
      <c r="A268" s="301"/>
      <c r="B268" s="83" t="s">
        <v>72</v>
      </c>
      <c r="C268" s="113">
        <v>1</v>
      </c>
      <c r="D268" s="113"/>
      <c r="E268" s="114">
        <v>15000</v>
      </c>
      <c r="F268" s="226"/>
      <c r="G268" s="113">
        <v>1</v>
      </c>
      <c r="H268" s="113">
        <v>3000</v>
      </c>
      <c r="I268" s="113">
        <v>60</v>
      </c>
      <c r="J268" s="128"/>
      <c r="K268" s="220"/>
      <c r="L268" s="220"/>
    </row>
    <row r="269" spans="1:12" x14ac:dyDescent="0.25">
      <c r="A269" s="301"/>
      <c r="B269" s="83" t="s">
        <v>39</v>
      </c>
      <c r="C269" s="113">
        <v>1</v>
      </c>
      <c r="D269" s="113"/>
      <c r="E269" s="114"/>
      <c r="F269" s="226">
        <v>19000</v>
      </c>
      <c r="G269" s="113"/>
      <c r="H269" s="113"/>
      <c r="I269" s="113"/>
      <c r="J269" s="115" t="s">
        <v>14</v>
      </c>
      <c r="K269" s="220"/>
      <c r="L269" s="220"/>
    </row>
    <row r="270" spans="1:12" x14ac:dyDescent="0.25">
      <c r="A270" s="301"/>
      <c r="B270" s="83" t="s">
        <v>153</v>
      </c>
      <c r="C270" s="113">
        <v>2</v>
      </c>
      <c r="D270" s="113"/>
      <c r="E270" s="114">
        <v>165000</v>
      </c>
      <c r="F270" s="226"/>
      <c r="G270" s="113"/>
      <c r="H270" s="113"/>
      <c r="I270" s="113"/>
      <c r="J270" s="143" t="s">
        <v>226</v>
      </c>
      <c r="K270" s="220"/>
      <c r="L270" s="220"/>
    </row>
    <row r="271" spans="1:12" x14ac:dyDescent="0.25">
      <c r="A271" s="301"/>
      <c r="B271" s="144" t="s">
        <v>64</v>
      </c>
      <c r="C271" s="10"/>
      <c r="D271" s="10">
        <v>1</v>
      </c>
      <c r="E271" s="11"/>
      <c r="F271" s="239"/>
      <c r="G271" s="10"/>
      <c r="H271" s="10"/>
      <c r="I271" s="10"/>
      <c r="J271" s="169" t="s">
        <v>227</v>
      </c>
      <c r="K271" s="220"/>
      <c r="L271" s="220"/>
    </row>
    <row r="272" spans="1:12" x14ac:dyDescent="0.25">
      <c r="A272" s="301"/>
      <c r="B272" s="83" t="s">
        <v>228</v>
      </c>
      <c r="C272" s="113">
        <v>1</v>
      </c>
      <c r="D272" s="113"/>
      <c r="E272" s="114">
        <v>13000</v>
      </c>
      <c r="F272" s="233">
        <v>27000</v>
      </c>
      <c r="G272" s="113"/>
      <c r="H272" s="113"/>
      <c r="I272" s="113"/>
      <c r="J272" s="115" t="s">
        <v>229</v>
      </c>
      <c r="K272" s="220"/>
      <c r="L272" s="220"/>
    </row>
    <row r="273" spans="1:11" x14ac:dyDescent="0.25">
      <c r="A273" s="301"/>
      <c r="B273" s="83" t="s">
        <v>230</v>
      </c>
      <c r="C273" s="113">
        <v>1</v>
      </c>
      <c r="D273" s="113"/>
      <c r="E273" s="166"/>
      <c r="F273" s="240">
        <v>52500</v>
      </c>
      <c r="G273" s="247"/>
      <c r="H273" s="247"/>
      <c r="I273" s="247"/>
      <c r="J273" s="275" t="s">
        <v>231</v>
      </c>
      <c r="K273" s="209" t="s">
        <v>262</v>
      </c>
    </row>
    <row r="274" spans="1:11" x14ac:dyDescent="0.25">
      <c r="A274" s="301"/>
      <c r="B274" s="83" t="s">
        <v>232</v>
      </c>
      <c r="C274" s="113">
        <v>1</v>
      </c>
      <c r="D274" s="113"/>
      <c r="E274" s="166"/>
      <c r="F274" s="241">
        <v>43000</v>
      </c>
      <c r="G274" s="113"/>
      <c r="H274" s="113"/>
      <c r="I274" s="113"/>
      <c r="J274" s="143" t="s">
        <v>233</v>
      </c>
    </row>
    <row r="275" spans="1:11" ht="15.75" thickBot="1" x14ac:dyDescent="0.3">
      <c r="A275" s="302"/>
      <c r="B275" s="117" t="s">
        <v>113</v>
      </c>
      <c r="C275" s="102">
        <v>1</v>
      </c>
      <c r="D275" s="102"/>
      <c r="E275" s="167"/>
      <c r="F275" s="242">
        <v>17000</v>
      </c>
      <c r="G275" s="102">
        <v>1</v>
      </c>
      <c r="H275" s="102">
        <v>4000</v>
      </c>
      <c r="I275" s="102">
        <v>70</v>
      </c>
      <c r="J275" s="168" t="s">
        <v>233</v>
      </c>
    </row>
    <row r="276" spans="1:11" x14ac:dyDescent="0.25">
      <c r="A276" s="297">
        <v>44286</v>
      </c>
      <c r="B276" s="80" t="s">
        <v>39</v>
      </c>
      <c r="C276" s="60">
        <v>1</v>
      </c>
      <c r="D276" s="60"/>
      <c r="E276" s="61"/>
      <c r="F276" s="210">
        <v>16000</v>
      </c>
      <c r="G276" s="60">
        <v>1</v>
      </c>
      <c r="H276" s="60">
        <v>3000</v>
      </c>
      <c r="I276" s="60">
        <v>60</v>
      </c>
      <c r="J276" s="44" t="s">
        <v>14</v>
      </c>
    </row>
    <row r="277" spans="1:11" x14ac:dyDescent="0.25">
      <c r="A277" s="298"/>
      <c r="B277" s="63" t="s">
        <v>138</v>
      </c>
      <c r="C277" s="64">
        <v>2</v>
      </c>
      <c r="D277" s="64"/>
      <c r="E277" s="65"/>
      <c r="F277" s="207">
        <v>46000</v>
      </c>
      <c r="G277" s="64">
        <v>2</v>
      </c>
      <c r="H277" s="64">
        <v>8000</v>
      </c>
      <c r="I277" s="64" t="s">
        <v>16</v>
      </c>
      <c r="J277" s="30" t="s">
        <v>14</v>
      </c>
    </row>
    <row r="278" spans="1:11" x14ac:dyDescent="0.25">
      <c r="A278" s="298"/>
      <c r="B278" s="63" t="s">
        <v>234</v>
      </c>
      <c r="C278" s="64">
        <v>1</v>
      </c>
      <c r="D278" s="64"/>
      <c r="E278" s="65"/>
      <c r="F278" s="208">
        <v>40500</v>
      </c>
      <c r="G278" s="247"/>
      <c r="H278" s="247"/>
      <c r="I278" s="247"/>
      <c r="J278" s="276" t="s">
        <v>235</v>
      </c>
      <c r="K278" s="209" t="s">
        <v>262</v>
      </c>
    </row>
    <row r="279" spans="1:11" x14ac:dyDescent="0.25">
      <c r="A279" s="298"/>
      <c r="B279" s="63" t="s">
        <v>236</v>
      </c>
      <c r="C279" s="64">
        <v>1</v>
      </c>
      <c r="D279" s="64"/>
      <c r="E279" s="65"/>
      <c r="F279" s="208">
        <v>38000</v>
      </c>
      <c r="G279" s="247"/>
      <c r="H279" s="247"/>
      <c r="I279" s="247"/>
      <c r="J279" s="276" t="s">
        <v>237</v>
      </c>
      <c r="K279" s="209" t="s">
        <v>262</v>
      </c>
    </row>
    <row r="280" spans="1:11" x14ac:dyDescent="0.25">
      <c r="A280" s="298"/>
      <c r="B280" s="63" t="s">
        <v>238</v>
      </c>
      <c r="C280" s="64">
        <v>1</v>
      </c>
      <c r="D280" s="64"/>
      <c r="E280" s="65">
        <v>31700</v>
      </c>
      <c r="F280" s="207"/>
      <c r="G280" s="64"/>
      <c r="H280" s="64"/>
      <c r="I280" s="64"/>
      <c r="J280" s="184"/>
    </row>
    <row r="281" spans="1:11" x14ac:dyDescent="0.25">
      <c r="A281" s="298"/>
      <c r="B281" s="63" t="s">
        <v>72</v>
      </c>
      <c r="C281" s="64">
        <v>1</v>
      </c>
      <c r="D281" s="64"/>
      <c r="E281" s="65">
        <v>18000</v>
      </c>
      <c r="F281" s="207"/>
      <c r="G281" s="64"/>
      <c r="H281" s="64"/>
      <c r="I281" s="64"/>
      <c r="J281" s="185"/>
    </row>
    <row r="282" spans="1:11" x14ac:dyDescent="0.25">
      <c r="A282" s="298"/>
      <c r="B282" s="63" t="s">
        <v>151</v>
      </c>
      <c r="C282" s="64">
        <v>1</v>
      </c>
      <c r="D282" s="64"/>
      <c r="E282" s="65"/>
      <c r="F282" s="208">
        <v>35000</v>
      </c>
      <c r="G282" s="247"/>
      <c r="H282" s="247"/>
      <c r="I282" s="247"/>
      <c r="J282" s="276" t="s">
        <v>239</v>
      </c>
      <c r="K282" s="209" t="s">
        <v>263</v>
      </c>
    </row>
    <row r="283" spans="1:11" x14ac:dyDescent="0.25">
      <c r="A283" s="298"/>
      <c r="B283" s="63" t="s">
        <v>34</v>
      </c>
      <c r="C283" s="64">
        <v>1</v>
      </c>
      <c r="D283" s="64"/>
      <c r="E283" s="65">
        <v>21500</v>
      </c>
      <c r="F283" s="224"/>
      <c r="G283" s="64"/>
      <c r="H283" s="64"/>
      <c r="I283" s="64"/>
      <c r="J283" s="186"/>
    </row>
    <row r="284" spans="1:11" x14ac:dyDescent="0.25">
      <c r="A284" s="298"/>
      <c r="B284" s="63" t="s">
        <v>72</v>
      </c>
      <c r="C284" s="64">
        <v>1</v>
      </c>
      <c r="D284" s="64"/>
      <c r="E284" s="65"/>
      <c r="F284" s="207">
        <v>15000</v>
      </c>
      <c r="G284" s="64">
        <v>1</v>
      </c>
      <c r="H284" s="64">
        <v>3000</v>
      </c>
      <c r="I284" s="64">
        <v>60</v>
      </c>
      <c r="J284" s="30" t="s">
        <v>14</v>
      </c>
    </row>
    <row r="285" spans="1:11" x14ac:dyDescent="0.25">
      <c r="A285" s="298"/>
      <c r="B285" s="63" t="s">
        <v>139</v>
      </c>
      <c r="C285" s="64">
        <v>1</v>
      </c>
      <c r="D285" s="64"/>
      <c r="E285" s="65">
        <v>17000</v>
      </c>
      <c r="F285" s="207"/>
      <c r="G285" s="64">
        <v>1</v>
      </c>
      <c r="H285" s="64">
        <v>4000</v>
      </c>
      <c r="I285" s="64">
        <v>70</v>
      </c>
      <c r="J285" s="185"/>
    </row>
    <row r="286" spans="1:11" x14ac:dyDescent="0.25">
      <c r="A286" s="298"/>
      <c r="B286" s="63" t="s">
        <v>72</v>
      </c>
      <c r="C286" s="64">
        <v>1</v>
      </c>
      <c r="D286" s="64"/>
      <c r="E286" s="65">
        <v>15000</v>
      </c>
      <c r="F286" s="207"/>
      <c r="G286" s="64">
        <v>1</v>
      </c>
      <c r="H286" s="64">
        <v>3000</v>
      </c>
      <c r="I286" s="64">
        <v>60</v>
      </c>
      <c r="J286" s="32"/>
    </row>
    <row r="287" spans="1:11" x14ac:dyDescent="0.25">
      <c r="A287" s="298"/>
      <c r="B287" s="63" t="s">
        <v>90</v>
      </c>
      <c r="C287" s="64">
        <v>1</v>
      </c>
      <c r="D287" s="64"/>
      <c r="E287" s="65">
        <v>23000</v>
      </c>
      <c r="F287" s="207"/>
      <c r="G287" s="64">
        <v>1</v>
      </c>
      <c r="H287" s="64">
        <v>4000</v>
      </c>
      <c r="I287" s="64">
        <v>70</v>
      </c>
      <c r="J287" s="185"/>
    </row>
    <row r="288" spans="1:11" x14ac:dyDescent="0.25">
      <c r="A288" s="298"/>
      <c r="B288" s="187" t="s">
        <v>195</v>
      </c>
      <c r="C288" s="64">
        <v>1</v>
      </c>
      <c r="D288" s="64"/>
      <c r="E288" s="65"/>
      <c r="F288" s="207">
        <v>14000</v>
      </c>
      <c r="G288" s="64">
        <v>1</v>
      </c>
      <c r="H288" s="64">
        <v>3000</v>
      </c>
      <c r="I288" s="64">
        <v>60</v>
      </c>
      <c r="J288" s="32" t="s">
        <v>48</v>
      </c>
    </row>
    <row r="289" spans="1:12" ht="15.75" thickBot="1" x14ac:dyDescent="0.3">
      <c r="A289" s="299"/>
      <c r="B289" s="81" t="s">
        <v>166</v>
      </c>
      <c r="C289" s="74">
        <v>1</v>
      </c>
      <c r="D289" s="74"/>
      <c r="E289" s="75">
        <v>21500</v>
      </c>
      <c r="F289" s="206">
        <v>45000</v>
      </c>
      <c r="G289" s="74"/>
      <c r="H289" s="74"/>
      <c r="I289" s="74"/>
      <c r="J289" s="47" t="s">
        <v>240</v>
      </c>
    </row>
    <row r="290" spans="1:12" x14ac:dyDescent="0.25">
      <c r="C290" s="188">
        <f t="shared" ref="C290:H290" si="0">SUM(C6:C289)</f>
        <v>304</v>
      </c>
      <c r="D290" s="188">
        <f t="shared" si="0"/>
        <v>9</v>
      </c>
      <c r="E290" s="173">
        <f t="shared" si="0"/>
        <v>3167100</v>
      </c>
      <c r="F290" s="173">
        <f t="shared" si="0"/>
        <v>5345510</v>
      </c>
      <c r="G290" s="188">
        <f t="shared" si="0"/>
        <v>125</v>
      </c>
      <c r="H290" s="188">
        <f t="shared" si="0"/>
        <v>555000</v>
      </c>
    </row>
    <row r="291" spans="1:12" ht="15.75" thickBot="1" x14ac:dyDescent="0.3"/>
    <row r="292" spans="1:12" ht="16.5" thickBot="1" x14ac:dyDescent="0.3">
      <c r="E292" s="189">
        <f>E290+F290+H290</f>
        <v>9067610</v>
      </c>
    </row>
    <row r="294" spans="1:12" x14ac:dyDescent="0.25">
      <c r="D294" s="321" t="s">
        <v>241</v>
      </c>
      <c r="E294" s="321"/>
      <c r="F294" s="321"/>
      <c r="G294" s="321"/>
    </row>
    <row r="296" spans="1:12" ht="30.75" thickBot="1" x14ac:dyDescent="0.3">
      <c r="A296" s="193" t="s">
        <v>0</v>
      </c>
      <c r="B296" s="194" t="s">
        <v>1</v>
      </c>
      <c r="C296" s="195" t="s">
        <v>2</v>
      </c>
      <c r="D296" s="196" t="s">
        <v>132</v>
      </c>
      <c r="E296" s="195" t="s">
        <v>3</v>
      </c>
      <c r="F296" s="195" t="s">
        <v>4</v>
      </c>
      <c r="G296" s="195" t="s">
        <v>5</v>
      </c>
      <c r="H296" s="195" t="s">
        <v>6</v>
      </c>
      <c r="I296" s="195" t="s">
        <v>7</v>
      </c>
      <c r="J296" s="197" t="s">
        <v>8</v>
      </c>
    </row>
    <row r="297" spans="1:12" x14ac:dyDescent="0.25">
      <c r="A297" s="317">
        <v>44256</v>
      </c>
      <c r="B297" s="57" t="s">
        <v>20</v>
      </c>
      <c r="C297" s="26">
        <v>2</v>
      </c>
      <c r="D297" s="26"/>
      <c r="E297" s="27"/>
      <c r="F297" s="202">
        <v>64000</v>
      </c>
      <c r="G297" s="203"/>
      <c r="H297" s="203"/>
      <c r="I297" s="203"/>
      <c r="J297" s="204" t="s">
        <v>21</v>
      </c>
      <c r="K297" s="211" t="s">
        <v>246</v>
      </c>
      <c r="L297" s="212"/>
    </row>
    <row r="298" spans="1:12" x14ac:dyDescent="0.25">
      <c r="A298" s="322"/>
      <c r="B298" s="13" t="s">
        <v>22</v>
      </c>
      <c r="C298" s="14">
        <v>1</v>
      </c>
      <c r="D298" s="14"/>
      <c r="E298" s="15"/>
      <c r="F298" s="200">
        <v>32000</v>
      </c>
      <c r="G298" s="201"/>
      <c r="H298" s="201"/>
      <c r="I298" s="201"/>
      <c r="J298" s="205" t="s">
        <v>21</v>
      </c>
      <c r="K298" s="211"/>
      <c r="L298" s="212"/>
    </row>
    <row r="299" spans="1:12" ht="15.75" thickBot="1" x14ac:dyDescent="0.3">
      <c r="A299" s="319"/>
      <c r="B299" s="21" t="s">
        <v>25</v>
      </c>
      <c r="C299" s="22">
        <v>2</v>
      </c>
      <c r="D299" s="22"/>
      <c r="E299" s="23">
        <v>22000</v>
      </c>
      <c r="F299" s="206">
        <v>22000</v>
      </c>
      <c r="G299" s="22"/>
      <c r="H299" s="22"/>
      <c r="I299" s="22"/>
      <c r="J299" s="24" t="s">
        <v>26</v>
      </c>
      <c r="K299" s="188" t="s">
        <v>245</v>
      </c>
    </row>
    <row r="300" spans="1:12" x14ac:dyDescent="0.25">
      <c r="A300" s="317">
        <v>44257</v>
      </c>
      <c r="B300" s="182" t="s">
        <v>42</v>
      </c>
      <c r="C300" s="6"/>
      <c r="D300" s="6">
        <v>2</v>
      </c>
      <c r="E300" s="7"/>
      <c r="F300" s="7"/>
      <c r="G300" s="6"/>
      <c r="H300" s="6"/>
      <c r="I300" s="6"/>
      <c r="J300" s="183" t="s">
        <v>43</v>
      </c>
    </row>
    <row r="301" spans="1:12" ht="15.75" thickBot="1" x14ac:dyDescent="0.3">
      <c r="A301" s="318"/>
      <c r="B301" s="178" t="s">
        <v>25</v>
      </c>
      <c r="C301" s="179">
        <v>1</v>
      </c>
      <c r="D301" s="179"/>
      <c r="E301" s="180">
        <v>22000</v>
      </c>
      <c r="F301" s="180"/>
      <c r="G301" s="179"/>
      <c r="H301" s="179"/>
      <c r="I301" s="179"/>
      <c r="J301" s="181"/>
    </row>
    <row r="302" spans="1:12" ht="15.75" thickBot="1" x14ac:dyDescent="0.3">
      <c r="A302" s="284">
        <v>44259</v>
      </c>
      <c r="B302" s="95" t="s">
        <v>58</v>
      </c>
      <c r="C302" s="93">
        <v>1</v>
      </c>
      <c r="D302" s="93"/>
      <c r="E302" s="94">
        <v>21000</v>
      </c>
      <c r="F302" s="94"/>
      <c r="G302" s="93"/>
      <c r="H302" s="93"/>
      <c r="I302" s="93"/>
      <c r="J302" s="96"/>
    </row>
    <row r="303" spans="1:12" ht="15.75" thickBot="1" x14ac:dyDescent="0.3">
      <c r="A303" s="284">
        <v>44260</v>
      </c>
      <c r="B303" s="95" t="s">
        <v>58</v>
      </c>
      <c r="C303" s="93">
        <v>1</v>
      </c>
      <c r="D303" s="93"/>
      <c r="E303" s="94">
        <v>21000</v>
      </c>
      <c r="F303" s="94"/>
      <c r="G303" s="93"/>
      <c r="H303" s="93"/>
      <c r="I303" s="93"/>
      <c r="J303" s="97"/>
    </row>
    <row r="304" spans="1:12" ht="15.75" thickBot="1" x14ac:dyDescent="0.3">
      <c r="A304" s="284">
        <v>44261</v>
      </c>
      <c r="B304" s="98" t="s">
        <v>75</v>
      </c>
      <c r="C304" s="93">
        <v>1</v>
      </c>
      <c r="D304" s="93"/>
      <c r="E304" s="94">
        <v>14000</v>
      </c>
      <c r="F304" s="94"/>
      <c r="G304" s="93">
        <v>1</v>
      </c>
      <c r="H304" s="93">
        <v>11000</v>
      </c>
      <c r="I304" s="93">
        <v>190</v>
      </c>
      <c r="J304" s="97"/>
    </row>
    <row r="305" spans="1:15" x14ac:dyDescent="0.25">
      <c r="A305" s="317">
        <v>44262</v>
      </c>
      <c r="B305" s="52" t="s">
        <v>58</v>
      </c>
      <c r="C305" s="26">
        <v>1</v>
      </c>
      <c r="D305" s="26"/>
      <c r="E305" s="27">
        <v>21000</v>
      </c>
      <c r="F305" s="27"/>
      <c r="G305" s="26"/>
      <c r="H305" s="26"/>
      <c r="I305" s="26"/>
      <c r="J305" s="99"/>
    </row>
    <row r="306" spans="1:15" ht="15.75" thickBot="1" x14ac:dyDescent="0.3">
      <c r="A306" s="319"/>
      <c r="B306" s="46" t="s">
        <v>82</v>
      </c>
      <c r="C306" s="22">
        <v>1</v>
      </c>
      <c r="D306" s="22"/>
      <c r="E306" s="23">
        <v>10000</v>
      </c>
      <c r="F306" s="216">
        <v>25000</v>
      </c>
      <c r="G306" s="217"/>
      <c r="H306" s="217"/>
      <c r="I306" s="217"/>
      <c r="J306" s="218" t="s">
        <v>48</v>
      </c>
      <c r="K306" s="188" t="s">
        <v>251</v>
      </c>
    </row>
    <row r="307" spans="1:15" x14ac:dyDescent="0.25">
      <c r="A307" s="317">
        <v>44264</v>
      </c>
      <c r="B307" s="52" t="s">
        <v>89</v>
      </c>
      <c r="C307" s="26">
        <v>2</v>
      </c>
      <c r="D307" s="26"/>
      <c r="E307" s="27">
        <v>90000</v>
      </c>
      <c r="F307" s="27"/>
      <c r="G307" s="26"/>
      <c r="H307" s="26"/>
      <c r="I307" s="26"/>
      <c r="J307" s="38"/>
    </row>
    <row r="308" spans="1:15" ht="15.75" thickBot="1" x14ac:dyDescent="0.3">
      <c r="A308" s="319"/>
      <c r="B308" s="46" t="s">
        <v>91</v>
      </c>
      <c r="C308" s="22">
        <v>1</v>
      </c>
      <c r="D308" s="22"/>
      <c r="E308" s="23">
        <v>20000</v>
      </c>
      <c r="F308" s="42"/>
      <c r="G308" s="22"/>
      <c r="H308" s="22"/>
      <c r="I308" s="22"/>
      <c r="J308" s="100"/>
    </row>
    <row r="309" spans="1:15" x14ac:dyDescent="0.25">
      <c r="A309" s="317">
        <v>44265</v>
      </c>
      <c r="B309" s="77" t="s">
        <v>75</v>
      </c>
      <c r="C309" s="60">
        <v>2</v>
      </c>
      <c r="D309" s="60"/>
      <c r="E309" s="61"/>
      <c r="F309" s="231">
        <v>50000</v>
      </c>
      <c r="G309" s="250"/>
      <c r="H309" s="250"/>
      <c r="I309" s="250"/>
      <c r="J309" s="251" t="s">
        <v>104</v>
      </c>
      <c r="K309" s="209" t="s">
        <v>254</v>
      </c>
    </row>
    <row r="310" spans="1:15" ht="15.75" thickBot="1" x14ac:dyDescent="0.3">
      <c r="A310" s="319"/>
      <c r="B310" s="73" t="s">
        <v>58</v>
      </c>
      <c r="C310" s="74">
        <v>1</v>
      </c>
      <c r="D310" s="74"/>
      <c r="E310" s="75">
        <v>21000</v>
      </c>
      <c r="F310" s="232"/>
      <c r="G310" s="221"/>
      <c r="H310" s="221"/>
      <c r="I310" s="221"/>
      <c r="J310" s="222"/>
    </row>
    <row r="311" spans="1:15" ht="15.75" thickBot="1" x14ac:dyDescent="0.3">
      <c r="A311" s="285">
        <v>44267</v>
      </c>
      <c r="B311" s="101" t="s">
        <v>120</v>
      </c>
      <c r="C311" s="102">
        <v>2</v>
      </c>
      <c r="D311" s="102"/>
      <c r="E311" s="103"/>
      <c r="F311" s="232">
        <v>76000</v>
      </c>
      <c r="G311" s="244"/>
      <c r="H311" s="244"/>
      <c r="I311" s="244"/>
      <c r="J311" s="245" t="s">
        <v>121</v>
      </c>
      <c r="K311" s="264" t="s">
        <v>356</v>
      </c>
      <c r="L311" s="265"/>
      <c r="M311" s="265"/>
      <c r="N311" s="265"/>
      <c r="O311" s="237"/>
    </row>
    <row r="312" spans="1:15" ht="15.75" thickBot="1" x14ac:dyDescent="0.3">
      <c r="A312" s="284">
        <v>44268</v>
      </c>
      <c r="B312" s="105" t="s">
        <v>58</v>
      </c>
      <c r="C312" s="106">
        <v>1</v>
      </c>
      <c r="D312" s="106"/>
      <c r="E312" s="106">
        <v>21000</v>
      </c>
      <c r="F312" s="246"/>
      <c r="G312" s="107"/>
      <c r="H312" s="107"/>
      <c r="I312" s="107"/>
      <c r="J312" s="96"/>
    </row>
    <row r="313" spans="1:15" ht="15.75" thickBot="1" x14ac:dyDescent="0.3">
      <c r="A313" s="284">
        <v>44269</v>
      </c>
      <c r="B313" s="151" t="s">
        <v>58</v>
      </c>
      <c r="C313" s="152">
        <v>1</v>
      </c>
      <c r="D313" s="152"/>
      <c r="E313" s="153">
        <v>2000</v>
      </c>
      <c r="F313" s="153"/>
      <c r="G313" s="152"/>
      <c r="H313" s="152"/>
      <c r="I313" s="152"/>
      <c r="J313" s="154" t="s">
        <v>134</v>
      </c>
    </row>
    <row r="314" spans="1:15" x14ac:dyDescent="0.25">
      <c r="A314" s="317">
        <v>44270</v>
      </c>
      <c r="B314" s="90" t="s">
        <v>89</v>
      </c>
      <c r="C314" s="109">
        <v>1</v>
      </c>
      <c r="D314" s="136"/>
      <c r="E314" s="137"/>
      <c r="F314" s="225">
        <v>45000</v>
      </c>
      <c r="G314" s="109"/>
      <c r="H314" s="109"/>
      <c r="I314" s="109"/>
      <c r="J314" s="142"/>
    </row>
    <row r="315" spans="1:15" ht="15.75" thickBot="1" x14ac:dyDescent="0.3">
      <c r="A315" s="319"/>
      <c r="B315" s="117" t="s">
        <v>82</v>
      </c>
      <c r="C315" s="102">
        <v>1</v>
      </c>
      <c r="D315" s="102"/>
      <c r="E315" s="103">
        <v>35000</v>
      </c>
      <c r="F315" s="103"/>
      <c r="G315" s="102"/>
      <c r="H315" s="102"/>
      <c r="I315" s="102"/>
      <c r="J315" s="104"/>
      <c r="N315" s="243"/>
    </row>
    <row r="316" spans="1:15" x14ac:dyDescent="0.25">
      <c r="A316" s="317">
        <v>44271</v>
      </c>
      <c r="B316" s="90" t="s">
        <v>58</v>
      </c>
      <c r="C316" s="109">
        <v>1</v>
      </c>
      <c r="D316" s="109"/>
      <c r="E316" s="110">
        <v>21000</v>
      </c>
      <c r="F316" s="155"/>
      <c r="G316" s="155"/>
      <c r="H316" s="155"/>
      <c r="I316" s="155"/>
      <c r="J316" s="156"/>
    </row>
    <row r="317" spans="1:15" x14ac:dyDescent="0.25">
      <c r="A317" s="320"/>
      <c r="B317" s="83" t="s">
        <v>58</v>
      </c>
      <c r="C317" s="113">
        <v>1</v>
      </c>
      <c r="D317" s="113"/>
      <c r="E317" s="114">
        <v>21000</v>
      </c>
      <c r="F317" s="114"/>
      <c r="G317" s="113"/>
      <c r="H317" s="113"/>
      <c r="I317" s="113"/>
      <c r="J317" s="115"/>
    </row>
    <row r="318" spans="1:15" ht="15.75" thickBot="1" x14ac:dyDescent="0.3">
      <c r="A318" s="318"/>
      <c r="B318" s="117" t="s">
        <v>157</v>
      </c>
      <c r="C318" s="102">
        <v>1</v>
      </c>
      <c r="D318" s="102"/>
      <c r="E318" s="103"/>
      <c r="F318" s="227">
        <v>38000</v>
      </c>
      <c r="G318" s="102"/>
      <c r="H318" s="102"/>
      <c r="I318" s="102"/>
      <c r="J318" s="127" t="s">
        <v>158</v>
      </c>
      <c r="K318" s="188" t="s">
        <v>245</v>
      </c>
    </row>
    <row r="319" spans="1:15" ht="15.75" thickBot="1" x14ac:dyDescent="0.3">
      <c r="A319" s="284">
        <v>44272</v>
      </c>
      <c r="B319" s="158" t="s">
        <v>58</v>
      </c>
      <c r="C319" s="159">
        <v>1</v>
      </c>
      <c r="D319" s="159"/>
      <c r="E319" s="160">
        <v>21000</v>
      </c>
      <c r="F319" s="160"/>
      <c r="G319" s="159"/>
      <c r="H319" s="159"/>
      <c r="I319" s="159"/>
      <c r="J319" s="161"/>
    </row>
    <row r="320" spans="1:15" ht="15.75" thickBot="1" x14ac:dyDescent="0.3">
      <c r="A320" s="284">
        <v>44273</v>
      </c>
      <c r="B320" s="158" t="s">
        <v>82</v>
      </c>
      <c r="C320" s="159">
        <v>1</v>
      </c>
      <c r="D320" s="159"/>
      <c r="E320" s="160">
        <v>35000</v>
      </c>
      <c r="F320" s="160"/>
      <c r="G320" s="159"/>
      <c r="H320" s="159"/>
      <c r="I320" s="159"/>
      <c r="J320" s="162"/>
    </row>
    <row r="321" spans="1:11" ht="15.75" thickBot="1" x14ac:dyDescent="0.3">
      <c r="A321" s="286">
        <v>44275</v>
      </c>
      <c r="B321" s="90" t="s">
        <v>91</v>
      </c>
      <c r="C321" s="109">
        <v>1</v>
      </c>
      <c r="D321" s="109"/>
      <c r="E321" s="110"/>
      <c r="F321" s="225">
        <v>20000</v>
      </c>
      <c r="G321" s="109"/>
      <c r="H321" s="109"/>
      <c r="I321" s="109"/>
      <c r="J321" s="142" t="s">
        <v>178</v>
      </c>
      <c r="K321" s="188" t="s">
        <v>245</v>
      </c>
    </row>
    <row r="322" spans="1:11" x14ac:dyDescent="0.25">
      <c r="A322" s="317">
        <v>44276</v>
      </c>
      <c r="B322" s="90" t="s">
        <v>58</v>
      </c>
      <c r="C322" s="109">
        <v>1</v>
      </c>
      <c r="D322" s="109"/>
      <c r="E322" s="110"/>
      <c r="F322" s="225">
        <v>18000</v>
      </c>
      <c r="G322" s="109">
        <v>1</v>
      </c>
      <c r="H322" s="109">
        <v>3000</v>
      </c>
      <c r="I322" s="109">
        <v>60</v>
      </c>
      <c r="J322" s="58" t="s">
        <v>48</v>
      </c>
      <c r="K322" s="294" t="s">
        <v>245</v>
      </c>
    </row>
    <row r="323" spans="1:11" x14ac:dyDescent="0.25">
      <c r="A323" s="320"/>
      <c r="B323" s="83" t="s">
        <v>89</v>
      </c>
      <c r="C323" s="113">
        <v>2</v>
      </c>
      <c r="D323" s="113"/>
      <c r="E323" s="114"/>
      <c r="F323" s="226">
        <v>74000</v>
      </c>
      <c r="G323" s="113">
        <v>2</v>
      </c>
      <c r="H323" s="113">
        <v>16000</v>
      </c>
      <c r="I323" s="113" t="s">
        <v>189</v>
      </c>
      <c r="J323" s="19" t="s">
        <v>48</v>
      </c>
      <c r="K323" s="294"/>
    </row>
    <row r="324" spans="1:11" ht="15.75" thickBot="1" x14ac:dyDescent="0.3">
      <c r="A324" s="318"/>
      <c r="B324" s="117" t="s">
        <v>191</v>
      </c>
      <c r="C324" s="102">
        <v>1</v>
      </c>
      <c r="D324" s="102"/>
      <c r="E324" s="103"/>
      <c r="F324" s="227">
        <v>35000</v>
      </c>
      <c r="G324" s="102"/>
      <c r="H324" s="102"/>
      <c r="I324" s="102"/>
      <c r="J324" s="127" t="s">
        <v>192</v>
      </c>
      <c r="K324" s="294"/>
    </row>
    <row r="325" spans="1:11" ht="15.75" thickBot="1" x14ac:dyDescent="0.3">
      <c r="A325" s="284">
        <v>44279</v>
      </c>
      <c r="B325" s="163" t="s">
        <v>82</v>
      </c>
      <c r="C325" s="159">
        <v>1</v>
      </c>
      <c r="D325" s="159"/>
      <c r="E325" s="160">
        <v>35000</v>
      </c>
      <c r="F325" s="160"/>
      <c r="G325" s="159"/>
      <c r="H325" s="159"/>
      <c r="I325" s="159"/>
      <c r="J325" s="162"/>
    </row>
    <row r="326" spans="1:11" ht="15.75" thickBot="1" x14ac:dyDescent="0.3">
      <c r="A326" s="284">
        <v>44280</v>
      </c>
      <c r="B326" s="163" t="s">
        <v>82</v>
      </c>
      <c r="C326" s="160">
        <v>1</v>
      </c>
      <c r="D326" s="160"/>
      <c r="E326" s="160"/>
      <c r="F326" s="235">
        <v>35000</v>
      </c>
      <c r="G326" s="160"/>
      <c r="H326" s="160"/>
      <c r="I326" s="160"/>
      <c r="J326" s="161" t="s">
        <v>199</v>
      </c>
      <c r="K326" s="188" t="s">
        <v>245</v>
      </c>
    </row>
    <row r="327" spans="1:11" x14ac:dyDescent="0.25">
      <c r="A327" s="317">
        <v>44281</v>
      </c>
      <c r="B327" s="135" t="s">
        <v>201</v>
      </c>
      <c r="C327" s="109">
        <v>1</v>
      </c>
      <c r="D327" s="109"/>
      <c r="E327" s="110">
        <v>27000</v>
      </c>
      <c r="F327" s="110"/>
      <c r="G327" s="109"/>
      <c r="H327" s="109"/>
      <c r="I327" s="109"/>
      <c r="J327" s="119"/>
      <c r="K327" s="188"/>
    </row>
    <row r="328" spans="1:11" ht="15.75" thickBot="1" x14ac:dyDescent="0.3">
      <c r="A328" s="318"/>
      <c r="B328" s="138" t="s">
        <v>203</v>
      </c>
      <c r="C328" s="102">
        <v>2</v>
      </c>
      <c r="D328" s="102"/>
      <c r="E328" s="103">
        <v>108600</v>
      </c>
      <c r="F328" s="103"/>
      <c r="G328" s="102"/>
      <c r="H328" s="102"/>
      <c r="I328" s="102"/>
      <c r="J328" s="140" t="s">
        <v>204</v>
      </c>
      <c r="K328" s="188"/>
    </row>
    <row r="329" spans="1:11" ht="15.75" thickBot="1" x14ac:dyDescent="0.3">
      <c r="A329" s="284">
        <v>44282</v>
      </c>
      <c r="B329" s="163" t="s">
        <v>82</v>
      </c>
      <c r="C329" s="159">
        <v>1</v>
      </c>
      <c r="D329" s="159"/>
      <c r="E329" s="160"/>
      <c r="F329" s="235">
        <v>35000</v>
      </c>
      <c r="G329" s="159"/>
      <c r="H329" s="159"/>
      <c r="I329" s="159"/>
      <c r="J329" s="161" t="s">
        <v>209</v>
      </c>
      <c r="K329" s="188" t="s">
        <v>245</v>
      </c>
    </row>
    <row r="330" spans="1:11" ht="15.75" thickBot="1" x14ac:dyDescent="0.3">
      <c r="A330" s="287">
        <v>44283</v>
      </c>
      <c r="B330" s="170" t="s">
        <v>82</v>
      </c>
      <c r="C330" s="129">
        <v>1</v>
      </c>
      <c r="D330" s="129"/>
      <c r="E330" s="171"/>
      <c r="F330" s="236">
        <v>35000</v>
      </c>
      <c r="G330" s="129"/>
      <c r="H330" s="129"/>
      <c r="I330" s="129"/>
      <c r="J330" s="172" t="s">
        <v>210</v>
      </c>
      <c r="K330" s="188" t="s">
        <v>245</v>
      </c>
    </row>
    <row r="331" spans="1:11" x14ac:dyDescent="0.25">
      <c r="A331" s="317">
        <v>44285</v>
      </c>
      <c r="B331" s="90" t="s">
        <v>225</v>
      </c>
      <c r="C331" s="109">
        <v>1</v>
      </c>
      <c r="D331" s="109"/>
      <c r="E331" s="110"/>
      <c r="F331" s="225">
        <v>35000</v>
      </c>
      <c r="G331" s="109"/>
      <c r="H331" s="109"/>
      <c r="I331" s="109"/>
      <c r="J331" s="111" t="s">
        <v>14</v>
      </c>
      <c r="K331" s="188" t="s">
        <v>245</v>
      </c>
    </row>
    <row r="332" spans="1:11" ht="15.75" thickBot="1" x14ac:dyDescent="0.3">
      <c r="A332" s="319"/>
      <c r="B332" s="117" t="s">
        <v>58</v>
      </c>
      <c r="C332" s="102">
        <v>1</v>
      </c>
      <c r="D332" s="102"/>
      <c r="E332" s="103">
        <v>21000</v>
      </c>
      <c r="F332" s="103"/>
      <c r="G332" s="102"/>
      <c r="H332" s="102"/>
      <c r="I332" s="102"/>
      <c r="J332" s="127"/>
    </row>
    <row r="333" spans="1:11" ht="15.75" thickBot="1" x14ac:dyDescent="0.3">
      <c r="A333" s="284">
        <v>44286</v>
      </c>
      <c r="B333" s="105" t="s">
        <v>58</v>
      </c>
      <c r="C333" s="107">
        <v>1</v>
      </c>
      <c r="D333" s="107"/>
      <c r="E333" s="106">
        <v>21000</v>
      </c>
      <c r="F333" s="106"/>
      <c r="G333" s="107"/>
      <c r="H333" s="107"/>
      <c r="I333" s="107"/>
      <c r="J333" s="190"/>
    </row>
    <row r="334" spans="1:11" x14ac:dyDescent="0.25">
      <c r="C334" s="188">
        <f t="shared" ref="C334:H334" si="1">SUM(C297:C333)</f>
        <v>43</v>
      </c>
      <c r="D334" s="188">
        <f t="shared" si="1"/>
        <v>2</v>
      </c>
      <c r="E334" s="173">
        <f t="shared" si="1"/>
        <v>630600</v>
      </c>
      <c r="F334" s="278">
        <f>SUM(F297:F333)</f>
        <v>639000</v>
      </c>
      <c r="G334" s="188">
        <f t="shared" si="1"/>
        <v>4</v>
      </c>
      <c r="H334" s="188">
        <f t="shared" si="1"/>
        <v>30000</v>
      </c>
    </row>
    <row r="335" spans="1:11" ht="15.75" thickBot="1" x14ac:dyDescent="0.3">
      <c r="E335" s="173"/>
    </row>
    <row r="336" spans="1:11" ht="16.5" thickBot="1" x14ac:dyDescent="0.3">
      <c r="E336" s="189">
        <f>E334+F334+H334</f>
        <v>1299600</v>
      </c>
    </row>
    <row r="337" spans="2:11" ht="15.75" x14ac:dyDescent="0.25">
      <c r="E337" s="199"/>
      <c r="J337" s="279" t="s">
        <v>368</v>
      </c>
      <c r="K337" s="279">
        <v>5984510</v>
      </c>
    </row>
    <row r="338" spans="2:11" ht="15.75" thickBot="1" x14ac:dyDescent="0.3">
      <c r="B338" s="198" t="s">
        <v>243</v>
      </c>
      <c r="C338" s="198">
        <f>C334+C290</f>
        <v>347</v>
      </c>
      <c r="D338" s="198">
        <v>11</v>
      </c>
      <c r="E338" s="198">
        <f>E290+F290+E334+F334</f>
        <v>9782210</v>
      </c>
      <c r="F338" s="198"/>
      <c r="G338" s="198">
        <f>G334+G290</f>
        <v>129</v>
      </c>
      <c r="H338" s="198">
        <f>H334+H290</f>
        <v>585000</v>
      </c>
      <c r="I338" s="198"/>
      <c r="J338" s="230" t="s">
        <v>369</v>
      </c>
      <c r="K338" s="173">
        <v>22000</v>
      </c>
    </row>
    <row r="339" spans="2:11" x14ac:dyDescent="0.25">
      <c r="J339" s="204" t="s">
        <v>370</v>
      </c>
      <c r="K339" s="173">
        <v>96000</v>
      </c>
    </row>
    <row r="340" spans="2:11" ht="15.75" thickBot="1" x14ac:dyDescent="0.3">
      <c r="J340" s="245" t="s">
        <v>371</v>
      </c>
      <c r="K340" s="173">
        <v>52000</v>
      </c>
    </row>
    <row r="341" spans="2:11" x14ac:dyDescent="0.25">
      <c r="J341" s="251" t="s">
        <v>372</v>
      </c>
      <c r="K341" s="173">
        <v>50000</v>
      </c>
    </row>
    <row r="342" spans="2:11" x14ac:dyDescent="0.25">
      <c r="K342" s="277">
        <f>K337-K338-K339-K340-K341</f>
        <v>5764510</v>
      </c>
    </row>
    <row r="343" spans="2:11" x14ac:dyDescent="0.25">
      <c r="E343" s="173"/>
      <c r="J343" s="282" t="s">
        <v>376</v>
      </c>
      <c r="K343" s="173">
        <v>17000</v>
      </c>
    </row>
    <row r="344" spans="2:11" x14ac:dyDescent="0.25">
      <c r="J344" s="282" t="s">
        <v>377</v>
      </c>
      <c r="K344" s="173">
        <v>18000</v>
      </c>
    </row>
    <row r="345" spans="2:11" x14ac:dyDescent="0.25">
      <c r="K345" s="277">
        <f>K342+K343+K344</f>
        <v>5799510</v>
      </c>
    </row>
    <row r="346" spans="2:11" x14ac:dyDescent="0.25">
      <c r="J346" s="282" t="s">
        <v>379</v>
      </c>
      <c r="K346" s="173">
        <v>19000</v>
      </c>
    </row>
    <row r="347" spans="2:11" x14ac:dyDescent="0.25">
      <c r="J347" s="288" t="s">
        <v>375</v>
      </c>
      <c r="K347" s="289">
        <f>SUM(K345:K346)</f>
        <v>5818510</v>
      </c>
    </row>
    <row r="348" spans="2:11" x14ac:dyDescent="0.25">
      <c r="K348" s="173"/>
    </row>
  </sheetData>
  <mergeCells count="52">
    <mergeCell ref="D294:G294"/>
    <mergeCell ref="A297:A299"/>
    <mergeCell ref="A305:A306"/>
    <mergeCell ref="A307:A308"/>
    <mergeCell ref="A309:A310"/>
    <mergeCell ref="A300:A301"/>
    <mergeCell ref="A327:A328"/>
    <mergeCell ref="A331:A332"/>
    <mergeCell ref="A314:A315"/>
    <mergeCell ref="A316:A318"/>
    <mergeCell ref="A322:A324"/>
    <mergeCell ref="A82:A96"/>
    <mergeCell ref="E83:E84"/>
    <mergeCell ref="A97:A107"/>
    <mergeCell ref="A108:A115"/>
    <mergeCell ref="A116:A126"/>
    <mergeCell ref="A47:A55"/>
    <mergeCell ref="A56:A65"/>
    <mergeCell ref="A66:A72"/>
    <mergeCell ref="A73:A81"/>
    <mergeCell ref="A3:J3"/>
    <mergeCell ref="A6:A14"/>
    <mergeCell ref="A15:A24"/>
    <mergeCell ref="A25:A32"/>
    <mergeCell ref="A33:A42"/>
    <mergeCell ref="A43:A46"/>
    <mergeCell ref="A127:A138"/>
    <mergeCell ref="A139:A152"/>
    <mergeCell ref="A153:A170"/>
    <mergeCell ref="A171:A176"/>
    <mergeCell ref="A177:A189"/>
    <mergeCell ref="A190:A198"/>
    <mergeCell ref="A199:A210"/>
    <mergeCell ref="E199:E200"/>
    <mergeCell ref="F199:F200"/>
    <mergeCell ref="A211:A212"/>
    <mergeCell ref="A213:A214"/>
    <mergeCell ref="A215:A220"/>
    <mergeCell ref="A221:A226"/>
    <mergeCell ref="A227:A232"/>
    <mergeCell ref="A233:A238"/>
    <mergeCell ref="A276:A289"/>
    <mergeCell ref="A239:A246"/>
    <mergeCell ref="A247:A251"/>
    <mergeCell ref="A252:A262"/>
    <mergeCell ref="A263:A275"/>
    <mergeCell ref="K107:N107"/>
    <mergeCell ref="K125:N125"/>
    <mergeCell ref="K322:K324"/>
    <mergeCell ref="K246:N246"/>
    <mergeCell ref="K236:N236"/>
    <mergeCell ref="K151:N15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93"/>
  <sheetViews>
    <sheetView topLeftCell="A79" workbookViewId="0">
      <selection activeCell="K42" sqref="K42"/>
    </sheetView>
  </sheetViews>
  <sheetFormatPr defaultRowHeight="15" x14ac:dyDescent="0.25"/>
  <cols>
    <col min="2" max="2" width="15.7109375" customWidth="1"/>
    <col min="3" max="3" width="22.140625" customWidth="1"/>
    <col min="4" max="4" width="24" customWidth="1"/>
    <col min="6" max="6" width="10.140625" bestFit="1" customWidth="1"/>
    <col min="10" max="10" width="12" customWidth="1"/>
    <col min="11" max="11" width="48.7109375" customWidth="1"/>
  </cols>
  <sheetData>
    <row r="1" spans="2:15" ht="15.75" thickBot="1" x14ac:dyDescent="0.3"/>
    <row r="2" spans="2:15" ht="19.5" thickBot="1" x14ac:dyDescent="0.35">
      <c r="B2" s="323"/>
      <c r="C2" s="324"/>
      <c r="D2" s="324"/>
      <c r="E2" s="324"/>
      <c r="F2" s="324"/>
      <c r="G2" s="324"/>
      <c r="H2" s="324"/>
      <c r="I2" s="324"/>
      <c r="J2" s="324"/>
      <c r="K2" s="325"/>
    </row>
    <row r="3" spans="2:15" ht="19.5" thickBot="1" x14ac:dyDescent="0.35">
      <c r="B3" s="174"/>
      <c r="C3" s="175"/>
      <c r="D3" s="175"/>
      <c r="E3" s="175"/>
      <c r="F3" s="175"/>
      <c r="G3" s="175"/>
      <c r="H3" s="175"/>
      <c r="I3" s="175"/>
      <c r="J3" s="175"/>
      <c r="K3" s="175"/>
      <c r="L3" s="191"/>
      <c r="M3" s="191"/>
      <c r="N3" s="191"/>
      <c r="O3" s="192"/>
    </row>
    <row r="4" spans="2:15" x14ac:dyDescent="0.25">
      <c r="B4" s="261" t="s">
        <v>354</v>
      </c>
      <c r="C4" s="261" t="s">
        <v>353</v>
      </c>
      <c r="D4" s="261" t="s">
        <v>352</v>
      </c>
      <c r="E4" s="261" t="s">
        <v>351</v>
      </c>
    </row>
    <row r="5" spans="2:15" x14ac:dyDescent="0.25">
      <c r="B5" s="257" t="s">
        <v>343</v>
      </c>
      <c r="C5" s="256">
        <v>53500</v>
      </c>
      <c r="D5" s="255" t="s">
        <v>266</v>
      </c>
      <c r="E5" s="255" t="s">
        <v>349</v>
      </c>
      <c r="H5" t="s">
        <v>367</v>
      </c>
    </row>
    <row r="6" spans="2:15" x14ac:dyDescent="0.25">
      <c r="B6" s="257" t="s">
        <v>343</v>
      </c>
      <c r="C6" s="256">
        <v>159000</v>
      </c>
      <c r="D6" s="255" t="s">
        <v>266</v>
      </c>
      <c r="E6" s="255" t="s">
        <v>348</v>
      </c>
    </row>
    <row r="7" spans="2:15" x14ac:dyDescent="0.25">
      <c r="B7" s="257" t="s">
        <v>343</v>
      </c>
      <c r="C7" s="256">
        <v>41000</v>
      </c>
      <c r="D7" s="255" t="s">
        <v>266</v>
      </c>
      <c r="E7" s="255" t="s">
        <v>347</v>
      </c>
      <c r="L7" s="177"/>
    </row>
    <row r="8" spans="2:15" x14ac:dyDescent="0.25">
      <c r="B8" s="257" t="s">
        <v>343</v>
      </c>
      <c r="C8" s="256">
        <v>36000</v>
      </c>
      <c r="D8" s="255" t="s">
        <v>266</v>
      </c>
      <c r="E8" s="255" t="s">
        <v>344</v>
      </c>
    </row>
    <row r="9" spans="2:15" x14ac:dyDescent="0.25">
      <c r="B9" s="257" t="s">
        <v>343</v>
      </c>
      <c r="C9" s="256">
        <v>88000</v>
      </c>
      <c r="D9" s="255" t="s">
        <v>266</v>
      </c>
      <c r="E9" s="255" t="s">
        <v>342</v>
      </c>
    </row>
    <row r="10" spans="2:15" x14ac:dyDescent="0.25">
      <c r="B10" s="257"/>
      <c r="C10" s="280">
        <f>SUM(C5:C9)</f>
        <v>377500</v>
      </c>
      <c r="D10" s="255"/>
      <c r="E10" s="255"/>
    </row>
    <row r="11" spans="2:15" x14ac:dyDescent="0.25">
      <c r="B11" s="257"/>
      <c r="C11" s="256"/>
      <c r="D11" s="255"/>
      <c r="E11" s="255"/>
    </row>
    <row r="12" spans="2:15" x14ac:dyDescent="0.25">
      <c r="B12" s="257" t="s">
        <v>343</v>
      </c>
      <c r="C12" s="256">
        <v>17000</v>
      </c>
      <c r="D12" s="255" t="s">
        <v>266</v>
      </c>
      <c r="E12" s="255" t="s">
        <v>350</v>
      </c>
    </row>
    <row r="13" spans="2:15" x14ac:dyDescent="0.25">
      <c r="B13" s="257" t="s">
        <v>343</v>
      </c>
      <c r="C13" s="256">
        <v>167500</v>
      </c>
      <c r="D13" s="255" t="s">
        <v>266</v>
      </c>
      <c r="E13" s="255" t="s">
        <v>346</v>
      </c>
    </row>
    <row r="14" spans="2:15" x14ac:dyDescent="0.25">
      <c r="B14" s="257" t="s">
        <v>343</v>
      </c>
      <c r="C14" s="256">
        <v>19000</v>
      </c>
      <c r="D14" s="255" t="s">
        <v>266</v>
      </c>
      <c r="E14" s="255" t="s">
        <v>345</v>
      </c>
    </row>
    <row r="15" spans="2:15" x14ac:dyDescent="0.25">
      <c r="B15" s="257" t="s">
        <v>339</v>
      </c>
      <c r="C15" s="256">
        <v>112000</v>
      </c>
      <c r="D15" s="255" t="s">
        <v>266</v>
      </c>
      <c r="E15" s="255" t="s">
        <v>341</v>
      </c>
    </row>
    <row r="16" spans="2:15" x14ac:dyDescent="0.25">
      <c r="B16" s="257" t="s">
        <v>339</v>
      </c>
      <c r="C16" s="256">
        <v>21500</v>
      </c>
      <c r="D16" s="255" t="s">
        <v>266</v>
      </c>
      <c r="E16" s="255" t="s">
        <v>340</v>
      </c>
    </row>
    <row r="17" spans="2:7" x14ac:dyDescent="0.25">
      <c r="B17" s="257" t="s">
        <v>339</v>
      </c>
      <c r="C17" s="256">
        <v>44000</v>
      </c>
      <c r="D17" s="255" t="s">
        <v>266</v>
      </c>
      <c r="E17" s="255" t="s">
        <v>269</v>
      </c>
    </row>
    <row r="18" spans="2:7" x14ac:dyDescent="0.25">
      <c r="B18" s="257" t="s">
        <v>338</v>
      </c>
      <c r="C18" s="256">
        <v>131500</v>
      </c>
      <c r="D18" s="255" t="s">
        <v>266</v>
      </c>
      <c r="E18" s="255" t="s">
        <v>268</v>
      </c>
    </row>
    <row r="19" spans="2:7" x14ac:dyDescent="0.25">
      <c r="B19" s="257" t="s">
        <v>338</v>
      </c>
      <c r="C19" s="256">
        <v>32000</v>
      </c>
      <c r="D19" s="255" t="s">
        <v>266</v>
      </c>
      <c r="E19" s="255" t="s">
        <v>269</v>
      </c>
    </row>
    <row r="20" spans="2:7" x14ac:dyDescent="0.25">
      <c r="B20" s="257" t="s">
        <v>337</v>
      </c>
      <c r="C20" s="256">
        <v>97000</v>
      </c>
      <c r="D20" s="255" t="s">
        <v>266</v>
      </c>
      <c r="E20" s="255" t="s">
        <v>268</v>
      </c>
    </row>
    <row r="21" spans="2:7" x14ac:dyDescent="0.25">
      <c r="B21" s="257" t="s">
        <v>337</v>
      </c>
      <c r="C21" s="256">
        <v>27500</v>
      </c>
      <c r="D21" s="255" t="s">
        <v>266</v>
      </c>
      <c r="E21" s="255" t="s">
        <v>269</v>
      </c>
    </row>
    <row r="22" spans="2:7" x14ac:dyDescent="0.25">
      <c r="B22" s="257" t="s">
        <v>336</v>
      </c>
      <c r="C22" s="256">
        <v>42000</v>
      </c>
      <c r="D22" s="255" t="s">
        <v>266</v>
      </c>
      <c r="E22" s="255" t="s">
        <v>269</v>
      </c>
    </row>
    <row r="23" spans="2:7" x14ac:dyDescent="0.25">
      <c r="B23" s="257" t="s">
        <v>336</v>
      </c>
      <c r="C23" s="260">
        <v>57000</v>
      </c>
      <c r="D23" s="259" t="s">
        <v>266</v>
      </c>
      <c r="E23" s="259" t="s">
        <v>268</v>
      </c>
      <c r="F23" s="258" t="s">
        <v>335</v>
      </c>
      <c r="G23" s="258"/>
    </row>
    <row r="24" spans="2:7" x14ac:dyDescent="0.25">
      <c r="B24" s="257" t="s">
        <v>324</v>
      </c>
      <c r="C24" s="256">
        <v>59000</v>
      </c>
      <c r="D24" s="255" t="s">
        <v>266</v>
      </c>
      <c r="E24" s="255" t="s">
        <v>334</v>
      </c>
    </row>
    <row r="25" spans="2:7" x14ac:dyDescent="0.25">
      <c r="B25" s="257" t="s">
        <v>324</v>
      </c>
      <c r="C25" s="256">
        <v>91000</v>
      </c>
      <c r="D25" s="255" t="s">
        <v>266</v>
      </c>
      <c r="E25" s="255" t="s">
        <v>333</v>
      </c>
    </row>
    <row r="26" spans="2:7" x14ac:dyDescent="0.25">
      <c r="B26" s="257" t="s">
        <v>324</v>
      </c>
      <c r="C26" s="256">
        <v>22000</v>
      </c>
      <c r="D26" s="255" t="s">
        <v>266</v>
      </c>
      <c r="E26" s="255" t="s">
        <v>332</v>
      </c>
    </row>
    <row r="27" spans="2:7" x14ac:dyDescent="0.25">
      <c r="B27" s="257" t="s">
        <v>324</v>
      </c>
      <c r="C27" s="256">
        <v>121000</v>
      </c>
      <c r="D27" s="255" t="s">
        <v>266</v>
      </c>
      <c r="E27" s="255" t="s">
        <v>331</v>
      </c>
    </row>
    <row r="28" spans="2:7" x14ac:dyDescent="0.25">
      <c r="B28" s="257" t="s">
        <v>324</v>
      </c>
      <c r="C28" s="256">
        <v>45500</v>
      </c>
      <c r="D28" s="255" t="s">
        <v>266</v>
      </c>
      <c r="E28" s="255" t="s">
        <v>330</v>
      </c>
    </row>
    <row r="29" spans="2:7" x14ac:dyDescent="0.25">
      <c r="B29" s="257" t="s">
        <v>324</v>
      </c>
      <c r="C29" s="256">
        <v>18000</v>
      </c>
      <c r="D29" s="255" t="s">
        <v>266</v>
      </c>
      <c r="E29" s="255" t="s">
        <v>329</v>
      </c>
    </row>
    <row r="30" spans="2:7" x14ac:dyDescent="0.25">
      <c r="B30" s="257" t="s">
        <v>324</v>
      </c>
      <c r="C30" s="256">
        <v>100000</v>
      </c>
      <c r="D30" s="255" t="s">
        <v>266</v>
      </c>
      <c r="E30" s="255" t="s">
        <v>328</v>
      </c>
    </row>
    <row r="31" spans="2:7" x14ac:dyDescent="0.25">
      <c r="B31" s="257" t="s">
        <v>324</v>
      </c>
      <c r="C31" s="256">
        <v>108500</v>
      </c>
      <c r="D31" s="255" t="s">
        <v>266</v>
      </c>
      <c r="E31" s="255" t="s">
        <v>327</v>
      </c>
    </row>
    <row r="32" spans="2:7" x14ac:dyDescent="0.25">
      <c r="B32" s="257" t="s">
        <v>324</v>
      </c>
      <c r="C32" s="256">
        <v>35000</v>
      </c>
      <c r="D32" s="255" t="s">
        <v>266</v>
      </c>
      <c r="E32" s="255" t="s">
        <v>326</v>
      </c>
    </row>
    <row r="33" spans="2:7" x14ac:dyDescent="0.25">
      <c r="B33" s="257" t="s">
        <v>324</v>
      </c>
      <c r="C33" s="256">
        <v>85500</v>
      </c>
      <c r="D33" s="255" t="s">
        <v>266</v>
      </c>
      <c r="E33" s="255" t="s">
        <v>325</v>
      </c>
    </row>
    <row r="34" spans="2:7" x14ac:dyDescent="0.25">
      <c r="B34" s="257" t="s">
        <v>324</v>
      </c>
      <c r="C34" s="256">
        <v>122500</v>
      </c>
      <c r="D34" s="255" t="s">
        <v>266</v>
      </c>
      <c r="E34" s="255" t="s">
        <v>323</v>
      </c>
    </row>
    <row r="35" spans="2:7" x14ac:dyDescent="0.25">
      <c r="B35" s="257" t="s">
        <v>319</v>
      </c>
      <c r="C35" s="256">
        <v>21500</v>
      </c>
      <c r="D35" s="255" t="s">
        <v>266</v>
      </c>
      <c r="E35" s="255" t="s">
        <v>322</v>
      </c>
    </row>
    <row r="36" spans="2:7" x14ac:dyDescent="0.25">
      <c r="B36" s="257" t="s">
        <v>319</v>
      </c>
      <c r="C36" s="256">
        <v>42000</v>
      </c>
      <c r="D36" s="255" t="s">
        <v>266</v>
      </c>
      <c r="E36" s="255" t="s">
        <v>321</v>
      </c>
    </row>
    <row r="37" spans="2:7" x14ac:dyDescent="0.25">
      <c r="B37" s="257" t="s">
        <v>319</v>
      </c>
      <c r="C37" s="256">
        <v>41000</v>
      </c>
      <c r="D37" s="255" t="s">
        <v>266</v>
      </c>
      <c r="E37" s="255" t="s">
        <v>320</v>
      </c>
    </row>
    <row r="38" spans="2:7" x14ac:dyDescent="0.25">
      <c r="B38" s="257" t="s">
        <v>319</v>
      </c>
      <c r="C38" s="256">
        <v>67000</v>
      </c>
      <c r="D38" s="255" t="s">
        <v>266</v>
      </c>
      <c r="E38" s="255" t="s">
        <v>268</v>
      </c>
    </row>
    <row r="39" spans="2:7" x14ac:dyDescent="0.25">
      <c r="B39" s="257" t="s">
        <v>317</v>
      </c>
      <c r="C39" s="256">
        <v>45000</v>
      </c>
      <c r="D39" s="255" t="s">
        <v>266</v>
      </c>
      <c r="E39" s="255" t="s">
        <v>318</v>
      </c>
    </row>
    <row r="40" spans="2:7" x14ac:dyDescent="0.25">
      <c r="B40" s="257" t="s">
        <v>317</v>
      </c>
      <c r="C40" s="256">
        <v>161000</v>
      </c>
      <c r="D40" s="255" t="s">
        <v>266</v>
      </c>
      <c r="E40" s="255" t="s">
        <v>304</v>
      </c>
    </row>
    <row r="41" spans="2:7" x14ac:dyDescent="0.25">
      <c r="B41" s="257" t="s">
        <v>317</v>
      </c>
      <c r="C41" s="256">
        <v>17000</v>
      </c>
      <c r="D41" s="255" t="s">
        <v>266</v>
      </c>
      <c r="E41" s="255" t="s">
        <v>269</v>
      </c>
    </row>
    <row r="42" spans="2:7" x14ac:dyDescent="0.25">
      <c r="B42" s="257" t="s">
        <v>317</v>
      </c>
      <c r="C42" s="260">
        <v>127500</v>
      </c>
      <c r="D42" s="259" t="s">
        <v>266</v>
      </c>
      <c r="E42" s="259" t="s">
        <v>268</v>
      </c>
      <c r="F42" s="258" t="s">
        <v>378</v>
      </c>
      <c r="G42" s="258"/>
    </row>
    <row r="43" spans="2:7" x14ac:dyDescent="0.25">
      <c r="B43" s="257" t="s">
        <v>313</v>
      </c>
      <c r="C43" s="256">
        <v>18715</v>
      </c>
      <c r="D43" s="255" t="s">
        <v>266</v>
      </c>
      <c r="E43" s="255" t="s">
        <v>316</v>
      </c>
    </row>
    <row r="44" spans="2:7" x14ac:dyDescent="0.25">
      <c r="B44" s="257" t="s">
        <v>313</v>
      </c>
      <c r="C44" s="256">
        <v>24000</v>
      </c>
      <c r="D44" s="255" t="s">
        <v>266</v>
      </c>
      <c r="E44" s="255" t="s">
        <v>315</v>
      </c>
    </row>
    <row r="45" spans="2:7" x14ac:dyDescent="0.25">
      <c r="B45" s="257" t="s">
        <v>313</v>
      </c>
      <c r="C45" s="256">
        <v>49000</v>
      </c>
      <c r="D45" s="255" t="s">
        <v>266</v>
      </c>
      <c r="E45" s="255" t="s">
        <v>314</v>
      </c>
    </row>
    <row r="46" spans="2:7" x14ac:dyDescent="0.25">
      <c r="B46" s="257" t="s">
        <v>313</v>
      </c>
      <c r="C46" s="256">
        <v>130000</v>
      </c>
      <c r="D46" s="255" t="s">
        <v>266</v>
      </c>
      <c r="E46" s="255" t="s">
        <v>269</v>
      </c>
    </row>
    <row r="47" spans="2:7" x14ac:dyDescent="0.25">
      <c r="B47" s="257" t="s">
        <v>313</v>
      </c>
      <c r="C47" s="256">
        <v>32000</v>
      </c>
      <c r="D47" s="255" t="s">
        <v>266</v>
      </c>
      <c r="E47" s="255" t="s">
        <v>268</v>
      </c>
    </row>
    <row r="48" spans="2:7" x14ac:dyDescent="0.25">
      <c r="B48" s="257" t="s">
        <v>305</v>
      </c>
      <c r="C48" s="256">
        <v>132500</v>
      </c>
      <c r="D48" s="255" t="s">
        <v>266</v>
      </c>
      <c r="E48" s="255" t="s">
        <v>312</v>
      </c>
    </row>
    <row r="49" spans="2:10" x14ac:dyDescent="0.25">
      <c r="B49" s="257" t="s">
        <v>305</v>
      </c>
      <c r="C49" s="256">
        <v>42000</v>
      </c>
      <c r="D49" s="255" t="s">
        <v>266</v>
      </c>
      <c r="E49" s="255" t="s">
        <v>311</v>
      </c>
    </row>
    <row r="50" spans="2:10" x14ac:dyDescent="0.25">
      <c r="B50" s="257" t="s">
        <v>305</v>
      </c>
      <c r="C50" s="256">
        <v>45000</v>
      </c>
      <c r="D50" s="255" t="s">
        <v>266</v>
      </c>
      <c r="E50" s="255" t="s">
        <v>310</v>
      </c>
    </row>
    <row r="51" spans="2:10" x14ac:dyDescent="0.25">
      <c r="B51" s="257" t="s">
        <v>305</v>
      </c>
      <c r="C51" s="260">
        <v>72500</v>
      </c>
      <c r="D51" s="259" t="s">
        <v>266</v>
      </c>
      <c r="E51" s="259" t="s">
        <v>309</v>
      </c>
      <c r="F51" s="270"/>
      <c r="G51" s="326" t="s">
        <v>360</v>
      </c>
      <c r="H51" s="326"/>
      <c r="I51" s="326"/>
      <c r="J51" s="326"/>
    </row>
    <row r="52" spans="2:10" x14ac:dyDescent="0.25">
      <c r="B52" s="257" t="s">
        <v>305</v>
      </c>
      <c r="C52" s="256">
        <v>77500</v>
      </c>
      <c r="D52" s="255" t="s">
        <v>266</v>
      </c>
      <c r="E52" s="255" t="s">
        <v>308</v>
      </c>
    </row>
    <row r="53" spans="2:10" x14ac:dyDescent="0.25">
      <c r="B53" s="257" t="s">
        <v>305</v>
      </c>
      <c r="C53" s="260">
        <v>196000</v>
      </c>
      <c r="D53" s="259" t="s">
        <v>266</v>
      </c>
      <c r="E53" s="259" t="s">
        <v>307</v>
      </c>
      <c r="F53" s="270"/>
      <c r="G53" s="293" t="s">
        <v>359</v>
      </c>
      <c r="H53" s="293"/>
      <c r="I53" s="293"/>
      <c r="J53" s="293"/>
    </row>
    <row r="54" spans="2:10" x14ac:dyDescent="0.25">
      <c r="B54" s="257" t="s">
        <v>305</v>
      </c>
      <c r="C54" s="256">
        <v>22500</v>
      </c>
      <c r="D54" s="255" t="s">
        <v>266</v>
      </c>
      <c r="E54" s="255" t="s">
        <v>306</v>
      </c>
    </row>
    <row r="55" spans="2:10" x14ac:dyDescent="0.25">
      <c r="B55" s="257" t="s">
        <v>305</v>
      </c>
      <c r="C55" s="256">
        <v>68000</v>
      </c>
      <c r="D55" s="255" t="s">
        <v>266</v>
      </c>
      <c r="E55" s="255" t="s">
        <v>304</v>
      </c>
    </row>
    <row r="56" spans="2:10" x14ac:dyDescent="0.25">
      <c r="B56" s="257" t="s">
        <v>302</v>
      </c>
      <c r="C56" s="256">
        <v>16000</v>
      </c>
      <c r="D56" s="255" t="s">
        <v>266</v>
      </c>
      <c r="E56" s="255" t="s">
        <v>303</v>
      </c>
    </row>
    <row r="57" spans="2:10" x14ac:dyDescent="0.25">
      <c r="B57" s="257" t="s">
        <v>302</v>
      </c>
      <c r="C57" s="256">
        <v>38000</v>
      </c>
      <c r="D57" s="255" t="s">
        <v>266</v>
      </c>
      <c r="E57" s="255" t="s">
        <v>269</v>
      </c>
    </row>
    <row r="58" spans="2:10" x14ac:dyDescent="0.25">
      <c r="B58" s="257" t="s">
        <v>302</v>
      </c>
      <c r="C58" s="256">
        <v>23000</v>
      </c>
      <c r="D58" s="255" t="s">
        <v>266</v>
      </c>
      <c r="E58" s="255" t="s">
        <v>268</v>
      </c>
    </row>
    <row r="59" spans="2:10" x14ac:dyDescent="0.25">
      <c r="B59" s="257" t="s">
        <v>302</v>
      </c>
      <c r="C59" s="256">
        <v>112000</v>
      </c>
      <c r="D59" s="255" t="s">
        <v>266</v>
      </c>
      <c r="E59" s="255" t="s">
        <v>301</v>
      </c>
    </row>
    <row r="60" spans="2:10" x14ac:dyDescent="0.25">
      <c r="B60" s="257" t="s">
        <v>299</v>
      </c>
      <c r="C60" s="256">
        <v>26595</v>
      </c>
      <c r="D60" s="255" t="s">
        <v>266</v>
      </c>
      <c r="E60" s="255" t="s">
        <v>300</v>
      </c>
    </row>
    <row r="61" spans="2:10" x14ac:dyDescent="0.25">
      <c r="B61" s="257" t="s">
        <v>299</v>
      </c>
      <c r="C61" s="256">
        <v>63500</v>
      </c>
      <c r="D61" s="255" t="s">
        <v>266</v>
      </c>
      <c r="E61" s="255" t="s">
        <v>268</v>
      </c>
    </row>
    <row r="62" spans="2:10" x14ac:dyDescent="0.25">
      <c r="B62" s="257" t="s">
        <v>297</v>
      </c>
      <c r="C62" s="256">
        <v>236200</v>
      </c>
      <c r="D62" s="255" t="s">
        <v>266</v>
      </c>
      <c r="E62" s="255" t="s">
        <v>298</v>
      </c>
    </row>
    <row r="63" spans="2:10" x14ac:dyDescent="0.25">
      <c r="B63" s="257" t="s">
        <v>297</v>
      </c>
      <c r="C63" s="256">
        <v>44000</v>
      </c>
      <c r="D63" s="255" t="s">
        <v>266</v>
      </c>
      <c r="E63" s="255" t="s">
        <v>296</v>
      </c>
    </row>
    <row r="64" spans="2:10" x14ac:dyDescent="0.25">
      <c r="B64" s="257" t="s">
        <v>294</v>
      </c>
      <c r="C64" s="256">
        <v>103000</v>
      </c>
      <c r="D64" s="255" t="s">
        <v>266</v>
      </c>
      <c r="E64" s="255" t="s">
        <v>295</v>
      </c>
    </row>
    <row r="65" spans="2:10" x14ac:dyDescent="0.25">
      <c r="B65" s="257" t="s">
        <v>294</v>
      </c>
      <c r="C65" s="256">
        <v>72000</v>
      </c>
      <c r="D65" s="255" t="s">
        <v>266</v>
      </c>
      <c r="E65" s="255" t="s">
        <v>268</v>
      </c>
    </row>
    <row r="66" spans="2:10" x14ac:dyDescent="0.25">
      <c r="B66" s="257" t="s">
        <v>285</v>
      </c>
      <c r="C66" s="256">
        <v>22000</v>
      </c>
      <c r="D66" s="255" t="s">
        <v>266</v>
      </c>
      <c r="E66" s="255" t="s">
        <v>293</v>
      </c>
    </row>
    <row r="67" spans="2:10" x14ac:dyDescent="0.25">
      <c r="B67" s="257" t="s">
        <v>285</v>
      </c>
      <c r="C67" s="256">
        <v>19000</v>
      </c>
      <c r="D67" s="255" t="s">
        <v>266</v>
      </c>
      <c r="E67" s="255" t="s">
        <v>292</v>
      </c>
    </row>
    <row r="68" spans="2:10" x14ac:dyDescent="0.25">
      <c r="B68" s="257" t="s">
        <v>285</v>
      </c>
      <c r="C68" s="256">
        <v>120000</v>
      </c>
      <c r="D68" s="255" t="s">
        <v>266</v>
      </c>
      <c r="E68" s="255" t="s">
        <v>291</v>
      </c>
    </row>
    <row r="69" spans="2:10" x14ac:dyDescent="0.25">
      <c r="B69" s="257" t="s">
        <v>285</v>
      </c>
      <c r="C69" s="256">
        <v>164000</v>
      </c>
      <c r="D69" s="255" t="s">
        <v>266</v>
      </c>
      <c r="E69" s="255" t="s">
        <v>290</v>
      </c>
    </row>
    <row r="70" spans="2:10" x14ac:dyDescent="0.25">
      <c r="B70" s="257" t="s">
        <v>285</v>
      </c>
      <c r="C70" s="256">
        <v>154500</v>
      </c>
      <c r="D70" s="255" t="s">
        <v>266</v>
      </c>
      <c r="E70" s="255" t="s">
        <v>289</v>
      </c>
    </row>
    <row r="71" spans="2:10" x14ac:dyDescent="0.25">
      <c r="B71" s="257" t="s">
        <v>285</v>
      </c>
      <c r="C71" s="260">
        <v>132000</v>
      </c>
      <c r="D71" s="259" t="s">
        <v>266</v>
      </c>
      <c r="E71" s="259" t="s">
        <v>288</v>
      </c>
      <c r="F71" s="270"/>
      <c r="G71" s="272" t="s">
        <v>361</v>
      </c>
      <c r="H71" s="272"/>
      <c r="I71" s="270"/>
      <c r="J71" s="270"/>
    </row>
    <row r="72" spans="2:10" x14ac:dyDescent="0.25">
      <c r="B72" s="257" t="s">
        <v>285</v>
      </c>
      <c r="C72" s="260">
        <v>60000</v>
      </c>
      <c r="D72" s="259" t="s">
        <v>266</v>
      </c>
      <c r="E72" s="259" t="s">
        <v>287</v>
      </c>
      <c r="F72" s="270"/>
      <c r="G72" s="272" t="s">
        <v>362</v>
      </c>
      <c r="H72" s="272"/>
      <c r="I72" s="270"/>
      <c r="J72" s="270"/>
    </row>
    <row r="73" spans="2:10" x14ac:dyDescent="0.25">
      <c r="B73" s="257" t="s">
        <v>285</v>
      </c>
      <c r="C73" s="256">
        <v>19000</v>
      </c>
      <c r="D73" s="255" t="s">
        <v>266</v>
      </c>
      <c r="E73" s="255" t="s">
        <v>286</v>
      </c>
    </row>
    <row r="74" spans="2:10" x14ac:dyDescent="0.25">
      <c r="B74" s="257" t="s">
        <v>285</v>
      </c>
      <c r="C74" s="256">
        <v>19000</v>
      </c>
      <c r="D74" s="255" t="s">
        <v>266</v>
      </c>
      <c r="E74" s="255" t="s">
        <v>284</v>
      </c>
    </row>
    <row r="75" spans="2:10" x14ac:dyDescent="0.25">
      <c r="B75" s="257" t="s">
        <v>282</v>
      </c>
      <c r="C75" s="256">
        <v>19000</v>
      </c>
      <c r="D75" s="255" t="s">
        <v>266</v>
      </c>
      <c r="E75" s="255" t="s">
        <v>269</v>
      </c>
    </row>
    <row r="76" spans="2:10" x14ac:dyDescent="0.25">
      <c r="B76" s="257" t="s">
        <v>282</v>
      </c>
      <c r="C76" s="256">
        <v>41000</v>
      </c>
      <c r="D76" s="255" t="s">
        <v>266</v>
      </c>
      <c r="E76" s="255" t="s">
        <v>283</v>
      </c>
    </row>
    <row r="77" spans="2:10" x14ac:dyDescent="0.25">
      <c r="B77" s="257" t="s">
        <v>282</v>
      </c>
      <c r="C77" s="256">
        <v>9000</v>
      </c>
      <c r="D77" s="255" t="s">
        <v>266</v>
      </c>
      <c r="E77" s="255" t="s">
        <v>281</v>
      </c>
    </row>
    <row r="78" spans="2:10" x14ac:dyDescent="0.25">
      <c r="B78" s="257" t="s">
        <v>274</v>
      </c>
      <c r="C78" s="256">
        <v>54000</v>
      </c>
      <c r="D78" s="255" t="s">
        <v>266</v>
      </c>
      <c r="E78" s="255" t="s">
        <v>280</v>
      </c>
    </row>
    <row r="79" spans="2:10" x14ac:dyDescent="0.25">
      <c r="B79" s="257" t="s">
        <v>274</v>
      </c>
      <c r="C79" s="256">
        <v>70000</v>
      </c>
      <c r="D79" s="255" t="s">
        <v>266</v>
      </c>
      <c r="E79" s="255" t="s">
        <v>279</v>
      </c>
    </row>
    <row r="80" spans="2:10" x14ac:dyDescent="0.25">
      <c r="B80" s="257" t="s">
        <v>274</v>
      </c>
      <c r="C80" s="256">
        <v>43000</v>
      </c>
      <c r="D80" s="255" t="s">
        <v>266</v>
      </c>
      <c r="E80" s="255" t="s">
        <v>278</v>
      </c>
    </row>
    <row r="81" spans="2:10" x14ac:dyDescent="0.25">
      <c r="B81" s="257" t="s">
        <v>274</v>
      </c>
      <c r="C81" s="260">
        <v>122500</v>
      </c>
      <c r="D81" s="259" t="s">
        <v>266</v>
      </c>
      <c r="E81" s="259" t="s">
        <v>277</v>
      </c>
      <c r="F81" s="270"/>
      <c r="G81" s="272" t="s">
        <v>363</v>
      </c>
      <c r="H81" s="272"/>
      <c r="I81" s="270"/>
      <c r="J81" s="270"/>
    </row>
    <row r="82" spans="2:10" x14ac:dyDescent="0.25">
      <c r="B82" s="257" t="s">
        <v>274</v>
      </c>
      <c r="C82" s="256">
        <v>99000</v>
      </c>
      <c r="D82" s="255" t="s">
        <v>266</v>
      </c>
      <c r="E82" s="255" t="s">
        <v>276</v>
      </c>
    </row>
    <row r="83" spans="2:10" x14ac:dyDescent="0.25">
      <c r="B83" s="257" t="s">
        <v>274</v>
      </c>
      <c r="C83" s="256">
        <v>50500</v>
      </c>
      <c r="D83" s="255" t="s">
        <v>266</v>
      </c>
      <c r="E83" s="255" t="s">
        <v>275</v>
      </c>
    </row>
    <row r="84" spans="2:10" x14ac:dyDescent="0.25">
      <c r="B84" s="257" t="s">
        <v>274</v>
      </c>
      <c r="C84" s="256">
        <v>224000</v>
      </c>
      <c r="D84" s="255" t="s">
        <v>266</v>
      </c>
      <c r="E84" s="255" t="s">
        <v>273</v>
      </c>
    </row>
    <row r="85" spans="2:10" x14ac:dyDescent="0.25">
      <c r="B85" s="257" t="s">
        <v>270</v>
      </c>
      <c r="C85" s="256">
        <v>52500</v>
      </c>
      <c r="D85" s="255" t="s">
        <v>266</v>
      </c>
      <c r="E85" s="255" t="s">
        <v>272</v>
      </c>
    </row>
    <row r="86" spans="2:10" x14ac:dyDescent="0.25">
      <c r="B86" s="257" t="s">
        <v>270</v>
      </c>
      <c r="C86" s="256">
        <v>78500</v>
      </c>
      <c r="D86" s="255" t="s">
        <v>266</v>
      </c>
      <c r="E86" s="255" t="s">
        <v>271</v>
      </c>
    </row>
    <row r="87" spans="2:10" x14ac:dyDescent="0.25">
      <c r="B87" s="257" t="s">
        <v>270</v>
      </c>
      <c r="C87" s="256">
        <v>204000</v>
      </c>
      <c r="D87" s="255" t="s">
        <v>266</v>
      </c>
      <c r="E87" s="255" t="s">
        <v>269</v>
      </c>
    </row>
    <row r="88" spans="2:10" x14ac:dyDescent="0.25">
      <c r="B88" s="257" t="s">
        <v>270</v>
      </c>
      <c r="C88" s="256">
        <v>129000</v>
      </c>
      <c r="D88" s="255" t="s">
        <v>266</v>
      </c>
      <c r="E88" s="255" t="s">
        <v>268</v>
      </c>
    </row>
    <row r="89" spans="2:10" x14ac:dyDescent="0.25">
      <c r="B89" s="257" t="s">
        <v>267</v>
      </c>
      <c r="C89" s="256">
        <v>45000</v>
      </c>
      <c r="D89" s="255" t="s">
        <v>266</v>
      </c>
      <c r="E89" s="255" t="s">
        <v>269</v>
      </c>
    </row>
    <row r="90" spans="2:10" x14ac:dyDescent="0.25">
      <c r="B90" s="257" t="s">
        <v>267</v>
      </c>
      <c r="C90" s="260">
        <v>91000</v>
      </c>
      <c r="D90" s="259" t="s">
        <v>266</v>
      </c>
      <c r="E90" s="259" t="s">
        <v>268</v>
      </c>
      <c r="F90" s="270"/>
      <c r="G90" s="272" t="s">
        <v>366</v>
      </c>
      <c r="H90" s="272"/>
      <c r="I90" s="270"/>
      <c r="J90" s="270"/>
    </row>
    <row r="91" spans="2:10" x14ac:dyDescent="0.25">
      <c r="B91" s="257" t="s">
        <v>267</v>
      </c>
      <c r="C91" s="256">
        <v>35000</v>
      </c>
      <c r="D91" s="255" t="s">
        <v>266</v>
      </c>
      <c r="E91" s="255" t="s">
        <v>265</v>
      </c>
    </row>
    <row r="92" spans="2:10" x14ac:dyDescent="0.25">
      <c r="B92" s="254"/>
      <c r="C92" s="262">
        <f>SUM(C12:C91)</f>
        <v>5818510</v>
      </c>
      <c r="D92" s="254"/>
      <c r="E92" s="254"/>
    </row>
    <row r="93" spans="2:10" x14ac:dyDescent="0.25">
      <c r="B93" s="254"/>
      <c r="C93" s="254"/>
      <c r="D93" s="254"/>
      <c r="E93" s="254"/>
    </row>
  </sheetData>
  <mergeCells count="3">
    <mergeCell ref="B2:K2"/>
    <mergeCell ref="G51:J51"/>
    <mergeCell ref="G53:J53"/>
  </mergeCells>
  <pageMargins left="0.25" right="0.25" top="0.75" bottom="0.75" header="0.3" footer="0.3"/>
  <pageSetup paperSize="9" scale="7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Продажа</vt:lpstr>
      <vt:lpstr>банк поступление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2021-05-31T09:09:30Z</dcterms:modified>
</cp:coreProperties>
</file>