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2/presentation_for_paper/"/>
    </mc:Choice>
  </mc:AlternateContent>
  <xr:revisionPtr revIDLastSave="147" documentId="8_{E42D23AE-EC89-4BC8-8F68-ED2C60792E4E}" xr6:coauthVersionLast="47" xr6:coauthVersionMax="47" xr10:uidLastSave="{1AC830CC-49B8-4C71-8E9B-1B756055D7CE}"/>
  <bookViews>
    <workbookView xWindow="-110" yWindow="-110" windowWidth="19420" windowHeight="10300" activeTab="3" xr2:uid="{E1A2D150-8E9C-4689-9F4D-2A0EF7129870}"/>
  </bookViews>
  <sheets>
    <sheet name="original" sheetId="1" r:id="rId1"/>
    <sheet name="stmd" sheetId="3" r:id="rId2"/>
    <sheet name="Sheet2" sheetId="2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3" l="1"/>
  <c r="H30" i="3"/>
  <c r="H29" i="3"/>
  <c r="H28" i="3"/>
  <c r="H27" i="3"/>
  <c r="G25" i="3"/>
  <c r="H25" i="3" s="1"/>
  <c r="H24" i="3"/>
  <c r="H23" i="3"/>
  <c r="H22" i="3"/>
  <c r="H20" i="3"/>
  <c r="H19" i="3"/>
  <c r="H18" i="3"/>
  <c r="H17" i="3"/>
  <c r="H16" i="3"/>
  <c r="G14" i="3"/>
  <c r="H14" i="3" s="1"/>
  <c r="H13" i="3"/>
  <c r="H11" i="3"/>
  <c r="H10" i="3"/>
  <c r="H9" i="3"/>
  <c r="H8" i="3"/>
  <c r="H7" i="3"/>
  <c r="H5" i="3"/>
  <c r="H4" i="3"/>
  <c r="G21" i="1"/>
  <c r="H21" i="1" s="1"/>
  <c r="G12" i="1"/>
  <c r="H12" i="1" s="1"/>
  <c r="H26" i="1"/>
  <c r="H25" i="1"/>
  <c r="H24" i="1"/>
  <c r="H23" i="1"/>
  <c r="H22" i="1"/>
  <c r="H20" i="1"/>
  <c r="H19" i="1"/>
  <c r="H18" i="1"/>
  <c r="H11" i="1"/>
  <c r="H10" i="1"/>
  <c r="H9" i="1"/>
  <c r="H8" i="1"/>
  <c r="H7" i="1"/>
  <c r="H6" i="1"/>
  <c r="H5" i="1"/>
  <c r="H4" i="1"/>
  <c r="H17" i="1"/>
  <c r="H16" i="1"/>
  <c r="H15" i="1"/>
  <c r="H14" i="1"/>
  <c r="H13" i="1"/>
</calcChain>
</file>

<file path=xl/sharedStrings.xml><?xml version="1.0" encoding="utf-8"?>
<sst xmlns="http://schemas.openxmlformats.org/spreadsheetml/2006/main" count="86" uniqueCount="39">
  <si>
    <t>Measure</t>
    <phoneticPr fontId="2"/>
  </si>
  <si>
    <t>Item</t>
    <phoneticPr fontId="2"/>
  </si>
  <si>
    <t>Count</t>
    <phoneticPr fontId="2"/>
  </si>
  <si>
    <t>Percentage (%)</t>
    <phoneticPr fontId="2"/>
  </si>
  <si>
    <t>Gender</t>
    <phoneticPr fontId="2"/>
  </si>
  <si>
    <t>Male</t>
    <phoneticPr fontId="2"/>
  </si>
  <si>
    <t>Female</t>
    <phoneticPr fontId="2"/>
  </si>
  <si>
    <t>Age</t>
    <phoneticPr fontId="2"/>
  </si>
  <si>
    <t>65 or above</t>
    <phoneticPr fontId="2"/>
  </si>
  <si>
    <t>Income</t>
    <phoneticPr fontId="2"/>
  </si>
  <si>
    <t>Less than $10,000</t>
    <phoneticPr fontId="2"/>
  </si>
  <si>
    <t>$10,000 - $29,999</t>
    <phoneticPr fontId="2"/>
  </si>
  <si>
    <t>$30,000 - $59,999</t>
    <phoneticPr fontId="2"/>
  </si>
  <si>
    <t>$60,000 - $89,999</t>
    <phoneticPr fontId="2"/>
  </si>
  <si>
    <t>More than $90,000</t>
    <phoneticPr fontId="2"/>
  </si>
  <si>
    <t>Race</t>
    <phoneticPr fontId="2"/>
  </si>
  <si>
    <t>White</t>
    <phoneticPr fontId="2"/>
  </si>
  <si>
    <t>Other</t>
    <phoneticPr fontId="2"/>
  </si>
  <si>
    <t>Education</t>
    <phoneticPr fontId="2"/>
  </si>
  <si>
    <t>2 year degree</t>
    <phoneticPr fontId="2"/>
  </si>
  <si>
    <t>High school graduate</t>
    <phoneticPr fontId="2"/>
  </si>
  <si>
    <t>4 year degree</t>
    <phoneticPr fontId="2"/>
  </si>
  <si>
    <t>Professional degree</t>
    <phoneticPr fontId="2"/>
  </si>
  <si>
    <t>Doctorate</t>
    <phoneticPr fontId="2"/>
  </si>
  <si>
    <t>Employment</t>
    <phoneticPr fontId="2"/>
  </si>
  <si>
    <t>Self-employed</t>
    <phoneticPr fontId="2"/>
  </si>
  <si>
    <t>Part-time employment</t>
    <phoneticPr fontId="2"/>
  </si>
  <si>
    <t>Full-time employment</t>
    <phoneticPr fontId="2"/>
  </si>
  <si>
    <t>Breakdown of Other for Race: Black or African American: 23, Hispanic or Latino: 2, Asian: 4, Native American or Alaska Native: 4, not defined: 1</t>
    <phoneticPr fontId="2"/>
  </si>
  <si>
    <t>Umemployed: 10, Student: 3, Retired: 6, Homemaker: 6, Contractor/freelance: 2, Other: 1, not defined: 1</t>
    <phoneticPr fontId="2"/>
  </si>
  <si>
    <t>&gt;=18 and &lt; 25</t>
    <phoneticPr fontId="2"/>
  </si>
  <si>
    <t>&gt;=25 and &lt; 35</t>
    <phoneticPr fontId="2"/>
  </si>
  <si>
    <t>&gt;=35 and &lt; 50</t>
    <phoneticPr fontId="2"/>
  </si>
  <si>
    <t>&gt;=50 and &lt; 65</t>
    <phoneticPr fontId="2"/>
  </si>
  <si>
    <t>(before Tax)</t>
    <phoneticPr fontId="2"/>
  </si>
  <si>
    <t>Level of Measurement</t>
    <phoneticPr fontId="2"/>
  </si>
  <si>
    <t>Nominal</t>
    <phoneticPr fontId="2"/>
  </si>
  <si>
    <t>Ordinal</t>
    <phoneticPr fontId="2"/>
  </si>
  <si>
    <t>Ratio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</si>
</sst>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9" fontId="3" fillId="0" borderId="0" xfId="1" applyFont="1">
      <alignment vertical="center"/>
    </xf>
    <xf numFmtId="9" fontId="3" fillId="0" borderId="1" xfId="1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9" fontId="3" fillId="0" borderId="0" xfId="1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9" fontId="3" fillId="0" borderId="3" xfId="1" applyFont="1" applyBorder="1">
      <alignment vertic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444499</xdr:colOff>
      <xdr:row>1</xdr:row>
      <xdr:rowOff>201083</xdr:rowOff>
    </xdr:from>
    <xdr:to>
      <xdr:col>12</xdr:col>
      <xdr:colOff>35983</xdr:colOff>
      <xdr:row>21</xdr:row>
      <xdr:rowOff>220133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380E58-1925-380A-8181-1997BAD9D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666" y="433916"/>
          <a:ext cx="6809317" cy="4675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222250</xdr:colOff>
      <xdr:row>0</xdr:row>
      <xdr:rowOff>0</xdr:rowOff>
    </xdr:from>
    <xdr:to>
      <xdr:col>10</xdr:col>
      <xdr:colOff>469900</xdr:colOff>
      <xdr:row>22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1159BB-AE96-91D6-7B93-E824D05E2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" y="0"/>
          <a:ext cx="6851650" cy="522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70E1-F6D7-47ED-88DD-FCD192DD0F1C}">
  <dimension ref="C2:H30"/>
  <sheetViews>
    <sheetView showGridLines="0" topLeftCell="A2" zoomScale="70" zoomScaleNormal="70" workbookViewId="0">
      <selection activeCell="D15" sqref="D15"/>
    </sheetView>
  </sheetViews>
  <sheetFormatPr defaultRowHeight="14"/>
  <cols>
    <col min="1" max="1" width="8.6640625" style="1"/>
    <col min="2" max="2" width="0.4140625" style="1" customWidth="1"/>
    <col min="3" max="3" width="14.83203125" style="1" customWidth="1"/>
    <col min="4" max="4" width="20.9140625" style="1" customWidth="1"/>
    <col min="5" max="5" width="23.25" style="1" customWidth="1"/>
    <col min="6" max="6" width="0.6640625" style="1" customWidth="1"/>
    <col min="7" max="8" width="14.58203125" style="1" customWidth="1"/>
    <col min="9" max="9" width="0.58203125" style="1" customWidth="1"/>
    <col min="10" max="16384" width="8.6640625" style="1"/>
  </cols>
  <sheetData>
    <row r="2" spans="3:8" ht="3.5" customHeight="1"/>
    <row r="3" spans="3:8" s="9" customFormat="1" ht="32" customHeight="1">
      <c r="C3" s="7" t="s">
        <v>0</v>
      </c>
      <c r="D3" s="7" t="s">
        <v>35</v>
      </c>
      <c r="E3" s="7" t="s">
        <v>1</v>
      </c>
      <c r="F3" s="8"/>
      <c r="G3" s="7" t="s">
        <v>2</v>
      </c>
      <c r="H3" s="7" t="s">
        <v>3</v>
      </c>
    </row>
    <row r="4" spans="3:8">
      <c r="C4" s="10" t="s">
        <v>4</v>
      </c>
      <c r="D4" s="10" t="s">
        <v>36</v>
      </c>
      <c r="E4" s="3" t="s">
        <v>5</v>
      </c>
      <c r="G4" s="1">
        <v>53</v>
      </c>
      <c r="H4" s="5">
        <f>G4/104</f>
        <v>0.50961538461538458</v>
      </c>
    </row>
    <row r="5" spans="3:8">
      <c r="C5" s="11"/>
      <c r="D5" s="11"/>
      <c r="E5" s="4" t="s">
        <v>6</v>
      </c>
      <c r="G5" s="2">
        <v>51</v>
      </c>
      <c r="H5" s="6">
        <f t="shared" ref="H5" si="0">G5/104</f>
        <v>0.49038461538461536</v>
      </c>
    </row>
    <row r="6" spans="3:8">
      <c r="C6" s="10" t="s">
        <v>7</v>
      </c>
      <c r="D6" s="10" t="s">
        <v>38</v>
      </c>
      <c r="E6" s="3" t="s">
        <v>30</v>
      </c>
      <c r="G6" s="1">
        <v>5</v>
      </c>
      <c r="H6" s="5">
        <f>G6/104</f>
        <v>4.807692307692308E-2</v>
      </c>
    </row>
    <row r="7" spans="3:8">
      <c r="C7" s="10"/>
      <c r="D7" s="10"/>
      <c r="E7" s="3" t="s">
        <v>31</v>
      </c>
      <c r="G7" s="1">
        <v>35</v>
      </c>
      <c r="H7" s="5">
        <f t="shared" ref="H7" si="1">G7/104</f>
        <v>0.33653846153846156</v>
      </c>
    </row>
    <row r="8" spans="3:8">
      <c r="C8" s="10"/>
      <c r="D8" s="10"/>
      <c r="E8" s="3" t="s">
        <v>32</v>
      </c>
      <c r="G8" s="1">
        <v>43</v>
      </c>
      <c r="H8" s="5">
        <f>G8/104</f>
        <v>0.41346153846153844</v>
      </c>
    </row>
    <row r="9" spans="3:8">
      <c r="C9" s="10"/>
      <c r="D9" s="10"/>
      <c r="E9" s="3" t="s">
        <v>33</v>
      </c>
      <c r="G9" s="1">
        <v>16</v>
      </c>
      <c r="H9" s="5">
        <f t="shared" ref="H9" si="2">G9/104</f>
        <v>0.15384615384615385</v>
      </c>
    </row>
    <row r="10" spans="3:8">
      <c r="C10" s="11"/>
      <c r="D10" s="11"/>
      <c r="E10" s="4" t="s">
        <v>8</v>
      </c>
      <c r="G10" s="2">
        <v>5</v>
      </c>
      <c r="H10" s="6">
        <f>G10/104</f>
        <v>4.807692307692308E-2</v>
      </c>
    </row>
    <row r="11" spans="3:8">
      <c r="C11" s="10" t="s">
        <v>15</v>
      </c>
      <c r="D11" s="10" t="s">
        <v>36</v>
      </c>
      <c r="E11" s="3" t="s">
        <v>16</v>
      </c>
      <c r="G11" s="1">
        <v>70</v>
      </c>
      <c r="H11" s="5">
        <f>G11/104</f>
        <v>0.67307692307692313</v>
      </c>
    </row>
    <row r="12" spans="3:8">
      <c r="C12" s="11"/>
      <c r="D12" s="11"/>
      <c r="E12" s="4" t="s">
        <v>17</v>
      </c>
      <c r="G12" s="2">
        <f>104-70</f>
        <v>34</v>
      </c>
      <c r="H12" s="6">
        <f t="shared" ref="H12:H26" si="3">G12/104</f>
        <v>0.32692307692307693</v>
      </c>
    </row>
    <row r="13" spans="3:8">
      <c r="C13" s="10" t="s">
        <v>18</v>
      </c>
      <c r="D13" s="10" t="s">
        <v>37</v>
      </c>
      <c r="E13" s="3" t="s">
        <v>20</v>
      </c>
      <c r="G13" s="1">
        <v>22</v>
      </c>
      <c r="H13" s="5">
        <f>G13/104</f>
        <v>0.21153846153846154</v>
      </c>
    </row>
    <row r="14" spans="3:8">
      <c r="C14" s="10"/>
      <c r="D14" s="10"/>
      <c r="E14" s="3" t="s">
        <v>19</v>
      </c>
      <c r="G14" s="1">
        <v>11</v>
      </c>
      <c r="H14" s="5">
        <f t="shared" si="3"/>
        <v>0.10576923076923077</v>
      </c>
    </row>
    <row r="15" spans="3:8">
      <c r="C15" s="10"/>
      <c r="D15" s="10"/>
      <c r="E15" s="3" t="s">
        <v>21</v>
      </c>
      <c r="G15" s="1">
        <v>48</v>
      </c>
      <c r="H15" s="5">
        <f t="shared" si="3"/>
        <v>0.46153846153846156</v>
      </c>
    </row>
    <row r="16" spans="3:8">
      <c r="C16" s="10"/>
      <c r="D16" s="10"/>
      <c r="E16" s="3" t="s">
        <v>22</v>
      </c>
      <c r="G16" s="1">
        <v>21</v>
      </c>
      <c r="H16" s="5">
        <f t="shared" si="3"/>
        <v>0.20192307692307693</v>
      </c>
    </row>
    <row r="17" spans="3:8">
      <c r="C17" s="11"/>
      <c r="D17" s="11"/>
      <c r="E17" s="4" t="s">
        <v>23</v>
      </c>
      <c r="G17" s="2">
        <v>2</v>
      </c>
      <c r="H17" s="6">
        <f t="shared" si="3"/>
        <v>1.9230769230769232E-2</v>
      </c>
    </row>
    <row r="18" spans="3:8">
      <c r="C18" s="10" t="s">
        <v>24</v>
      </c>
      <c r="D18" s="10" t="s">
        <v>36</v>
      </c>
      <c r="E18" s="3" t="s">
        <v>25</v>
      </c>
      <c r="G18" s="1">
        <v>11</v>
      </c>
      <c r="H18" s="5">
        <f>G18/104</f>
        <v>0.10576923076923077</v>
      </c>
    </row>
    <row r="19" spans="3:8">
      <c r="C19" s="10"/>
      <c r="D19" s="10"/>
      <c r="E19" s="3" t="s">
        <v>26</v>
      </c>
      <c r="G19" s="1">
        <v>9</v>
      </c>
      <c r="H19" s="5">
        <f t="shared" si="3"/>
        <v>8.6538461538461536E-2</v>
      </c>
    </row>
    <row r="20" spans="3:8">
      <c r="C20" s="10"/>
      <c r="D20" s="10"/>
      <c r="E20" s="3" t="s">
        <v>27</v>
      </c>
      <c r="G20" s="1">
        <v>55</v>
      </c>
      <c r="H20" s="5">
        <f>G20/104</f>
        <v>0.52884615384615385</v>
      </c>
    </row>
    <row r="21" spans="3:8">
      <c r="C21" s="11"/>
      <c r="D21" s="11"/>
      <c r="E21" s="4" t="s">
        <v>17</v>
      </c>
      <c r="G21" s="2">
        <f>104-SUM(G18:G20)</f>
        <v>29</v>
      </c>
      <c r="H21" s="6">
        <f t="shared" si="3"/>
        <v>0.27884615384615385</v>
      </c>
    </row>
    <row r="22" spans="3:8">
      <c r="C22" s="10" t="s">
        <v>9</v>
      </c>
      <c r="D22" s="10" t="s">
        <v>37</v>
      </c>
      <c r="E22" s="3" t="s">
        <v>10</v>
      </c>
      <c r="G22" s="1">
        <v>7</v>
      </c>
      <c r="H22" s="5">
        <f>G22/104</f>
        <v>6.7307692307692304E-2</v>
      </c>
    </row>
    <row r="23" spans="3:8">
      <c r="C23" s="12" t="s">
        <v>34</v>
      </c>
      <c r="D23" s="12"/>
      <c r="E23" s="3" t="s">
        <v>11</v>
      </c>
      <c r="G23" s="1">
        <v>10</v>
      </c>
      <c r="H23" s="5">
        <f>G23/104</f>
        <v>9.6153846153846159E-2</v>
      </c>
    </row>
    <row r="24" spans="3:8">
      <c r="C24" s="10"/>
      <c r="D24" s="10"/>
      <c r="E24" s="3" t="s">
        <v>12</v>
      </c>
      <c r="G24" s="1">
        <v>26</v>
      </c>
      <c r="H24" s="5">
        <f t="shared" si="3"/>
        <v>0.25</v>
      </c>
    </row>
    <row r="25" spans="3:8">
      <c r="C25" s="10"/>
      <c r="D25" s="10"/>
      <c r="E25" s="3" t="s">
        <v>13</v>
      </c>
      <c r="G25" s="1">
        <v>26</v>
      </c>
      <c r="H25" s="5">
        <f>G25/104</f>
        <v>0.25</v>
      </c>
    </row>
    <row r="26" spans="3:8">
      <c r="C26" s="11"/>
      <c r="D26" s="11"/>
      <c r="E26" s="4" t="s">
        <v>14</v>
      </c>
      <c r="F26" s="2"/>
      <c r="G26" s="2">
        <v>35</v>
      </c>
      <c r="H26" s="6">
        <f t="shared" si="3"/>
        <v>0.33653846153846156</v>
      </c>
    </row>
    <row r="27" spans="3:8" ht="3.5" customHeight="1"/>
    <row r="29" spans="3:8">
      <c r="C29" s="1" t="s">
        <v>28</v>
      </c>
    </row>
    <row r="30" spans="3:8">
      <c r="C30" s="1" t="s">
        <v>29</v>
      </c>
    </row>
  </sheetData>
  <phoneticPr fontId="2"/>
  <pageMargins left="0.7" right="0.7" top="0.75" bottom="0.75" header="0.3" footer="0.3"/>
  <ignoredErrors>
    <ignoredError sqref="G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C6F7-BA6F-4300-909A-9C3AEA722F5D}">
  <dimension ref="C2:H35"/>
  <sheetViews>
    <sheetView showGridLines="0" zoomScale="70" zoomScaleNormal="70" workbookViewId="0">
      <selection activeCell="K18" sqref="K18"/>
    </sheetView>
  </sheetViews>
  <sheetFormatPr defaultRowHeight="14"/>
  <cols>
    <col min="1" max="1" width="8.6640625" style="1"/>
    <col min="2" max="2" width="0.4140625" style="1" customWidth="1"/>
    <col min="3" max="3" width="14.83203125" style="1" customWidth="1"/>
    <col min="4" max="4" width="20.9140625" style="1" customWidth="1"/>
    <col min="5" max="5" width="23.25" style="1" customWidth="1"/>
    <col min="6" max="6" width="0.6640625" style="1" customWidth="1"/>
    <col min="7" max="8" width="14.58203125" style="1" customWidth="1"/>
    <col min="9" max="9" width="0.58203125" style="1" customWidth="1"/>
    <col min="10" max="16384" width="8.6640625" style="1"/>
  </cols>
  <sheetData>
    <row r="2" spans="3:8" ht="3.5" customHeight="1"/>
    <row r="3" spans="3:8" s="9" customFormat="1" ht="32" customHeight="1">
      <c r="C3" s="8" t="s">
        <v>0</v>
      </c>
      <c r="D3" s="20" t="s">
        <v>35</v>
      </c>
      <c r="E3" s="25" t="s">
        <v>1</v>
      </c>
      <c r="F3" s="8"/>
      <c r="G3" s="8" t="s">
        <v>2</v>
      </c>
      <c r="H3" s="8" t="s">
        <v>3</v>
      </c>
    </row>
    <row r="4" spans="3:8">
      <c r="C4" s="17" t="s">
        <v>4</v>
      </c>
      <c r="D4" s="21" t="s">
        <v>36</v>
      </c>
      <c r="E4" s="26" t="s">
        <v>5</v>
      </c>
      <c r="F4" s="18"/>
      <c r="G4" s="18">
        <v>53</v>
      </c>
      <c r="H4" s="19">
        <f>G4/104</f>
        <v>0.50961538461538458</v>
      </c>
    </row>
    <row r="5" spans="3:8">
      <c r="C5" s="13"/>
      <c r="D5" s="22"/>
      <c r="E5" s="27" t="s">
        <v>6</v>
      </c>
      <c r="F5" s="14"/>
      <c r="G5" s="14">
        <v>51</v>
      </c>
      <c r="H5" s="15">
        <f t="shared" ref="H5" si="0">G5/104</f>
        <v>0.49038461538461536</v>
      </c>
    </row>
    <row r="6" spans="3:8" ht="10" customHeight="1">
      <c r="C6" s="13"/>
      <c r="D6" s="22"/>
      <c r="E6" s="27"/>
      <c r="F6" s="14"/>
      <c r="G6" s="14"/>
      <c r="H6" s="15"/>
    </row>
    <row r="7" spans="3:8">
      <c r="C7" s="13" t="s">
        <v>7</v>
      </c>
      <c r="D7" s="22" t="s">
        <v>38</v>
      </c>
      <c r="E7" s="27" t="s">
        <v>30</v>
      </c>
      <c r="F7" s="14"/>
      <c r="G7" s="14">
        <v>5</v>
      </c>
      <c r="H7" s="15">
        <f>G7/104</f>
        <v>4.807692307692308E-2</v>
      </c>
    </row>
    <row r="8" spans="3:8">
      <c r="C8" s="13"/>
      <c r="D8" s="22"/>
      <c r="E8" s="27" t="s">
        <v>31</v>
      </c>
      <c r="F8" s="14"/>
      <c r="G8" s="14">
        <v>35</v>
      </c>
      <c r="H8" s="15">
        <f t="shared" ref="H8" si="1">G8/104</f>
        <v>0.33653846153846156</v>
      </c>
    </row>
    <row r="9" spans="3:8">
      <c r="C9" s="13"/>
      <c r="D9" s="22"/>
      <c r="E9" s="27" t="s">
        <v>32</v>
      </c>
      <c r="F9" s="14"/>
      <c r="G9" s="14">
        <v>43</v>
      </c>
      <c r="H9" s="15">
        <f>G9/104</f>
        <v>0.41346153846153844</v>
      </c>
    </row>
    <row r="10" spans="3:8">
      <c r="C10" s="13"/>
      <c r="D10" s="22"/>
      <c r="E10" s="27" t="s">
        <v>33</v>
      </c>
      <c r="F10" s="14"/>
      <c r="G10" s="14">
        <v>16</v>
      </c>
      <c r="H10" s="15">
        <f t="shared" ref="H10" si="2">G10/104</f>
        <v>0.15384615384615385</v>
      </c>
    </row>
    <row r="11" spans="3:8">
      <c r="C11" s="13"/>
      <c r="D11" s="22"/>
      <c r="E11" s="27" t="s">
        <v>8</v>
      </c>
      <c r="F11" s="14"/>
      <c r="G11" s="14">
        <v>5</v>
      </c>
      <c r="H11" s="15">
        <f>G11/104</f>
        <v>4.807692307692308E-2</v>
      </c>
    </row>
    <row r="12" spans="3:8" ht="10" customHeight="1">
      <c r="C12" s="13"/>
      <c r="D12" s="22"/>
      <c r="E12" s="27"/>
      <c r="F12" s="14"/>
      <c r="G12" s="14"/>
      <c r="H12" s="15"/>
    </row>
    <row r="13" spans="3:8">
      <c r="C13" s="13" t="s">
        <v>15</v>
      </c>
      <c r="D13" s="22" t="s">
        <v>36</v>
      </c>
      <c r="E13" s="27" t="s">
        <v>16</v>
      </c>
      <c r="F13" s="14"/>
      <c r="G13" s="14">
        <v>70</v>
      </c>
      <c r="H13" s="15">
        <f>G13/104</f>
        <v>0.67307692307692313</v>
      </c>
    </row>
    <row r="14" spans="3:8">
      <c r="C14" s="13"/>
      <c r="D14" s="22"/>
      <c r="E14" s="27" t="s">
        <v>17</v>
      </c>
      <c r="F14" s="14"/>
      <c r="G14" s="14">
        <f>104-70</f>
        <v>34</v>
      </c>
      <c r="H14" s="15">
        <f t="shared" ref="H14:H31" si="3">G14/104</f>
        <v>0.32692307692307693</v>
      </c>
    </row>
    <row r="15" spans="3:8" ht="10" customHeight="1">
      <c r="C15" s="13"/>
      <c r="D15" s="22"/>
      <c r="E15" s="27"/>
      <c r="F15" s="14"/>
      <c r="G15" s="14"/>
      <c r="H15" s="15"/>
    </row>
    <row r="16" spans="3:8">
      <c r="C16" s="13" t="s">
        <v>18</v>
      </c>
      <c r="D16" s="22" t="s">
        <v>37</v>
      </c>
      <c r="E16" s="27" t="s">
        <v>20</v>
      </c>
      <c r="F16" s="14"/>
      <c r="G16" s="14">
        <v>22</v>
      </c>
      <c r="H16" s="15">
        <f>G16/104</f>
        <v>0.21153846153846154</v>
      </c>
    </row>
    <row r="17" spans="3:8">
      <c r="C17" s="13"/>
      <c r="D17" s="22"/>
      <c r="E17" s="27" t="s">
        <v>19</v>
      </c>
      <c r="F17" s="14"/>
      <c r="G17" s="14">
        <v>11</v>
      </c>
      <c r="H17" s="15">
        <f t="shared" si="3"/>
        <v>0.10576923076923077</v>
      </c>
    </row>
    <row r="18" spans="3:8">
      <c r="C18" s="13"/>
      <c r="D18" s="22"/>
      <c r="E18" s="27" t="s">
        <v>21</v>
      </c>
      <c r="F18" s="14"/>
      <c r="G18" s="14">
        <v>48</v>
      </c>
      <c r="H18" s="15">
        <f t="shared" si="3"/>
        <v>0.46153846153846156</v>
      </c>
    </row>
    <row r="19" spans="3:8">
      <c r="C19" s="13"/>
      <c r="D19" s="22"/>
      <c r="E19" s="27" t="s">
        <v>22</v>
      </c>
      <c r="F19" s="14"/>
      <c r="G19" s="14">
        <v>21</v>
      </c>
      <c r="H19" s="15">
        <f t="shared" si="3"/>
        <v>0.20192307692307693</v>
      </c>
    </row>
    <row r="20" spans="3:8">
      <c r="C20" s="13"/>
      <c r="D20" s="22"/>
      <c r="E20" s="27" t="s">
        <v>23</v>
      </c>
      <c r="F20" s="14"/>
      <c r="G20" s="14">
        <v>2</v>
      </c>
      <c r="H20" s="15">
        <f t="shared" si="3"/>
        <v>1.9230769230769232E-2</v>
      </c>
    </row>
    <row r="21" spans="3:8" ht="10" customHeight="1">
      <c r="C21" s="13"/>
      <c r="D21" s="22"/>
      <c r="E21" s="27"/>
      <c r="F21" s="14"/>
      <c r="G21" s="14"/>
      <c r="H21" s="15"/>
    </row>
    <row r="22" spans="3:8">
      <c r="C22" s="13" t="s">
        <v>24</v>
      </c>
      <c r="D22" s="22" t="s">
        <v>36</v>
      </c>
      <c r="E22" s="27" t="s">
        <v>25</v>
      </c>
      <c r="F22" s="14"/>
      <c r="G22" s="14">
        <v>11</v>
      </c>
      <c r="H22" s="15">
        <f>G22/104</f>
        <v>0.10576923076923077</v>
      </c>
    </row>
    <row r="23" spans="3:8">
      <c r="C23" s="13"/>
      <c r="D23" s="22"/>
      <c r="E23" s="27" t="s">
        <v>26</v>
      </c>
      <c r="F23" s="14"/>
      <c r="G23" s="14">
        <v>9</v>
      </c>
      <c r="H23" s="15">
        <f t="shared" si="3"/>
        <v>8.6538461538461536E-2</v>
      </c>
    </row>
    <row r="24" spans="3:8">
      <c r="C24" s="13"/>
      <c r="D24" s="22"/>
      <c r="E24" s="27" t="s">
        <v>27</v>
      </c>
      <c r="F24" s="14"/>
      <c r="G24" s="14">
        <v>55</v>
      </c>
      <c r="H24" s="15">
        <f>G24/104</f>
        <v>0.52884615384615385</v>
      </c>
    </row>
    <row r="25" spans="3:8">
      <c r="C25" s="13"/>
      <c r="D25" s="22"/>
      <c r="E25" s="27" t="s">
        <v>17</v>
      </c>
      <c r="F25" s="14"/>
      <c r="G25" s="14">
        <f>104-SUM(G22:G24)</f>
        <v>29</v>
      </c>
      <c r="H25" s="15">
        <f t="shared" si="3"/>
        <v>0.27884615384615385</v>
      </c>
    </row>
    <row r="26" spans="3:8" ht="10" customHeight="1">
      <c r="C26" s="13"/>
      <c r="D26" s="22"/>
      <c r="E26" s="27"/>
      <c r="F26" s="14"/>
      <c r="G26" s="14"/>
      <c r="H26" s="15"/>
    </row>
    <row r="27" spans="3:8">
      <c r="C27" s="13" t="s">
        <v>9</v>
      </c>
      <c r="D27" s="22" t="s">
        <v>37</v>
      </c>
      <c r="E27" s="27" t="s">
        <v>10</v>
      </c>
      <c r="F27" s="14"/>
      <c r="G27" s="14">
        <v>7</v>
      </c>
      <c r="H27" s="15">
        <f>G27/104</f>
        <v>6.7307692307692304E-2</v>
      </c>
    </row>
    <row r="28" spans="3:8">
      <c r="C28" s="16" t="s">
        <v>34</v>
      </c>
      <c r="D28" s="23"/>
      <c r="E28" s="27" t="s">
        <v>11</v>
      </c>
      <c r="F28" s="14"/>
      <c r="G28" s="14">
        <v>10</v>
      </c>
      <c r="H28" s="15">
        <f>G28/104</f>
        <v>9.6153846153846159E-2</v>
      </c>
    </row>
    <row r="29" spans="3:8">
      <c r="C29" s="13"/>
      <c r="D29" s="22"/>
      <c r="E29" s="27" t="s">
        <v>12</v>
      </c>
      <c r="F29" s="14"/>
      <c r="G29" s="14">
        <v>26</v>
      </c>
      <c r="H29" s="15">
        <f t="shared" si="3"/>
        <v>0.25</v>
      </c>
    </row>
    <row r="30" spans="3:8">
      <c r="C30" s="13"/>
      <c r="D30" s="22"/>
      <c r="E30" s="27" t="s">
        <v>13</v>
      </c>
      <c r="F30" s="14"/>
      <c r="G30" s="14">
        <v>26</v>
      </c>
      <c r="H30" s="15">
        <f>G30/104</f>
        <v>0.25</v>
      </c>
    </row>
    <row r="31" spans="3:8">
      <c r="C31" s="11"/>
      <c r="D31" s="24"/>
      <c r="E31" s="28" t="s">
        <v>14</v>
      </c>
      <c r="F31" s="2"/>
      <c r="G31" s="2">
        <v>35</v>
      </c>
      <c r="H31" s="6">
        <f t="shared" si="3"/>
        <v>0.33653846153846156</v>
      </c>
    </row>
    <row r="32" spans="3:8" ht="3.5" customHeight="1"/>
    <row r="34" spans="3:3">
      <c r="C34" s="1" t="s">
        <v>28</v>
      </c>
    </row>
    <row r="35" spans="3:3">
      <c r="C35" s="1" t="s">
        <v>29</v>
      </c>
    </row>
  </sheetData>
  <phoneticPr fontId="2"/>
  <pageMargins left="0.7" right="0.7" top="0.75" bottom="0.75" header="0.3" footer="0.3"/>
  <ignoredErrors>
    <ignoredError sqref="G2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12CDC-69C2-4858-81AA-3B0B60D863D2}">
  <dimension ref="A1"/>
  <sheetViews>
    <sheetView showGridLines="0" zoomScale="60" zoomScaleNormal="60" workbookViewId="0">
      <selection activeCell="D4" sqref="D4"/>
    </sheetView>
  </sheetViews>
  <sheetFormatPr defaultRowHeight="18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9938-7FC2-4A16-A7F6-AF918CA90E90}">
  <dimension ref="A1"/>
  <sheetViews>
    <sheetView showGridLines="0" tabSelected="1" workbookViewId="0">
      <selection activeCell="M14" sqref="M14"/>
    </sheetView>
  </sheetViews>
  <sheetFormatPr defaultRowHeight="18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stmd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2024-08-20T02:19:38Z</dcterms:created>
  <dcterms:modified xsi:type="dcterms:W3CDTF">2024-08-28T03:24:34Z</dcterms:modified>
</cp:coreProperties>
</file>