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haskaranth/Documents/UofT-DataAnalytics/Excel/"/>
    </mc:Choice>
  </mc:AlternateContent>
  <xr:revisionPtr revIDLastSave="0" documentId="13_ncr:1_{6BAE057A-16F4-1345-B8C4-7CAC4F4B270A}" xr6:coauthVersionLast="45" xr6:coauthVersionMax="45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  <sheet name="Sheet2" sheetId="2" r:id="rId2"/>
    <sheet name="Sheet3" sheetId="4" r:id="rId3"/>
    <sheet name="Sheet4" sheetId="5" r:id="rId4"/>
    <sheet name="Sheet5" sheetId="7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7" l="1"/>
  <c r="F2" i="7" s="1"/>
  <c r="E10" i="7"/>
  <c r="H10" i="7" s="1"/>
  <c r="E6" i="7"/>
  <c r="G6" i="7" s="1"/>
  <c r="E13" i="7"/>
  <c r="F13" i="7" s="1"/>
  <c r="E9" i="7"/>
  <c r="H9" i="7" s="1"/>
  <c r="E5" i="7"/>
  <c r="G5" i="7" s="1"/>
  <c r="E12" i="7"/>
  <c r="H12" i="7" s="1"/>
  <c r="E8" i="7"/>
  <c r="H8" i="7" s="1"/>
  <c r="E4" i="7"/>
  <c r="G4" i="7" s="1"/>
  <c r="E11" i="7"/>
  <c r="H11" i="7" s="1"/>
  <c r="E7" i="7"/>
  <c r="G7" i="7" s="1"/>
  <c r="E3" i="7"/>
  <c r="G3" i="7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7" l="1"/>
  <c r="G8" i="7"/>
  <c r="F3" i="7"/>
  <c r="G9" i="7"/>
  <c r="F4" i="7"/>
  <c r="G10" i="7"/>
  <c r="F5" i="7"/>
  <c r="G11" i="7"/>
  <c r="F6" i="7"/>
  <c r="G12" i="7"/>
  <c r="F7" i="7"/>
  <c r="G13" i="7"/>
  <c r="F8" i="7"/>
  <c r="H2" i="7"/>
  <c r="F9" i="7"/>
  <c r="H3" i="7"/>
  <c r="F10" i="7"/>
  <c r="H4" i="7"/>
  <c r="F11" i="7"/>
  <c r="H5" i="7"/>
  <c r="F12" i="7"/>
  <c r="H6" i="7"/>
  <c r="H7" i="7"/>
  <c r="G2" i="7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<sst xmlns="http://schemas.openxmlformats.org/spreadsheetml/2006/main" count="24821" uniqueCount="8401">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</sst>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 cent" xfId="1" builtinId="5"/>
  </cellStyles>
  <dxfs count="5"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E-0649-A2EC-5CA06013FC5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87-3A4E-896A-81E34C1B697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87-3A4E-896A-81E34C1B697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87-3A4E-896A-81E34C1B6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4321632"/>
        <c:axId val="1004323264"/>
      </c:barChart>
      <c:catAx>
        <c:axId val="100432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23264"/>
        <c:crosses val="autoZero"/>
        <c:auto val="1"/>
        <c:lblAlgn val="ctr"/>
        <c:lblOffset val="100"/>
        <c:noMultiLvlLbl val="0"/>
      </c:catAx>
      <c:valAx>
        <c:axId val="100432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2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3-FA45-87D3-9FFC9988E12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43-FA45-87D3-9FFC9988E12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43-FA45-87D3-9FFC9988E12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43-FA45-87D3-9FFC9988E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4827343"/>
        <c:axId val="801764223"/>
      </c:barChart>
      <c:catAx>
        <c:axId val="85482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64223"/>
        <c:crosses val="autoZero"/>
        <c:auto val="1"/>
        <c:lblAlgn val="ctr"/>
        <c:lblOffset val="100"/>
        <c:noMultiLvlLbl val="0"/>
      </c:catAx>
      <c:valAx>
        <c:axId val="80176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2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0-ED48-A7B7-5E58BFE8E62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E0-ED48-A7B7-5E58BFE8E62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E0-ED48-A7B7-5E58BFE8E62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E0-ED48-A7B7-5E58BFE8E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618767"/>
        <c:axId val="876566847"/>
      </c:lineChart>
      <c:catAx>
        <c:axId val="87561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566847"/>
        <c:crosses val="autoZero"/>
        <c:auto val="1"/>
        <c:lblAlgn val="ctr"/>
        <c:lblOffset val="100"/>
        <c:noMultiLvlLbl val="0"/>
      </c:catAx>
      <c:valAx>
        <c:axId val="87656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1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37172664589242E-2"/>
          <c:y val="9.6370192307692309E-2"/>
          <c:w val="0.93484787847624473"/>
          <c:h val="0.74727532556026655"/>
        </c:manualLayout>
      </c:layout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60-3745-B94F-651E2B41BFE9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60-3745-B94F-651E2B41BFE9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60-3745-B94F-651E2B41B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3942063"/>
        <c:axId val="863943695"/>
      </c:lineChart>
      <c:catAx>
        <c:axId val="86394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43695"/>
        <c:crosses val="autoZero"/>
        <c:auto val="1"/>
        <c:lblAlgn val="ctr"/>
        <c:lblOffset val="100"/>
        <c:noMultiLvlLbl val="0"/>
      </c:catAx>
      <c:valAx>
        <c:axId val="86394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4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368300</xdr:colOff>
      <xdr:row>6</xdr:row>
      <xdr:rowOff>165100</xdr:rowOff>
    </xdr:from>
    <xdr:to>
      <xdr:col>19</xdr:col>
      <xdr:colOff>12700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CBDDD-EEBC-0F49-B180-5CB7A251C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165100</xdr:colOff>
      <xdr:row>7</xdr:row>
      <xdr:rowOff>165100</xdr:rowOff>
    </xdr:from>
    <xdr:to>
      <xdr:col>24</xdr:col>
      <xdr:colOff>736600</xdr:colOff>
      <xdr:row>42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E3B7F-C87D-A04D-96EE-6CB179F92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673100</xdr:colOff>
      <xdr:row>10</xdr:row>
      <xdr:rowOff>114300</xdr:rowOff>
    </xdr:from>
    <xdr:to>
      <xdr:col>14</xdr:col>
      <xdr:colOff>38100</xdr:colOff>
      <xdr:row>38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48D116-41D2-284E-8209-51104FE61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527050</xdr:colOff>
      <xdr:row>13</xdr:row>
      <xdr:rowOff>63500</xdr:rowOff>
    </xdr:from>
    <xdr:to>
      <xdr:col>18</xdr:col>
      <xdr:colOff>342900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CEDE4-3CA9-554D-A34F-8871E4F0C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57.993883680552" createdVersion="6" refreshedVersion="6" minRefreshableVersion="3" recordCount="4114" xr:uid="{BAE51B56-CC51-C045-9835-C646425A59E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2.824160995369" createdVersion="6" refreshedVersion="6" minRefreshableVersion="3" recordCount="4114" xr:uid="{7AFD4C5B-0753-9D4F-BFB9-5B3283080C55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10/8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5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10/8/09"/>
          <s v="Qtr1"/>
          <s v="Qtr2"/>
          <s v="Qtr3"/>
          <s v="Qtr4"/>
          <s v="&gt;3/5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10/8/09"/>
          <s v="2009"/>
          <s v="2010"/>
          <s v="2011"/>
          <s v="2012"/>
          <s v="2013"/>
          <s v="2014"/>
          <s v="2015"/>
          <s v="2016"/>
          <s v="2017"/>
          <s v="&gt;3/5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x v="0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x v="1"/>
    <x v="0"/>
    <s v="US"/>
    <x v="0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x v="1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x v="0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x v="0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x v="0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x v="0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x v="0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x v="8"/>
    <x v="0"/>
    <s v="US"/>
    <x v="0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x v="0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x v="0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x v="0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x v="0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x v="13"/>
    <x v="0"/>
    <s v="US"/>
    <x v="0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x v="14"/>
    <x v="0"/>
    <s v="AU"/>
    <x v="2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x v="15"/>
    <x v="0"/>
    <s v="ES"/>
    <x v="3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x v="0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x v="17"/>
    <x v="0"/>
    <s v="GB"/>
    <x v="1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x v="18"/>
    <x v="0"/>
    <s v="US"/>
    <x v="0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x v="0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x v="20"/>
    <x v="0"/>
    <s v="US"/>
    <x v="0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x v="0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x v="22"/>
    <x v="0"/>
    <s v="US"/>
    <x v="0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x v="0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x v="24"/>
    <x v="0"/>
    <s v="US"/>
    <x v="0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x v="0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x v="26"/>
    <x v="0"/>
    <s v="US"/>
    <x v="0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x v="27"/>
    <x v="0"/>
    <s v="NZ"/>
    <x v="4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x v="28"/>
    <x v="0"/>
    <s v="US"/>
    <x v="0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x v="1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x v="30"/>
    <x v="0"/>
    <s v="US"/>
    <x v="0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x v="31"/>
    <x v="0"/>
    <s v="US"/>
    <x v="0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x v="32"/>
    <x v="0"/>
    <s v="US"/>
    <x v="0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x v="33"/>
    <x v="0"/>
    <s v="US"/>
    <x v="0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x v="0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x v="0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x v="36"/>
    <x v="0"/>
    <s v="US"/>
    <x v="0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x v="37"/>
    <x v="0"/>
    <s v="US"/>
    <x v="0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x v="38"/>
    <x v="0"/>
    <s v="US"/>
    <x v="0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x v="39"/>
    <x v="0"/>
    <s v="GB"/>
    <x v="1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x v="0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x v="0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x v="0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x v="0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x v="0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x v="44"/>
    <x v="0"/>
    <s v="US"/>
    <x v="0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x v="45"/>
    <x v="0"/>
    <s v="AU"/>
    <x v="2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x v="0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x v="1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x v="48"/>
    <x v="0"/>
    <s v="US"/>
    <x v="0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x v="49"/>
    <x v="0"/>
    <s v="GB"/>
    <x v="1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x v="0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x v="0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x v="52"/>
    <x v="0"/>
    <s v="US"/>
    <x v="0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x v="0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x v="0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x v="55"/>
    <x v="0"/>
    <s v="GB"/>
    <x v="1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x v="0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x v="57"/>
    <x v="0"/>
    <s v="US"/>
    <x v="0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x v="0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x v="59"/>
    <x v="0"/>
    <s v="GB"/>
    <x v="1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x v="0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x v="0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x v="62"/>
    <x v="0"/>
    <s v="US"/>
    <x v="0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x v="0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x v="64"/>
    <x v="0"/>
    <s v="CA"/>
    <x v="5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x v="65"/>
    <x v="0"/>
    <s v="US"/>
    <x v="0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x v="0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x v="1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x v="0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x v="69"/>
    <x v="0"/>
    <s v="US"/>
    <x v="0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x v="0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x v="71"/>
    <x v="0"/>
    <s v="US"/>
    <x v="0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x v="0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x v="3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x v="74"/>
    <x v="0"/>
    <s v="US"/>
    <x v="0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x v="75"/>
    <x v="0"/>
    <s v="US"/>
    <x v="0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x v="76"/>
    <x v="0"/>
    <s v="US"/>
    <x v="0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x v="3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x v="1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x v="79"/>
    <x v="0"/>
    <s v="US"/>
    <x v="0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x v="0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x v="0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x v="1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x v="83"/>
    <x v="0"/>
    <s v="US"/>
    <x v="0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x v="0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x v="3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x v="0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x v="0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x v="88"/>
    <x v="0"/>
    <s v="US"/>
    <x v="0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x v="89"/>
    <x v="0"/>
    <s v="US"/>
    <x v="0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x v="0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x v="90"/>
    <x v="0"/>
    <s v="CA"/>
    <x v="5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x v="0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x v="1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x v="0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x v="0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x v="0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x v="95"/>
    <x v="0"/>
    <s v="US"/>
    <x v="0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x v="96"/>
    <x v="0"/>
    <s v="US"/>
    <x v="0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x v="97"/>
    <x v="0"/>
    <s v="US"/>
    <x v="0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x v="0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x v="99"/>
    <x v="0"/>
    <s v="US"/>
    <x v="0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x v="100"/>
    <x v="0"/>
    <s v="GB"/>
    <x v="1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x v="49"/>
    <x v="0"/>
    <s v="US"/>
    <x v="0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x v="0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x v="102"/>
    <x v="0"/>
    <s v="US"/>
    <x v="0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x v="0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x v="29"/>
    <x v="0"/>
    <s v="US"/>
    <x v="0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x v="0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x v="105"/>
    <x v="0"/>
    <s v="US"/>
    <x v="0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x v="106"/>
    <x v="0"/>
    <s v="AU"/>
    <x v="2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x v="0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x v="108"/>
    <x v="0"/>
    <s v="US"/>
    <x v="0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x v="0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x v="110"/>
    <x v="0"/>
    <s v="US"/>
    <x v="0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x v="111"/>
    <x v="0"/>
    <s v="US"/>
    <x v="0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x v="0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x v="113"/>
    <x v="0"/>
    <s v="US"/>
    <x v="0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x v="0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x v="6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x v="0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x v="117"/>
    <x v="1"/>
    <s v="US"/>
    <x v="0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x v="0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x v="0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x v="5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x v="0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x v="0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x v="122"/>
    <x v="1"/>
    <s v="US"/>
    <x v="0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x v="0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x v="1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x v="117"/>
    <x v="1"/>
    <s v="US"/>
    <x v="0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x v="0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x v="117"/>
    <x v="1"/>
    <s v="US"/>
    <x v="0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x v="117"/>
    <x v="1"/>
    <s v="US"/>
    <x v="0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x v="0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x v="0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x v="7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x v="0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x v="83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x v="0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x v="0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x v="0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x v="2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x v="5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x v="0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x v="0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x v="117"/>
    <x v="1"/>
    <s v="GB"/>
    <x v="1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x v="0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x v="0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x v="132"/>
    <x v="1"/>
    <s v="US"/>
    <x v="0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x v="2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x v="134"/>
    <x v="1"/>
    <s v="US"/>
    <x v="0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x v="135"/>
    <x v="1"/>
    <s v="US"/>
    <x v="0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x v="0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x v="0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x v="5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x v="0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x v="0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x v="0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x v="0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x v="0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x v="140"/>
    <x v="2"/>
    <s v="US"/>
    <x v="0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x v="0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x v="141"/>
    <x v="2"/>
    <s v="US"/>
    <x v="0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x v="117"/>
    <x v="2"/>
    <s v="GB"/>
    <x v="1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x v="142"/>
    <x v="2"/>
    <s v="US"/>
    <x v="0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x v="143"/>
    <x v="2"/>
    <s v="US"/>
    <x v="0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x v="144"/>
    <x v="2"/>
    <s v="US"/>
    <x v="0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x v="145"/>
    <x v="2"/>
    <s v="GB"/>
    <x v="1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x v="0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x v="116"/>
    <x v="2"/>
    <s v="US"/>
    <x v="0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x v="117"/>
    <x v="2"/>
    <s v="US"/>
    <x v="0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x v="117"/>
    <x v="2"/>
    <s v="GB"/>
    <x v="1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x v="3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x v="1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x v="117"/>
    <x v="2"/>
    <s v="US"/>
    <x v="0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x v="147"/>
    <x v="2"/>
    <s v="US"/>
    <x v="0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x v="117"/>
    <x v="2"/>
    <s v="ES"/>
    <x v="3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x v="148"/>
    <x v="2"/>
    <s v="US"/>
    <x v="0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x v="1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x v="150"/>
    <x v="2"/>
    <s v="GB"/>
    <x v="1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x v="0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x v="151"/>
    <x v="2"/>
    <s v="GB"/>
    <x v="1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x v="5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x v="153"/>
    <x v="2"/>
    <s v="NO"/>
    <x v="8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x v="0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x v="25"/>
    <x v="2"/>
    <s v="US"/>
    <x v="0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x v="0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x v="0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x v="155"/>
    <x v="2"/>
    <s v="US"/>
    <x v="0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x v="156"/>
    <x v="2"/>
    <s v="AU"/>
    <x v="2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x v="0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x v="1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x v="1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x v="0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x v="159"/>
    <x v="2"/>
    <s v="GB"/>
    <x v="1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x v="1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x v="161"/>
    <x v="2"/>
    <s v="US"/>
    <x v="0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x v="0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x v="162"/>
    <x v="2"/>
    <s v="US"/>
    <x v="0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x v="163"/>
    <x v="2"/>
    <s v="US"/>
    <x v="0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x v="117"/>
    <x v="2"/>
    <s v="US"/>
    <x v="0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x v="164"/>
    <x v="2"/>
    <s v="GB"/>
    <x v="1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x v="2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x v="0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x v="117"/>
    <x v="2"/>
    <s v="US"/>
    <x v="0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x v="5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x v="117"/>
    <x v="2"/>
    <s v="AU"/>
    <x v="2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x v="0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x v="0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x v="0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x v="116"/>
    <x v="2"/>
    <s v="US"/>
    <x v="0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x v="170"/>
    <x v="2"/>
    <s v="US"/>
    <x v="0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x v="0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x v="115"/>
    <x v="2"/>
    <s v="GB"/>
    <x v="1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x v="0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x v="172"/>
    <x v="2"/>
    <s v="SE"/>
    <x v="9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x v="0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x v="174"/>
    <x v="2"/>
    <s v="US"/>
    <x v="0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x v="175"/>
    <x v="2"/>
    <s v="US"/>
    <x v="0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x v="117"/>
    <x v="2"/>
    <s v="US"/>
    <x v="0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x v="0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x v="117"/>
    <x v="2"/>
    <s v="US"/>
    <x v="0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x v="2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x v="117"/>
    <x v="2"/>
    <s v="US"/>
    <x v="0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x v="156"/>
    <x v="2"/>
    <s v="GB"/>
    <x v="1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x v="0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x v="117"/>
    <x v="2"/>
    <s v="GB"/>
    <x v="1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x v="3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x v="0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x v="0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x v="178"/>
    <x v="2"/>
    <s v="GB"/>
    <x v="1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x v="117"/>
    <x v="2"/>
    <s v="US"/>
    <x v="0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x v="0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x v="0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x v="0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x v="155"/>
    <x v="2"/>
    <s v="US"/>
    <x v="0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x v="0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x v="156"/>
    <x v="2"/>
    <s v="AU"/>
    <x v="2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x v="0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x v="0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x v="181"/>
    <x v="0"/>
    <s v="US"/>
    <x v="0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x v="182"/>
    <x v="0"/>
    <s v="US"/>
    <x v="0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x v="0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x v="0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x v="185"/>
    <x v="0"/>
    <s v="US"/>
    <x v="0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x v="0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x v="0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x v="0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x v="0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x v="0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x v="0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x v="0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x v="0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x v="194"/>
    <x v="0"/>
    <s v="US"/>
    <x v="0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x v="0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x v="0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x v="0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x v="0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x v="0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x v="200"/>
    <x v="0"/>
    <s v="US"/>
    <x v="0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x v="44"/>
    <x v="0"/>
    <s v="US"/>
    <x v="0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x v="0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x v="0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x v="0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x v="0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x v="205"/>
    <x v="0"/>
    <s v="GB"/>
    <x v="1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x v="0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x v="2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x v="0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x v="0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x v="0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x v="0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x v="0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x v="213"/>
    <x v="0"/>
    <s v="US"/>
    <x v="0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x v="214"/>
    <x v="0"/>
    <s v="US"/>
    <x v="0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x v="0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x v="216"/>
    <x v="0"/>
    <s v="US"/>
    <x v="0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x v="0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x v="0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x v="0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x v="220"/>
    <x v="0"/>
    <s v="US"/>
    <x v="0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x v="221"/>
    <x v="0"/>
    <s v="US"/>
    <x v="0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x v="222"/>
    <x v="0"/>
    <s v="US"/>
    <x v="0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x v="0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x v="0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x v="225"/>
    <x v="0"/>
    <s v="US"/>
    <x v="0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x v="0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x v="1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x v="0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x v="0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x v="230"/>
    <x v="0"/>
    <s v="US"/>
    <x v="0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x v="0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x v="0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x v="233"/>
    <x v="0"/>
    <s v="US"/>
    <x v="0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x v="234"/>
    <x v="0"/>
    <s v="US"/>
    <x v="0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x v="235"/>
    <x v="0"/>
    <s v="US"/>
    <x v="0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x v="0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x v="237"/>
    <x v="0"/>
    <s v="US"/>
    <x v="0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x v="238"/>
    <x v="0"/>
    <s v="US"/>
    <x v="0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x v="0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x v="0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x v="241"/>
    <x v="0"/>
    <s v="US"/>
    <x v="0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x v="242"/>
    <x v="0"/>
    <s v="US"/>
    <x v="0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x v="243"/>
    <x v="0"/>
    <s v="US"/>
    <x v="0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x v="244"/>
    <x v="0"/>
    <s v="US"/>
    <x v="0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x v="0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x v="0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x v="247"/>
    <x v="0"/>
    <s v="US"/>
    <x v="0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x v="248"/>
    <x v="0"/>
    <s v="US"/>
    <x v="0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x v="0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x v="0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x v="0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x v="0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x v="253"/>
    <x v="0"/>
    <s v="CA"/>
    <x v="5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x v="254"/>
    <x v="0"/>
    <s v="US"/>
    <x v="0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x v="255"/>
    <x v="0"/>
    <s v="US"/>
    <x v="0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x v="0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x v="1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x v="258"/>
    <x v="0"/>
    <s v="DE"/>
    <x v="3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x v="259"/>
    <x v="0"/>
    <s v="US"/>
    <x v="0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x v="0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x v="261"/>
    <x v="0"/>
    <s v="US"/>
    <x v="0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x v="0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x v="0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x v="0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x v="0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x v="0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x v="0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x v="0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x v="0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x v="0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x v="0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x v="0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x v="0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x v="0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x v="0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x v="0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x v="277"/>
    <x v="0"/>
    <s v="US"/>
    <x v="0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x v="0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x v="279"/>
    <x v="0"/>
    <s v="US"/>
    <x v="0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x v="0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x v="0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x v="0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x v="0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x v="0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x v="0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x v="286"/>
    <x v="0"/>
    <s v="US"/>
    <x v="0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x v="0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x v="3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x v="0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x v="0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x v="0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x v="292"/>
    <x v="0"/>
    <s v="US"/>
    <x v="0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x v="293"/>
    <x v="0"/>
    <s v="US"/>
    <x v="0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x v="0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x v="0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x v="0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x v="0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x v="0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x v="0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x v="0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x v="0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x v="301"/>
    <x v="0"/>
    <s v="GB"/>
    <x v="1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x v="302"/>
    <x v="0"/>
    <s v="US"/>
    <x v="0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x v="0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x v="0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x v="305"/>
    <x v="0"/>
    <s v="US"/>
    <x v="0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x v="0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x v="307"/>
    <x v="0"/>
    <s v="US"/>
    <x v="0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x v="308"/>
    <x v="0"/>
    <s v="GB"/>
    <x v="1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x v="309"/>
    <x v="0"/>
    <s v="US"/>
    <x v="0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x v="0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x v="0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x v="1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x v="0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x v="5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x v="314"/>
    <x v="0"/>
    <s v="US"/>
    <x v="0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x v="0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x v="316"/>
    <x v="0"/>
    <s v="US"/>
    <x v="0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x v="0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x v="0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x v="0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x v="320"/>
    <x v="0"/>
    <s v="US"/>
    <x v="0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x v="0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x v="0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x v="0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x v="0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x v="0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x v="326"/>
    <x v="0"/>
    <s v="US"/>
    <x v="0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x v="0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x v="328"/>
    <x v="0"/>
    <s v="US"/>
    <x v="0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x v="3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x v="0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x v="0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x v="0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x v="0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x v="1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x v="0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x v="0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x v="0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x v="338"/>
    <x v="0"/>
    <s v="US"/>
    <x v="0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x v="0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x v="340"/>
    <x v="0"/>
    <s v="US"/>
    <x v="0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x v="0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x v="342"/>
    <x v="0"/>
    <s v="US"/>
    <x v="0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x v="0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x v="344"/>
    <x v="0"/>
    <s v="GB"/>
    <x v="1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x v="5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x v="0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x v="0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x v="0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x v="0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x v="5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x v="351"/>
    <x v="0"/>
    <s v="US"/>
    <x v="0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x v="0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x v="0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x v="354"/>
    <x v="0"/>
    <s v="US"/>
    <x v="0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x v="0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x v="0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x v="0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x v="0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x v="0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x v="0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x v="0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x v="0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x v="362"/>
    <x v="2"/>
    <s v="US"/>
    <x v="0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x v="0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x v="0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x v="1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x v="0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x v="0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x v="0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x v="0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x v="117"/>
    <x v="2"/>
    <s v="US"/>
    <x v="0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x v="5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x v="367"/>
    <x v="2"/>
    <s v="US"/>
    <x v="0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x v="0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x v="139"/>
    <x v="2"/>
    <s v="US"/>
    <x v="0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x v="1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x v="368"/>
    <x v="2"/>
    <s v="US"/>
    <x v="0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x v="115"/>
    <x v="2"/>
    <s v="CA"/>
    <x v="5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x v="155"/>
    <x v="2"/>
    <s v="US"/>
    <x v="0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x v="0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x v="370"/>
    <x v="2"/>
    <s v="US"/>
    <x v="0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x v="1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x v="371"/>
    <x v="2"/>
    <s v="US"/>
    <x v="0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x v="1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x v="0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x v="0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x v="374"/>
    <x v="2"/>
    <s v="US"/>
    <x v="0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x v="0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x v="376"/>
    <x v="2"/>
    <s v="US"/>
    <x v="0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x v="0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x v="0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x v="5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x v="378"/>
    <x v="2"/>
    <s v="GB"/>
    <x v="1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x v="0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x v="379"/>
    <x v="2"/>
    <s v="US"/>
    <x v="0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x v="1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x v="0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x v="380"/>
    <x v="2"/>
    <s v="US"/>
    <x v="0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x v="116"/>
    <x v="2"/>
    <s v="DE"/>
    <x v="3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x v="381"/>
    <x v="2"/>
    <s v="US"/>
    <x v="0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x v="0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x v="0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x v="0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x v="117"/>
    <x v="2"/>
    <s v="GB"/>
    <x v="1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x v="0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x v="0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x v="0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x v="0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x v="116"/>
    <x v="2"/>
    <s v="US"/>
    <x v="0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x v="0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x v="387"/>
    <x v="2"/>
    <s v="US"/>
    <x v="0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x v="117"/>
    <x v="2"/>
    <s v="US"/>
    <x v="0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x v="0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x v="0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x v="389"/>
    <x v="2"/>
    <s v="US"/>
    <x v="0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x v="390"/>
    <x v="2"/>
    <s v="US"/>
    <x v="0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x v="115"/>
    <x v="2"/>
    <s v="US"/>
    <x v="0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x v="1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x v="1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x v="1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x v="2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x v="5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x v="117"/>
    <x v="2"/>
    <s v="US"/>
    <x v="0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x v="394"/>
    <x v="2"/>
    <s v="US"/>
    <x v="0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x v="117"/>
    <x v="2"/>
    <s v="US"/>
    <x v="0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x v="117"/>
    <x v="2"/>
    <s v="US"/>
    <x v="0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x v="9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x v="1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x v="0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x v="117"/>
    <x v="2"/>
    <s v="US"/>
    <x v="0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x v="116"/>
    <x v="2"/>
    <s v="US"/>
    <x v="0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x v="134"/>
    <x v="2"/>
    <s v="US"/>
    <x v="0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x v="0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x v="0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x v="0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x v="117"/>
    <x v="2"/>
    <s v="US"/>
    <x v="0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x v="0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x v="1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x v="0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x v="0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x v="156"/>
    <x v="2"/>
    <s v="US"/>
    <x v="0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x v="0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x v="0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x v="115"/>
    <x v="2"/>
    <s v="GB"/>
    <x v="1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x v="0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x v="403"/>
    <x v="2"/>
    <s v="US"/>
    <x v="0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x v="0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x v="404"/>
    <x v="2"/>
    <s v="US"/>
    <x v="0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x v="155"/>
    <x v="2"/>
    <s v="CA"/>
    <x v="5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x v="405"/>
    <x v="2"/>
    <s v="US"/>
    <x v="0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x v="117"/>
    <x v="2"/>
    <s v="GB"/>
    <x v="1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x v="0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x v="0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x v="0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x v="1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x v="0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x v="409"/>
    <x v="0"/>
    <s v="US"/>
    <x v="0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x v="0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x v="411"/>
    <x v="0"/>
    <s v="GB"/>
    <x v="1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x v="0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x v="412"/>
    <x v="0"/>
    <s v="GB"/>
    <x v="1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x v="0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x v="414"/>
    <x v="0"/>
    <s v="US"/>
    <x v="0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x v="5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x v="416"/>
    <x v="0"/>
    <s v="US"/>
    <x v="0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x v="0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x v="418"/>
    <x v="0"/>
    <s v="US"/>
    <x v="0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x v="1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x v="8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x v="1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x v="1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x v="0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x v="0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x v="1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x v="0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x v="379"/>
    <x v="2"/>
    <s v="US"/>
    <x v="0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x v="0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x v="2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x v="0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x v="3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x v="0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x v="1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x v="1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x v="1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x v="5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x v="0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x v="117"/>
    <x v="2"/>
    <s v="CA"/>
    <x v="5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x v="430"/>
    <x v="2"/>
    <s v="US"/>
    <x v="0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x v="0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x v="1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x v="148"/>
    <x v="2"/>
    <s v="US"/>
    <x v="0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x v="3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x v="0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x v="0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x v="5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x v="0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x v="3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x v="2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x v="3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x v="1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x v="0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x v="0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x v="4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x v="170"/>
    <x v="2"/>
    <s v="CA"/>
    <x v="5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x v="436"/>
    <x v="2"/>
    <s v="US"/>
    <x v="0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x v="437"/>
    <x v="2"/>
    <s v="US"/>
    <x v="0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x v="0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x v="0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x v="1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x v="3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x v="116"/>
    <x v="2"/>
    <s v="US"/>
    <x v="0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x v="115"/>
    <x v="2"/>
    <s v="US"/>
    <x v="0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x v="441"/>
    <x v="2"/>
    <s v="GB"/>
    <x v="1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x v="442"/>
    <x v="2"/>
    <s v="US"/>
    <x v="0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x v="0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x v="0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x v="0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x v="116"/>
    <x v="2"/>
    <s v="US"/>
    <x v="0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x v="115"/>
    <x v="2"/>
    <s v="US"/>
    <x v="0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x v="117"/>
    <x v="2"/>
    <s v="GB"/>
    <x v="1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x v="443"/>
    <x v="2"/>
    <s v="US"/>
    <x v="0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x v="5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x v="3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x v="116"/>
    <x v="2"/>
    <s v="US"/>
    <x v="0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x v="1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x v="0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x v="156"/>
    <x v="2"/>
    <s v="US"/>
    <x v="0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x v="1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x v="375"/>
    <x v="2"/>
    <s v="US"/>
    <x v="0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x v="446"/>
    <x v="2"/>
    <s v="US"/>
    <x v="0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x v="360"/>
    <x v="2"/>
    <s v="US"/>
    <x v="0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x v="0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x v="447"/>
    <x v="2"/>
    <s v="US"/>
    <x v="0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x v="395"/>
    <x v="2"/>
    <s v="US"/>
    <x v="0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x v="173"/>
    <x v="1"/>
    <s v="US"/>
    <x v="0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x v="5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x v="0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x v="0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x v="0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x v="449"/>
    <x v="1"/>
    <s v="US"/>
    <x v="0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x v="3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x v="0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x v="0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x v="1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x v="117"/>
    <x v="1"/>
    <s v="US"/>
    <x v="0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x v="3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x v="117"/>
    <x v="1"/>
    <s v="IT"/>
    <x v="3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x v="0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x v="0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x v="4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x v="3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x v="1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x v="0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x v="116"/>
    <x v="1"/>
    <s v="US"/>
    <x v="0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x v="5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x v="0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x v="0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x v="2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x v="117"/>
    <x v="1"/>
    <s v="US"/>
    <x v="0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x v="5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x v="0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x v="9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x v="0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x v="2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x v="0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x v="458"/>
    <x v="1"/>
    <s v="CA"/>
    <x v="5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x v="117"/>
    <x v="1"/>
    <s v="NL"/>
    <x v="3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x v="0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x v="116"/>
    <x v="1"/>
    <s v="US"/>
    <x v="0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x v="369"/>
    <x v="1"/>
    <s v="US"/>
    <x v="0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x v="460"/>
    <x v="1"/>
    <s v="GB"/>
    <x v="1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x v="1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x v="461"/>
    <x v="1"/>
    <s v="DE"/>
    <x v="3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x v="116"/>
    <x v="1"/>
    <s v="US"/>
    <x v="0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x v="3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x v="0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x v="3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x v="0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x v="0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x v="467"/>
    <x v="0"/>
    <s v="US"/>
    <x v="0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x v="0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x v="5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x v="470"/>
    <x v="0"/>
    <s v="US"/>
    <x v="0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x v="0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x v="0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x v="0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x v="0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x v="0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x v="0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x v="477"/>
    <x v="0"/>
    <s v="US"/>
    <x v="0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x v="0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x v="0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x v="0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x v="481"/>
    <x v="0"/>
    <s v="US"/>
    <x v="0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x v="0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x v="483"/>
    <x v="2"/>
    <s v="US"/>
    <x v="0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x v="0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x v="7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x v="486"/>
    <x v="2"/>
    <s v="US"/>
    <x v="0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x v="0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x v="138"/>
    <x v="2"/>
    <s v="US"/>
    <x v="0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x v="3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x v="0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x v="9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x v="3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x v="0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x v="0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x v="0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x v="493"/>
    <x v="2"/>
    <s v="US"/>
    <x v="0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x v="0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x v="5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x v="3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x v="0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x v="0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x v="0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x v="0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x v="500"/>
    <x v="2"/>
    <s v="US"/>
    <x v="0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x v="0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x v="502"/>
    <x v="2"/>
    <s v="US"/>
    <x v="0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x v="0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x v="3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x v="10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x v="0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x v="0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x v="507"/>
    <x v="2"/>
    <s v="US"/>
    <x v="0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x v="0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x v="1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x v="509"/>
    <x v="2"/>
    <s v="US"/>
    <x v="0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x v="0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x v="0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x v="116"/>
    <x v="2"/>
    <s v="NL"/>
    <x v="3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x v="3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x v="0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x v="0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x v="3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x v="1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x v="0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x v="0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x v="517"/>
    <x v="2"/>
    <s v="CA"/>
    <x v="5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x v="518"/>
    <x v="2"/>
    <s v="NL"/>
    <x v="3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x v="3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x v="1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x v="1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x v="377"/>
    <x v="2"/>
    <s v="US"/>
    <x v="0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x v="117"/>
    <x v="2"/>
    <s v="CA"/>
    <x v="5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x v="3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x v="0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x v="3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x v="524"/>
    <x v="2"/>
    <s v="US"/>
    <x v="0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x v="525"/>
    <x v="2"/>
    <s v="US"/>
    <x v="0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x v="0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x v="527"/>
    <x v="2"/>
    <s v="US"/>
    <x v="0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x v="0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x v="0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x v="0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x v="0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x v="0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x v="532"/>
    <x v="0"/>
    <s v="US"/>
    <x v="0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x v="0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x v="0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x v="0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x v="0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x v="537"/>
    <x v="0"/>
    <s v="US"/>
    <x v="0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x v="0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x v="539"/>
    <x v="0"/>
    <s v="US"/>
    <x v="0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x v="0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x v="1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x v="1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x v="543"/>
    <x v="0"/>
    <s v="CA"/>
    <x v="5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x v="0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x v="0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x v="0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x v="547"/>
    <x v="0"/>
    <s v="US"/>
    <x v="0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x v="0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x v="0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x v="550"/>
    <x v="0"/>
    <s v="US"/>
    <x v="0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x v="0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x v="0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x v="553"/>
    <x v="0"/>
    <s v="US"/>
    <x v="0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x v="0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x v="555"/>
    <x v="0"/>
    <s v="US"/>
    <x v="0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x v="3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x v="0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x v="558"/>
    <x v="0"/>
    <s v="US"/>
    <x v="0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x v="0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x v="0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x v="2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x v="0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x v="0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x v="0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x v="0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x v="0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x v="567"/>
    <x v="0"/>
    <s v="US"/>
    <x v="0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x v="568"/>
    <x v="0"/>
    <s v="GB"/>
    <x v="1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x v="0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x v="569"/>
    <x v="2"/>
    <s v="US"/>
    <x v="0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x v="10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x v="1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x v="117"/>
    <x v="2"/>
    <s v="US"/>
    <x v="0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x v="0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x v="5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x v="0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x v="0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x v="0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x v="0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x v="0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x v="0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x v="1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x v="0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x v="0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x v="576"/>
    <x v="2"/>
    <s v="US"/>
    <x v="0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x v="0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x v="0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x v="0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x v="578"/>
    <x v="0"/>
    <s v="US"/>
    <x v="0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x v="579"/>
    <x v="0"/>
    <s v="US"/>
    <x v="0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x v="0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x v="0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x v="0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x v="0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x v="0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x v="584"/>
    <x v="0"/>
    <s v="US"/>
    <x v="0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x v="0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x v="0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x v="0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x v="0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x v="589"/>
    <x v="0"/>
    <s v="US"/>
    <x v="0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x v="0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x v="591"/>
    <x v="0"/>
    <s v="US"/>
    <x v="0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x v="0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x v="0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x v="0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x v="0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x v="0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x v="597"/>
    <x v="0"/>
    <s v="GB"/>
    <x v="1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x v="598"/>
    <x v="0"/>
    <s v="US"/>
    <x v="0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x v="0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x v="0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x v="0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x v="0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x v="603"/>
    <x v="0"/>
    <s v="US"/>
    <x v="0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x v="604"/>
    <x v="0"/>
    <s v="US"/>
    <x v="0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x v="5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x v="606"/>
    <x v="0"/>
    <s v="US"/>
    <x v="0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x v="0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x v="578"/>
    <x v="0"/>
    <s v="US"/>
    <x v="0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x v="0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x v="609"/>
    <x v="0"/>
    <s v="US"/>
    <x v="0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x v="0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x v="611"/>
    <x v="0"/>
    <s v="US"/>
    <x v="0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x v="612"/>
    <x v="0"/>
    <s v="US"/>
    <x v="0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x v="0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x v="0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x v="140"/>
    <x v="0"/>
    <s v="US"/>
    <x v="0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x v="0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x v="0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x v="617"/>
    <x v="0"/>
    <s v="US"/>
    <x v="0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x v="618"/>
    <x v="0"/>
    <s v="US"/>
    <x v="0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x v="0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x v="620"/>
    <x v="0"/>
    <s v="US"/>
    <x v="0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x v="621"/>
    <x v="0"/>
    <s v="US"/>
    <x v="0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x v="0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x v="0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x v="624"/>
    <x v="0"/>
    <s v="GB"/>
    <x v="1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x v="0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x v="98"/>
    <x v="0"/>
    <s v="US"/>
    <x v="0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x v="0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x v="627"/>
    <x v="0"/>
    <s v="US"/>
    <x v="0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x v="0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x v="0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x v="630"/>
    <x v="0"/>
    <s v="US"/>
    <x v="0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x v="631"/>
    <x v="0"/>
    <s v="US"/>
    <x v="0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x v="0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x v="633"/>
    <x v="0"/>
    <s v="US"/>
    <x v="0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x v="0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x v="0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x v="5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x v="0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x v="0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x v="0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x v="1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x v="115"/>
    <x v="0"/>
    <s v="US"/>
    <x v="0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x v="452"/>
    <x v="0"/>
    <s v="US"/>
    <x v="0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x v="0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x v="642"/>
    <x v="0"/>
    <s v="US"/>
    <x v="0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x v="3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x v="644"/>
    <x v="0"/>
    <s v="US"/>
    <x v="0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x v="452"/>
    <x v="0"/>
    <s v="US"/>
    <x v="0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x v="645"/>
    <x v="0"/>
    <s v="US"/>
    <x v="0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x v="0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x v="3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x v="647"/>
    <x v="0"/>
    <s v="ES"/>
    <x v="3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x v="1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x v="649"/>
    <x v="0"/>
    <s v="US"/>
    <x v="0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x v="0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x v="0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x v="1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x v="0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x v="0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x v="0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x v="141"/>
    <x v="2"/>
    <s v="US"/>
    <x v="0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x v="0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x v="0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x v="0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x v="1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x v="0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x v="0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x v="372"/>
    <x v="2"/>
    <s v="US"/>
    <x v="0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x v="0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x v="0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x v="656"/>
    <x v="2"/>
    <s v="GB"/>
    <x v="1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x v="0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x v="0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x v="0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x v="0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x v="0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x v="0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x v="0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x v="0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x v="0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x v="0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x v="0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x v="0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x v="0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x v="0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x v="0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x v="0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x v="0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x v="0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x v="0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x v="0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x v="0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x v="0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x v="668"/>
    <x v="2"/>
    <s v="US"/>
    <x v="0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x v="577"/>
    <x v="2"/>
    <s v="US"/>
    <x v="0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x v="0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x v="456"/>
    <x v="2"/>
    <s v="US"/>
    <x v="0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x v="0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x v="0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x v="670"/>
    <x v="2"/>
    <s v="US"/>
    <x v="0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x v="117"/>
    <x v="2"/>
    <s v="US"/>
    <x v="0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x v="117"/>
    <x v="2"/>
    <s v="US"/>
    <x v="0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x v="117"/>
    <x v="2"/>
    <s v="US"/>
    <x v="0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x v="0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x v="1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x v="0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x v="134"/>
    <x v="2"/>
    <s v="US"/>
    <x v="0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x v="0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x v="117"/>
    <x v="2"/>
    <s v="US"/>
    <x v="0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x v="0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x v="0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x v="0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x v="1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x v="173"/>
    <x v="2"/>
    <s v="US"/>
    <x v="0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x v="0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x v="0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x v="0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x v="0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x v="0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x v="0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x v="0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x v="117"/>
    <x v="2"/>
    <s v="US"/>
    <x v="0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x v="607"/>
    <x v="2"/>
    <s v="US"/>
    <x v="0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x v="0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x v="0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x v="1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x v="677"/>
    <x v="2"/>
    <s v="US"/>
    <x v="0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x v="0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x v="5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x v="0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x v="0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x v="0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x v="379"/>
    <x v="2"/>
    <s v="US"/>
    <x v="0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x v="0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x v="0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x v="0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x v="0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x v="683"/>
    <x v="2"/>
    <s v="US"/>
    <x v="0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x v="0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x v="685"/>
    <x v="2"/>
    <s v="FR"/>
    <x v="3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x v="686"/>
    <x v="2"/>
    <s v="US"/>
    <x v="0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x v="0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x v="374"/>
    <x v="2"/>
    <s v="NL"/>
    <x v="3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x v="687"/>
    <x v="2"/>
    <s v="DE"/>
    <x v="3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x v="688"/>
    <x v="2"/>
    <s v="CA"/>
    <x v="5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x v="689"/>
    <x v="2"/>
    <s v="US"/>
    <x v="0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x v="690"/>
    <x v="2"/>
    <s v="US"/>
    <x v="0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x v="0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x v="0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x v="0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x v="0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x v="694"/>
    <x v="2"/>
    <s v="US"/>
    <x v="0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x v="0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x v="0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x v="0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x v="0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x v="0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x v="700"/>
    <x v="2"/>
    <s v="US"/>
    <x v="0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x v="5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x v="0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x v="0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x v="703"/>
    <x v="2"/>
    <s v="US"/>
    <x v="0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x v="0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x v="704"/>
    <x v="2"/>
    <s v="MX"/>
    <x v="10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x v="5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x v="0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x v="0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x v="0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x v="668"/>
    <x v="2"/>
    <s v="US"/>
    <x v="0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x v="0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x v="2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x v="3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x v="9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x v="0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x v="0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x v="0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x v="158"/>
    <x v="2"/>
    <s v="US"/>
    <x v="0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x v="3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x v="0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x v="3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x v="1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x v="717"/>
    <x v="2"/>
    <s v="NL"/>
    <x v="3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x v="3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x v="718"/>
    <x v="2"/>
    <s v="US"/>
    <x v="0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x v="0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x v="1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x v="720"/>
    <x v="2"/>
    <s v="US"/>
    <x v="0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x v="0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x v="0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x v="0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x v="654"/>
    <x v="2"/>
    <s v="US"/>
    <x v="0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x v="654"/>
    <x v="2"/>
    <s v="US"/>
    <x v="0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x v="5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x v="5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x v="0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x v="1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x v="0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x v="3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x v="729"/>
    <x v="1"/>
    <s v="US"/>
    <x v="0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x v="0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x v="0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x v="0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x v="10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x v="0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x v="0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x v="0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x v="0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x v="0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x v="738"/>
    <x v="1"/>
    <s v="US"/>
    <x v="0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x v="11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x v="0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x v="0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x v="742"/>
    <x v="1"/>
    <s v="US"/>
    <x v="0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x v="0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x v="5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x v="745"/>
    <x v="0"/>
    <s v="US"/>
    <x v="0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x v="746"/>
    <x v="0"/>
    <s v="US"/>
    <x v="0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x v="1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x v="9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x v="749"/>
    <x v="0"/>
    <s v="US"/>
    <x v="0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x v="1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x v="0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x v="1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x v="753"/>
    <x v="0"/>
    <s v="SE"/>
    <x v="9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x v="754"/>
    <x v="0"/>
    <s v="US"/>
    <x v="0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x v="0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x v="756"/>
    <x v="0"/>
    <s v="US"/>
    <x v="0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x v="1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x v="0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x v="0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x v="759"/>
    <x v="0"/>
    <s v="US"/>
    <x v="0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x v="0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x v="0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x v="0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x v="0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x v="117"/>
    <x v="1"/>
    <s v="US"/>
    <x v="0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x v="0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x v="0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x v="0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x v="764"/>
    <x v="1"/>
    <s v="US"/>
    <x v="0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x v="3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x v="0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x v="0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x v="117"/>
    <x v="1"/>
    <s v="US"/>
    <x v="0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x v="117"/>
    <x v="1"/>
    <s v="US"/>
    <x v="0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x v="0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x v="0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x v="0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x v="0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x v="0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x v="0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x v="117"/>
    <x v="1"/>
    <s v="US"/>
    <x v="0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x v="0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x v="117"/>
    <x v="1"/>
    <s v="US"/>
    <x v="0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x v="0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x v="117"/>
    <x v="1"/>
    <s v="US"/>
    <x v="0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x v="121"/>
    <x v="1"/>
    <s v="US"/>
    <x v="0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x v="0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x v="0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x v="2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x v="766"/>
    <x v="2"/>
    <s v="US"/>
    <x v="0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x v="0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x v="0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x v="447"/>
    <x v="2"/>
    <s v="US"/>
    <x v="0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x v="0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x v="117"/>
    <x v="2"/>
    <s v="NO"/>
    <x v="8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x v="0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x v="115"/>
    <x v="2"/>
    <s v="US"/>
    <x v="0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x v="0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x v="372"/>
    <x v="2"/>
    <s v="US"/>
    <x v="0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x v="0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x v="0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x v="0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x v="3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x v="771"/>
    <x v="2"/>
    <s v="US"/>
    <x v="0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x v="433"/>
    <x v="2"/>
    <s v="US"/>
    <x v="0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x v="443"/>
    <x v="2"/>
    <s v="US"/>
    <x v="0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x v="5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x v="117"/>
    <x v="2"/>
    <s v="US"/>
    <x v="0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x v="772"/>
    <x v="2"/>
    <s v="CA"/>
    <x v="5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x v="493"/>
    <x v="2"/>
    <s v="US"/>
    <x v="0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x v="117"/>
    <x v="2"/>
    <s v="US"/>
    <x v="0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x v="773"/>
    <x v="2"/>
    <s v="US"/>
    <x v="0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x v="774"/>
    <x v="2"/>
    <s v="FR"/>
    <x v="3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x v="2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x v="1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x v="0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x v="5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x v="0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x v="777"/>
    <x v="2"/>
    <s v="US"/>
    <x v="0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x v="0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x v="779"/>
    <x v="2"/>
    <s v="US"/>
    <x v="0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x v="780"/>
    <x v="2"/>
    <s v="US"/>
    <x v="0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x v="1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x v="173"/>
    <x v="2"/>
    <s v="DE"/>
    <x v="3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x v="781"/>
    <x v="2"/>
    <s v="US"/>
    <x v="0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x v="94"/>
    <x v="2"/>
    <s v="US"/>
    <x v="0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x v="782"/>
    <x v="2"/>
    <s v="US"/>
    <x v="0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x v="1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x v="0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x v="785"/>
    <x v="2"/>
    <s v="US"/>
    <x v="0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x v="0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x v="0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x v="0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x v="0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x v="0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x v="0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x v="1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x v="1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x v="0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x v="789"/>
    <x v="2"/>
    <s v="US"/>
    <x v="0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x v="790"/>
    <x v="2"/>
    <s v="DE"/>
    <x v="3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x v="2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x v="0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x v="117"/>
    <x v="2"/>
    <s v="US"/>
    <x v="0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x v="792"/>
    <x v="2"/>
    <s v="US"/>
    <x v="0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x v="1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x v="143"/>
    <x v="2"/>
    <s v="US"/>
    <x v="0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x v="0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x v="1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x v="115"/>
    <x v="2"/>
    <s v="US"/>
    <x v="0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x v="0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x v="116"/>
    <x v="2"/>
    <s v="GB"/>
    <x v="1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x v="577"/>
    <x v="2"/>
    <s v="US"/>
    <x v="0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x v="0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x v="2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x v="794"/>
    <x v="2"/>
    <s v="CA"/>
    <x v="5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x v="170"/>
    <x v="2"/>
    <s v="GB"/>
    <x v="1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x v="116"/>
    <x v="2"/>
    <s v="AU"/>
    <x v="2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x v="3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x v="3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x v="0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x v="0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x v="139"/>
    <x v="2"/>
    <s v="US"/>
    <x v="0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x v="117"/>
    <x v="2"/>
    <s v="GB"/>
    <x v="1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x v="117"/>
    <x v="2"/>
    <s v="DE"/>
    <x v="3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x v="0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x v="0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x v="0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x v="173"/>
    <x v="2"/>
    <s v="US"/>
    <x v="0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x v="0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x v="117"/>
    <x v="2"/>
    <s v="CA"/>
    <x v="5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x v="799"/>
    <x v="2"/>
    <s v="US"/>
    <x v="0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x v="735"/>
    <x v="2"/>
    <s v="US"/>
    <x v="0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x v="800"/>
    <x v="2"/>
    <s v="US"/>
    <x v="0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x v="0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x v="608"/>
    <x v="2"/>
    <s v="US"/>
    <x v="0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x v="155"/>
    <x v="2"/>
    <s v="US"/>
    <x v="0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x v="144"/>
    <x v="2"/>
    <s v="US"/>
    <x v="0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x v="0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x v="0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x v="0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x v="0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x v="0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x v="0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x v="0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x v="0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x v="0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x v="0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x v="0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x v="0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x v="805"/>
    <x v="2"/>
    <s v="US"/>
    <x v="0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x v="806"/>
    <x v="2"/>
    <s v="US"/>
    <x v="0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x v="0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x v="173"/>
    <x v="2"/>
    <s v="GB"/>
    <x v="1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x v="379"/>
    <x v="2"/>
    <s v="US"/>
    <x v="0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x v="117"/>
    <x v="2"/>
    <s v="US"/>
    <x v="0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x v="0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x v="807"/>
    <x v="2"/>
    <s v="US"/>
    <x v="0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x v="0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x v="2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x v="1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x v="0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x v="667"/>
    <x v="2"/>
    <s v="CA"/>
    <x v="5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x v="0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x v="460"/>
    <x v="2"/>
    <s v="US"/>
    <x v="0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x v="0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x v="0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x v="1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x v="0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x v="1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x v="0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x v="728"/>
    <x v="0"/>
    <s v="CA"/>
    <x v="5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x v="814"/>
    <x v="0"/>
    <s v="US"/>
    <x v="0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x v="815"/>
    <x v="0"/>
    <s v="US"/>
    <x v="0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x v="0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x v="817"/>
    <x v="0"/>
    <s v="GB"/>
    <x v="1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x v="0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x v="3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x v="3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x v="821"/>
    <x v="0"/>
    <s v="GB"/>
    <x v="1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x v="0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x v="0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x v="1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x v="825"/>
    <x v="0"/>
    <s v="US"/>
    <x v="0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x v="1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x v="2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x v="0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x v="0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x v="3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x v="3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x v="832"/>
    <x v="0"/>
    <s v="IT"/>
    <x v="3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x v="0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x v="0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x v="835"/>
    <x v="0"/>
    <s v="SE"/>
    <x v="9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x v="836"/>
    <x v="0"/>
    <s v="CA"/>
    <x v="5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x v="0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x v="1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x v="0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x v="0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x v="840"/>
    <x v="0"/>
    <s v="US"/>
    <x v="0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x v="0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x v="842"/>
    <x v="0"/>
    <s v="US"/>
    <x v="0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x v="843"/>
    <x v="0"/>
    <s v="US"/>
    <x v="0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x v="844"/>
    <x v="0"/>
    <s v="DE"/>
    <x v="3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x v="1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x v="846"/>
    <x v="0"/>
    <s v="CA"/>
    <x v="5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x v="847"/>
    <x v="0"/>
    <s v="US"/>
    <x v="0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x v="848"/>
    <x v="1"/>
    <s v="US"/>
    <x v="0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x v="0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x v="0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x v="0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x v="0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x v="0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x v="0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x v="0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x v="0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x v="0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x v="1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x v="0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x v="117"/>
    <x v="1"/>
    <s v="US"/>
    <x v="0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x v="0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x v="0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x v="117"/>
    <x v="1"/>
    <s v="US"/>
    <x v="0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x v="854"/>
    <x v="1"/>
    <s v="US"/>
    <x v="0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x v="0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x v="0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x v="0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x v="0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x v="0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x v="0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x v="860"/>
    <x v="0"/>
    <s v="US"/>
    <x v="0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x v="861"/>
    <x v="0"/>
    <s v="US"/>
    <x v="0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x v="0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x v="0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x v="864"/>
    <x v="0"/>
    <s v="US"/>
    <x v="0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x v="0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x v="0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x v="0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x v="0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x v="0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x v="0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x v="871"/>
    <x v="0"/>
    <s v="US"/>
    <x v="0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x v="872"/>
    <x v="0"/>
    <s v="US"/>
    <x v="0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x v="0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x v="874"/>
    <x v="0"/>
    <s v="US"/>
    <x v="0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x v="5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x v="137"/>
    <x v="0"/>
    <s v="US"/>
    <x v="0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x v="0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x v="0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x v="878"/>
    <x v="0"/>
    <s v="US"/>
    <x v="0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x v="0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x v="704"/>
    <x v="0"/>
    <s v="US"/>
    <x v="0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x v="0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x v="881"/>
    <x v="0"/>
    <s v="US"/>
    <x v="0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x v="0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x v="0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x v="5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x v="0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x v="0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x v="887"/>
    <x v="0"/>
    <s v="US"/>
    <x v="0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x v="0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x v="0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x v="0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x v="891"/>
    <x v="0"/>
    <s v="US"/>
    <x v="0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x v="0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x v="0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x v="894"/>
    <x v="0"/>
    <s v="US"/>
    <x v="0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x v="0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x v="896"/>
    <x v="0"/>
    <s v="GB"/>
    <x v="1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x v="897"/>
    <x v="0"/>
    <s v="GB"/>
    <x v="1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x v="1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x v="0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x v="367"/>
    <x v="0"/>
    <s v="US"/>
    <x v="0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x v="900"/>
    <x v="0"/>
    <s v="US"/>
    <x v="0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x v="0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x v="1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x v="0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x v="904"/>
    <x v="0"/>
    <s v="GB"/>
    <x v="1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x v="1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x v="1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x v="0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x v="907"/>
    <x v="0"/>
    <s v="GB"/>
    <x v="1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x v="908"/>
    <x v="0"/>
    <s v="US"/>
    <x v="0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x v="0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x v="0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x v="0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x v="912"/>
    <x v="0"/>
    <s v="GB"/>
    <x v="1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x v="1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x v="0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x v="0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x v="916"/>
    <x v="1"/>
    <s v="US"/>
    <x v="0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x v="917"/>
    <x v="1"/>
    <s v="US"/>
    <x v="0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x v="918"/>
    <x v="1"/>
    <s v="US"/>
    <x v="0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x v="109"/>
    <x v="1"/>
    <s v="US"/>
    <x v="0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x v="0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x v="920"/>
    <x v="1"/>
    <s v="US"/>
    <x v="0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x v="0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x v="0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x v="923"/>
    <x v="1"/>
    <s v="US"/>
    <x v="0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x v="0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x v="7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x v="0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x v="1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x v="3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x v="9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x v="1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x v="0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x v="0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x v="0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x v="0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x v="0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x v="0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x v="0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x v="0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x v="0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x v="11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x v="2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x v="0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x v="0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x v="0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x v="0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x v="0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x v="943"/>
    <x v="1"/>
    <s v="US"/>
    <x v="0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x v="117"/>
    <x v="1"/>
    <s v="US"/>
    <x v="0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x v="1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x v="0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x v="0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x v="5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x v="0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x v="0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x v="0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x v="0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x v="5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x v="0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x v="952"/>
    <x v="0"/>
    <s v="US"/>
    <x v="0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x v="0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x v="0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x v="1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x v="1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x v="0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x v="958"/>
    <x v="0"/>
    <s v="US"/>
    <x v="0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x v="959"/>
    <x v="0"/>
    <s v="US"/>
    <x v="0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x v="0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x v="961"/>
    <x v="0"/>
    <s v="US"/>
    <x v="0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x v="1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x v="0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x v="0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x v="7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x v="0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x v="966"/>
    <x v="0"/>
    <s v="US"/>
    <x v="0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x v="0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x v="0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x v="0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x v="970"/>
    <x v="0"/>
    <s v="US"/>
    <x v="0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x v="0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x v="972"/>
    <x v="0"/>
    <s v="US"/>
    <x v="0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x v="973"/>
    <x v="0"/>
    <s v="US"/>
    <x v="0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x v="0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x v="3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x v="975"/>
    <x v="0"/>
    <s v="GB"/>
    <x v="1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x v="0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x v="976"/>
    <x v="0"/>
    <s v="GB"/>
    <x v="1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x v="977"/>
    <x v="0"/>
    <s v="US"/>
    <x v="0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x v="437"/>
    <x v="0"/>
    <s v="US"/>
    <x v="0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x v="0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x v="979"/>
    <x v="0"/>
    <s v="US"/>
    <x v="0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x v="5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x v="0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x v="982"/>
    <x v="0"/>
    <s v="DE"/>
    <x v="3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x v="983"/>
    <x v="0"/>
    <s v="US"/>
    <x v="0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x v="0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x v="0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x v="986"/>
    <x v="0"/>
    <s v="GB"/>
    <x v="1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x v="987"/>
    <x v="0"/>
    <s v="US"/>
    <x v="0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x v="988"/>
    <x v="0"/>
    <s v="US"/>
    <x v="0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x v="989"/>
    <x v="0"/>
    <s v="US"/>
    <x v="0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x v="990"/>
    <x v="0"/>
    <s v="US"/>
    <x v="0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x v="0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x v="992"/>
    <x v="0"/>
    <s v="US"/>
    <x v="0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x v="0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x v="0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x v="0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x v="0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x v="1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x v="0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x v="1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x v="0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x v="1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x v="522"/>
    <x v="2"/>
    <s v="US"/>
    <x v="0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x v="493"/>
    <x v="2"/>
    <s v="IT"/>
    <x v="3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x v="0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x v="1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x v="0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x v="3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x v="1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x v="1002"/>
    <x v="2"/>
    <s v="US"/>
    <x v="0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x v="3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x v="0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x v="0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x v="0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x v="0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x v="3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x v="0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x v="158"/>
    <x v="2"/>
    <s v="US"/>
    <x v="0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x v="9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x v="4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x v="2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x v="1004"/>
    <x v="2"/>
    <s v="US"/>
    <x v="0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x v="0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x v="3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x v="1005"/>
    <x v="2"/>
    <s v="DE"/>
    <x v="3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x v="3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x v="117"/>
    <x v="2"/>
    <s v="US"/>
    <x v="0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x v="124"/>
    <x v="2"/>
    <s v="US"/>
    <x v="0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x v="0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x v="0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x v="3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x v="7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x v="493"/>
    <x v="2"/>
    <s v="IT"/>
    <x v="3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x v="3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x v="0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x v="7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x v="5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x v="3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x v="1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x v="0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x v="3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x v="117"/>
    <x v="2"/>
    <s v="DE"/>
    <x v="3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x v="3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x v="3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x v="735"/>
    <x v="2"/>
    <s v="US"/>
    <x v="0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x v="2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x v="0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x v="0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x v="0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x v="117"/>
    <x v="1"/>
    <s v="US"/>
    <x v="0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x v="3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x v="3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x v="0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x v="1011"/>
    <x v="1"/>
    <s v="IT"/>
    <x v="3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x v="117"/>
    <x v="1"/>
    <s v="US"/>
    <x v="0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x v="0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x v="7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x v="117"/>
    <x v="1"/>
    <s v="US"/>
    <x v="0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x v="1012"/>
    <x v="0"/>
    <s v="US"/>
    <x v="0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x v="1013"/>
    <x v="0"/>
    <s v="US"/>
    <x v="0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x v="0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x v="1014"/>
    <x v="0"/>
    <s v="US"/>
    <x v="0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x v="0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x v="0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x v="1017"/>
    <x v="0"/>
    <s v="US"/>
    <x v="0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x v="0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x v="1019"/>
    <x v="0"/>
    <s v="US"/>
    <x v="0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x v="0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x v="0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x v="0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x v="1023"/>
    <x v="0"/>
    <s v="US"/>
    <x v="0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x v="0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x v="0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x v="1026"/>
    <x v="0"/>
    <s v="US"/>
    <x v="0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x v="0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x v="0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x v="0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x v="0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x v="5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x v="0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x v="0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x v="117"/>
    <x v="2"/>
    <s v="US"/>
    <x v="0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x v="0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x v="0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x v="117"/>
    <x v="2"/>
    <s v="US"/>
    <x v="0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x v="175"/>
    <x v="2"/>
    <s v="AU"/>
    <x v="2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x v="0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x v="0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x v="173"/>
    <x v="2"/>
    <s v="US"/>
    <x v="0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x v="0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x v="117"/>
    <x v="2"/>
    <s v="US"/>
    <x v="0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x v="0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x v="117"/>
    <x v="2"/>
    <s v="US"/>
    <x v="0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x v="0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x v="116"/>
    <x v="2"/>
    <s v="US"/>
    <x v="0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x v="0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x v="0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x v="0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x v="1035"/>
    <x v="0"/>
    <s v="CA"/>
    <x v="5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x v="1036"/>
    <x v="0"/>
    <s v="GB"/>
    <x v="1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x v="3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x v="1038"/>
    <x v="0"/>
    <s v="GB"/>
    <x v="1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x v="3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x v="1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x v="0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x v="0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x v="3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x v="1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x v="0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x v="0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x v="1047"/>
    <x v="0"/>
    <s v="GB"/>
    <x v="1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x v="1048"/>
    <x v="0"/>
    <s v="US"/>
    <x v="0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x v="8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x v="0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x v="0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x v="1052"/>
    <x v="0"/>
    <s v="US"/>
    <x v="0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x v="0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x v="1054"/>
    <x v="0"/>
    <s v="US"/>
    <x v="0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x v="0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x v="0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x v="0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x v="9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x v="0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x v="0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x v="0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x v="1062"/>
    <x v="0"/>
    <s v="US"/>
    <x v="0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x v="1063"/>
    <x v="0"/>
    <s v="US"/>
    <x v="0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x v="0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x v="0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x v="2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x v="1067"/>
    <x v="0"/>
    <s v="US"/>
    <x v="0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x v="0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x v="0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x v="0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x v="3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x v="0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x v="0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x v="0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x v="0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x v="5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x v="115"/>
    <x v="2"/>
    <s v="US"/>
    <x v="0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x v="0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x v="116"/>
    <x v="2"/>
    <s v="US"/>
    <x v="0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x v="1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x v="117"/>
    <x v="2"/>
    <s v="US"/>
    <x v="0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x v="177"/>
    <x v="2"/>
    <s v="US"/>
    <x v="0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x v="575"/>
    <x v="2"/>
    <s v="US"/>
    <x v="0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x v="1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x v="0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x v="0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x v="0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x v="2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x v="117"/>
    <x v="2"/>
    <s v="US"/>
    <x v="0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x v="1076"/>
    <x v="2"/>
    <s v="CA"/>
    <x v="5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x v="173"/>
    <x v="2"/>
    <s v="US"/>
    <x v="0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x v="428"/>
    <x v="2"/>
    <s v="GB"/>
    <x v="1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x v="155"/>
    <x v="2"/>
    <s v="US"/>
    <x v="0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x v="0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x v="0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x v="0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x v="1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x v="0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x v="0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x v="0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x v="0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x v="0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x v="117"/>
    <x v="1"/>
    <s v="US"/>
    <x v="0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x v="685"/>
    <x v="1"/>
    <s v="US"/>
    <x v="0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x v="1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x v="1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x v="5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x v="0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x v="0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x v="1084"/>
    <x v="1"/>
    <s v="US"/>
    <x v="0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x v="0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x v="0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x v="0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x v="0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x v="139"/>
    <x v="2"/>
    <s v="GB"/>
    <x v="1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x v="1085"/>
    <x v="2"/>
    <s v="US"/>
    <x v="0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x v="1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x v="0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x v="5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x v="117"/>
    <x v="2"/>
    <s v="US"/>
    <x v="0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x v="0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x v="117"/>
    <x v="2"/>
    <s v="US"/>
    <x v="0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x v="117"/>
    <x v="2"/>
    <s v="US"/>
    <x v="0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x v="806"/>
    <x v="2"/>
    <s v="IT"/>
    <x v="3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x v="1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x v="117"/>
    <x v="2"/>
    <s v="US"/>
    <x v="0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x v="158"/>
    <x v="2"/>
    <s v="US"/>
    <x v="0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x v="82"/>
    <x v="2"/>
    <s v="US"/>
    <x v="0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x v="0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x v="735"/>
    <x v="2"/>
    <s v="GB"/>
    <x v="1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x v="117"/>
    <x v="2"/>
    <s v="US"/>
    <x v="0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x v="0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x v="117"/>
    <x v="2"/>
    <s v="GB"/>
    <x v="1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x v="0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x v="1089"/>
    <x v="0"/>
    <s v="US"/>
    <x v="0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x v="0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x v="1091"/>
    <x v="0"/>
    <s v="US"/>
    <x v="0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x v="0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x v="0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x v="0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x v="1095"/>
    <x v="0"/>
    <s v="US"/>
    <x v="0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x v="0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x v="0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x v="1098"/>
    <x v="0"/>
    <s v="US"/>
    <x v="0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x v="1099"/>
    <x v="0"/>
    <s v="US"/>
    <x v="0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x v="0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x v="0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x v="0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x v="0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x v="1104"/>
    <x v="0"/>
    <s v="US"/>
    <x v="0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x v="950"/>
    <x v="0"/>
    <s v="US"/>
    <x v="0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x v="1105"/>
    <x v="0"/>
    <s v="US"/>
    <x v="0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x v="0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x v="932"/>
    <x v="0"/>
    <s v="US"/>
    <x v="0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x v="0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x v="0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x v="1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x v="1109"/>
    <x v="0"/>
    <s v="US"/>
    <x v="0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x v="0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x v="0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x v="0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x v="1112"/>
    <x v="0"/>
    <s v="US"/>
    <x v="0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x v="1113"/>
    <x v="0"/>
    <s v="US"/>
    <x v="0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x v="0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x v="0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x v="0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x v="1117"/>
    <x v="0"/>
    <s v="US"/>
    <x v="0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x v="1118"/>
    <x v="0"/>
    <s v="US"/>
    <x v="0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x v="0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x v="0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x v="0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x v="1121"/>
    <x v="0"/>
    <s v="US"/>
    <x v="0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x v="0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x v="0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x v="535"/>
    <x v="0"/>
    <s v="US"/>
    <x v="0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x v="0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x v="1124"/>
    <x v="0"/>
    <s v="US"/>
    <x v="0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x v="0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x v="0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x v="1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x v="0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x v="0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x v="0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x v="1131"/>
    <x v="0"/>
    <s v="US"/>
    <x v="0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x v="0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x v="0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x v="0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x v="0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x v="1136"/>
    <x v="0"/>
    <s v="US"/>
    <x v="0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x v="0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x v="0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x v="0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x v="1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x v="3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x v="3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x v="0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x v="1144"/>
    <x v="0"/>
    <s v="US"/>
    <x v="0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x v="1145"/>
    <x v="0"/>
    <s v="US"/>
    <x v="0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x v="0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x v="0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x v="0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x v="0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x v="0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x v="0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x v="1150"/>
    <x v="0"/>
    <s v="US"/>
    <x v="0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x v="1151"/>
    <x v="0"/>
    <s v="US"/>
    <x v="0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x v="0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x v="0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x v="1153"/>
    <x v="0"/>
    <s v="US"/>
    <x v="0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x v="1154"/>
    <x v="0"/>
    <s v="US"/>
    <x v="0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x v="3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x v="0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x v="0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x v="1156"/>
    <x v="0"/>
    <s v="US"/>
    <x v="0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x v="0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x v="0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x v="3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x v="1159"/>
    <x v="3"/>
    <s v="US"/>
    <x v="0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x v="0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x v="5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x v="0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x v="0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x v="1162"/>
    <x v="3"/>
    <s v="US"/>
    <x v="0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x v="0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x v="0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x v="1165"/>
    <x v="3"/>
    <s v="US"/>
    <x v="0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x v="1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x v="0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x v="0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x v="0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x v="0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x v="0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x v="0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x v="0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x v="0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x v="116"/>
    <x v="2"/>
    <s v="US"/>
    <x v="0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x v="152"/>
    <x v="2"/>
    <s v="US"/>
    <x v="0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x v="1170"/>
    <x v="2"/>
    <s v="US"/>
    <x v="0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x v="117"/>
    <x v="2"/>
    <s v="US"/>
    <x v="0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x v="3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x v="0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x v="0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x v="1079"/>
    <x v="2"/>
    <s v="US"/>
    <x v="0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x v="1172"/>
    <x v="2"/>
    <s v="DE"/>
    <x v="3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x v="0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x v="0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x v="0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x v="0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x v="0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x v="0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x v="1174"/>
    <x v="2"/>
    <s v="US"/>
    <x v="0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x v="735"/>
    <x v="2"/>
    <s v="US"/>
    <x v="0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x v="0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x v="0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x v="0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x v="0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x v="0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x v="0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x v="0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x v="1176"/>
    <x v="2"/>
    <s v="US"/>
    <x v="0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x v="1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x v="1177"/>
    <x v="2"/>
    <s v="US"/>
    <x v="0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x v="0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x v="0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x v="117"/>
    <x v="2"/>
    <s v="US"/>
    <x v="0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x v="0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x v="117"/>
    <x v="2"/>
    <s v="US"/>
    <x v="0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x v="0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x v="0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x v="1178"/>
    <x v="2"/>
    <s v="US"/>
    <x v="0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x v="447"/>
    <x v="2"/>
    <s v="US"/>
    <x v="0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x v="170"/>
    <x v="2"/>
    <s v="US"/>
    <x v="0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x v="0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x v="0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x v="414"/>
    <x v="0"/>
    <s v="GB"/>
    <x v="1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x v="0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x v="0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x v="1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x v="0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x v="0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x v="1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x v="1184"/>
    <x v="0"/>
    <s v="CA"/>
    <x v="5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x v="1185"/>
    <x v="0"/>
    <s v="LU"/>
    <x v="3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x v="0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x v="1187"/>
    <x v="0"/>
    <s v="US"/>
    <x v="0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x v="1188"/>
    <x v="0"/>
    <s v="GB"/>
    <x v="1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x v="7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x v="5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x v="0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x v="0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x v="1192"/>
    <x v="0"/>
    <s v="US"/>
    <x v="0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x v="0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x v="1194"/>
    <x v="0"/>
    <s v="US"/>
    <x v="0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x v="0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x v="1196"/>
    <x v="0"/>
    <s v="GB"/>
    <x v="1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x v="1197"/>
    <x v="0"/>
    <s v="US"/>
    <x v="0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x v="0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x v="1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x v="0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x v="117"/>
    <x v="2"/>
    <s v="AU"/>
    <x v="2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x v="0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x v="0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x v="1203"/>
    <x v="2"/>
    <s v="US"/>
    <x v="0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x v="0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x v="1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x v="1205"/>
    <x v="2"/>
    <s v="GB"/>
    <x v="1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x v="0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x v="0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x v="0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x v="1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x v="3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x v="0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x v="0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x v="1211"/>
    <x v="2"/>
    <s v="US"/>
    <x v="0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x v="0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x v="0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x v="0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x v="0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x v="0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x v="3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x v="1218"/>
    <x v="2"/>
    <s v="US"/>
    <x v="0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x v="382"/>
    <x v="2"/>
    <s v="GB"/>
    <x v="1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x v="0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x v="0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x v="1220"/>
    <x v="2"/>
    <s v="GB"/>
    <x v="1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x v="1221"/>
    <x v="2"/>
    <s v="US"/>
    <x v="0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x v="2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x v="0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x v="1223"/>
    <x v="2"/>
    <s v="DE"/>
    <x v="3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x v="1224"/>
    <x v="2"/>
    <s v="GB"/>
    <x v="1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x v="0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x v="0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x v="1227"/>
    <x v="2"/>
    <s v="GB"/>
    <x v="1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x v="1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x v="1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x v="1230"/>
    <x v="2"/>
    <s v="DE"/>
    <x v="3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x v="0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x v="0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x v="3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x v="1234"/>
    <x v="2"/>
    <s v="GB"/>
    <x v="1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x v="503"/>
    <x v="2"/>
    <s v="US"/>
    <x v="0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x v="0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x v="5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x v="493"/>
    <x v="2"/>
    <s v="US"/>
    <x v="0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x v="130"/>
    <x v="2"/>
    <s v="US"/>
    <x v="0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x v="1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x v="117"/>
    <x v="2"/>
    <s v="GB"/>
    <x v="1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x v="1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x v="0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x v="1238"/>
    <x v="2"/>
    <s v="CH"/>
    <x v="11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x v="1239"/>
    <x v="2"/>
    <s v="US"/>
    <x v="0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x v="117"/>
    <x v="2"/>
    <s v="US"/>
    <x v="0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x v="0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x v="0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x v="1241"/>
    <x v="0"/>
    <s v="US"/>
    <x v="0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x v="452"/>
    <x v="0"/>
    <s v="CA"/>
    <x v="5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x v="0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x v="1243"/>
    <x v="0"/>
    <s v="US"/>
    <x v="0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x v="0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x v="895"/>
    <x v="0"/>
    <s v="US"/>
    <x v="0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x v="0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x v="0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x v="0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x v="0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x v="1249"/>
    <x v="0"/>
    <s v="US"/>
    <x v="0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x v="0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x v="0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x v="1250"/>
    <x v="0"/>
    <s v="US"/>
    <x v="0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x v="624"/>
    <x v="0"/>
    <s v="GB"/>
    <x v="1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x v="1251"/>
    <x v="0"/>
    <s v="US"/>
    <x v="0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x v="0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x v="0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x v="0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x v="0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x v="1256"/>
    <x v="0"/>
    <s v="US"/>
    <x v="0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x v="0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x v="0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x v="0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x v="0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x v="0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x v="0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x v="0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x v="356"/>
    <x v="0"/>
    <s v="US"/>
    <x v="0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x v="1263"/>
    <x v="0"/>
    <s v="US"/>
    <x v="0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x v="0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x v="0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x v="0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x v="0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x v="5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x v="0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x v="0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x v="0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x v="1270"/>
    <x v="0"/>
    <s v="US"/>
    <x v="0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x v="0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x v="1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x v="0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x v="115"/>
    <x v="2"/>
    <s v="US"/>
    <x v="0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x v="0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x v="1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x v="0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x v="0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x v="0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x v="0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x v="0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x v="0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x v="0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x v="5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x v="0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x v="152"/>
    <x v="2"/>
    <s v="US"/>
    <x v="0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x v="2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x v="0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x v="2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x v="3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x v="1276"/>
    <x v="2"/>
    <s v="GB"/>
    <x v="1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x v="0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x v="0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x v="0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x v="0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x v="0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x v="0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x v="3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x v="0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x v="15"/>
    <x v="0"/>
    <s v="US"/>
    <x v="0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x v="0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x v="0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x v="0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x v="0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x v="1288"/>
    <x v="0"/>
    <s v="US"/>
    <x v="0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x v="0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x v="1289"/>
    <x v="0"/>
    <s v="US"/>
    <x v="0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x v="0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x v="0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x v="0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x v="0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x v="1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x v="3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x v="1294"/>
    <x v="2"/>
    <s v="US"/>
    <x v="0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x v="0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x v="0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x v="0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x v="1079"/>
    <x v="2"/>
    <s v="US"/>
    <x v="0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x v="0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x v="0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x v="3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x v="4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x v="0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x v="1300"/>
    <x v="2"/>
    <s v="GB"/>
    <x v="1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x v="0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x v="0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x v="1301"/>
    <x v="2"/>
    <s v="US"/>
    <x v="0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x v="1302"/>
    <x v="2"/>
    <s v="HK"/>
    <x v="6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x v="0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x v="0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x v="1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x v="1305"/>
    <x v="0"/>
    <s v="US"/>
    <x v="0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x v="1306"/>
    <x v="0"/>
    <s v="US"/>
    <x v="0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x v="0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x v="0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x v="1308"/>
    <x v="0"/>
    <s v="US"/>
    <x v="0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x v="0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x v="972"/>
    <x v="0"/>
    <s v="US"/>
    <x v="0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x v="1310"/>
    <x v="0"/>
    <s v="US"/>
    <x v="0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x v="0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x v="1312"/>
    <x v="0"/>
    <s v="US"/>
    <x v="0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x v="1313"/>
    <x v="0"/>
    <s v="US"/>
    <x v="0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x v="0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x v="0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x v="0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x v="0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x v="0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x v="0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x v="0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x v="0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x v="0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x v="0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x v="0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x v="0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x v="0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x v="3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x v="0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x v="0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x v="1330"/>
    <x v="0"/>
    <s v="US"/>
    <x v="0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x v="1331"/>
    <x v="0"/>
    <s v="GB"/>
    <x v="1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x v="0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x v="0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x v="5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x v="1335"/>
    <x v="0"/>
    <s v="US"/>
    <x v="0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x v="1336"/>
    <x v="0"/>
    <s v="US"/>
    <x v="0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x v="0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x v="0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x v="1339"/>
    <x v="0"/>
    <s v="US"/>
    <x v="0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x v="0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x v="0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x v="1342"/>
    <x v="0"/>
    <s v="SE"/>
    <x v="9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x v="0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x v="0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x v="1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x v="3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x v="0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x v="0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x v="0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x v="1350"/>
    <x v="0"/>
    <s v="US"/>
    <x v="0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x v="1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x v="1352"/>
    <x v="0"/>
    <s v="US"/>
    <x v="0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x v="0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x v="0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x v="0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x v="1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x v="1357"/>
    <x v="0"/>
    <s v="US"/>
    <x v="0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x v="1358"/>
    <x v="0"/>
    <s v="GB"/>
    <x v="1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x v="1359"/>
    <x v="0"/>
    <s v="US"/>
    <x v="0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x v="0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x v="0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x v="1362"/>
    <x v="0"/>
    <s v="DE"/>
    <x v="3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x v="5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x v="6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x v="0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x v="0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x v="1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x v="1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x v="1366"/>
    <x v="2"/>
    <s v="GB"/>
    <x v="1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x v="379"/>
    <x v="2"/>
    <s v="US"/>
    <x v="0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x v="0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x v="1238"/>
    <x v="2"/>
    <s v="US"/>
    <x v="0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x v="133"/>
    <x v="2"/>
    <s v="US"/>
    <x v="0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x v="369"/>
    <x v="2"/>
    <s v="US"/>
    <x v="0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x v="1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x v="0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x v="5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x v="0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x v="0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x v="0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x v="1369"/>
    <x v="2"/>
    <s v="GB"/>
    <x v="1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x v="5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x v="1371"/>
    <x v="0"/>
    <s v="DE"/>
    <x v="3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x v="0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x v="0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x v="0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x v="1375"/>
    <x v="0"/>
    <s v="US"/>
    <x v="0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x v="0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x v="0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x v="0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x v="3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x v="1380"/>
    <x v="0"/>
    <s v="US"/>
    <x v="0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x v="3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x v="0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x v="0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x v="0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x v="0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x v="1386"/>
    <x v="0"/>
    <s v="US"/>
    <x v="0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x v="0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x v="3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x v="0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x v="0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x v="0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x v="0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x v="0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x v="0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x v="3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x v="1396"/>
    <x v="0"/>
    <s v="US"/>
    <x v="0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x v="0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x v="1398"/>
    <x v="0"/>
    <s v="US"/>
    <x v="0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x v="1399"/>
    <x v="0"/>
    <s v="US"/>
    <x v="0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x v="1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x v="1401"/>
    <x v="0"/>
    <s v="NL"/>
    <x v="3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x v="0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x v="0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x v="0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x v="0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x v="0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x v="0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x v="1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x v="0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x v="1410"/>
    <x v="0"/>
    <s v="US"/>
    <x v="0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x v="0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x v="0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x v="0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x v="0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x v="0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x v="0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x v="2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x v="0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x v="1419"/>
    <x v="0"/>
    <s v="GB"/>
    <x v="1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x v="0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x v="0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x v="0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x v="0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x v="1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x v="0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x v="0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x v="1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x v="1427"/>
    <x v="0"/>
    <s v="GB"/>
    <x v="1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x v="0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x v="0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x v="0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x v="7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x v="1432"/>
    <x v="0"/>
    <s v="DE"/>
    <x v="3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x v="0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x v="1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x v="0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x v="1436"/>
    <x v="0"/>
    <s v="GB"/>
    <x v="1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x v="0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x v="0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x v="3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x v="0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x v="0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x v="0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x v="1443"/>
    <x v="0"/>
    <s v="US"/>
    <x v="0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x v="1444"/>
    <x v="0"/>
    <s v="US"/>
    <x v="0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x v="1445"/>
    <x v="0"/>
    <s v="GB"/>
    <x v="1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x v="0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x v="3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x v="1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x v="0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x v="0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x v="0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x v="0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x v="0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x v="0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x v="0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x v="0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x v="0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x v="1457"/>
    <x v="0"/>
    <s v="US"/>
    <x v="0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x v="0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x v="0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x v="0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x v="0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x v="0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x v="0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x v="0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x v="0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x v="0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x v="1464"/>
    <x v="0"/>
    <s v="US"/>
    <x v="0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x v="0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x v="0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x v="0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x v="1468"/>
    <x v="0"/>
    <s v="US"/>
    <x v="0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x v="0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x v="0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x v="0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x v="0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x v="0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x v="1473"/>
    <x v="0"/>
    <s v="US"/>
    <x v="0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x v="1474"/>
    <x v="0"/>
    <s v="US"/>
    <x v="0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x v="0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x v="452"/>
    <x v="0"/>
    <s v="US"/>
    <x v="0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x v="1475"/>
    <x v="0"/>
    <s v="US"/>
    <x v="0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x v="0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x v="0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x v="0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x v="0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x v="1480"/>
    <x v="0"/>
    <s v="US"/>
    <x v="0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x v="1132"/>
    <x v="0"/>
    <s v="US"/>
    <x v="0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x v="1481"/>
    <x v="0"/>
    <s v="US"/>
    <x v="0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x v="1482"/>
    <x v="2"/>
    <s v="CH"/>
    <x v="11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x v="10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x v="0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x v="129"/>
    <x v="2"/>
    <s v="US"/>
    <x v="0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x v="0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x v="115"/>
    <x v="2"/>
    <s v="US"/>
    <x v="0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x v="1484"/>
    <x v="2"/>
    <s v="GB"/>
    <x v="1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x v="5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x v="0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x v="1079"/>
    <x v="2"/>
    <s v="US"/>
    <x v="0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x v="379"/>
    <x v="2"/>
    <s v="US"/>
    <x v="0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x v="0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x v="0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x v="1487"/>
    <x v="2"/>
    <s v="US"/>
    <x v="0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x v="0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x v="1489"/>
    <x v="2"/>
    <s v="US"/>
    <x v="0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x v="5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x v="1491"/>
    <x v="2"/>
    <s v="GB"/>
    <x v="1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x v="1492"/>
    <x v="2"/>
    <s v="US"/>
    <x v="0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x v="0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x v="0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x v="3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x v="0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x v="1493"/>
    <x v="2"/>
    <s v="US"/>
    <x v="0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x v="0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x v="0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x v="1495"/>
    <x v="2"/>
    <s v="US"/>
    <x v="0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x v="369"/>
    <x v="2"/>
    <s v="GB"/>
    <x v="1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x v="0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x v="1496"/>
    <x v="2"/>
    <s v="NO"/>
    <x v="8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x v="0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x v="155"/>
    <x v="2"/>
    <s v="US"/>
    <x v="0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x v="0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x v="369"/>
    <x v="2"/>
    <s v="US"/>
    <x v="0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x v="129"/>
    <x v="2"/>
    <s v="GB"/>
    <x v="1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x v="1498"/>
    <x v="2"/>
    <s v="US"/>
    <x v="0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x v="1499"/>
    <x v="2"/>
    <s v="US"/>
    <x v="0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x v="1500"/>
    <x v="2"/>
    <s v="US"/>
    <x v="0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x v="0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x v="0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x v="1501"/>
    <x v="0"/>
    <s v="US"/>
    <x v="0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x v="0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x v="0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x v="1504"/>
    <x v="0"/>
    <s v="US"/>
    <x v="0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x v="3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x v="0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x v="147"/>
    <x v="0"/>
    <s v="US"/>
    <x v="0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x v="0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x v="0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x v="1508"/>
    <x v="0"/>
    <s v="US"/>
    <x v="0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x v="1509"/>
    <x v="0"/>
    <s v="US"/>
    <x v="0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x v="0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x v="0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x v="1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x v="0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x v="1513"/>
    <x v="0"/>
    <s v="US"/>
    <x v="0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x v="0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x v="0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x v="1516"/>
    <x v="0"/>
    <s v="US"/>
    <x v="0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x v="1517"/>
    <x v="0"/>
    <s v="US"/>
    <x v="0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x v="0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x v="1519"/>
    <x v="0"/>
    <s v="CA"/>
    <x v="5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x v="0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x v="1521"/>
    <x v="0"/>
    <s v="US"/>
    <x v="0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x v="1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x v="1523"/>
    <x v="0"/>
    <s v="US"/>
    <x v="0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x v="0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x v="2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x v="1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x v="0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x v="1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x v="1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x v="0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x v="0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x v="968"/>
    <x v="0"/>
    <s v="US"/>
    <x v="0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x v="1532"/>
    <x v="0"/>
    <s v="US"/>
    <x v="0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x v="0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x v="0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x v="1535"/>
    <x v="0"/>
    <s v="IE"/>
    <x v="3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x v="1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x v="1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x v="0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x v="5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x v="0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x v="0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x v="0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x v="41"/>
    <x v="0"/>
    <s v="US"/>
    <x v="0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x v="0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x v="1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x v="0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x v="0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x v="0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x v="0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x v="1548"/>
    <x v="0"/>
    <s v="US"/>
    <x v="0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x v="0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x v="0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x v="0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x v="1101"/>
    <x v="0"/>
    <s v="US"/>
    <x v="0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x v="1551"/>
    <x v="0"/>
    <s v="US"/>
    <x v="0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x v="0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x v="0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x v="5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x v="0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x v="1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x v="0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x v="1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x v="3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x v="0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x v="0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x v="1562"/>
    <x v="0"/>
    <s v="US"/>
    <x v="0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x v="1563"/>
    <x v="0"/>
    <s v="US"/>
    <x v="0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x v="1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x v="0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x v="1566"/>
    <x v="0"/>
    <s v="CA"/>
    <x v="5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x v="0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x v="1568"/>
    <x v="0"/>
    <s v="US"/>
    <x v="0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x v="1569"/>
    <x v="0"/>
    <s v="DE"/>
    <x v="3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x v="1570"/>
    <x v="0"/>
    <s v="US"/>
    <x v="0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x v="0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x v="1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x v="1573"/>
    <x v="0"/>
    <s v="US"/>
    <x v="0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x v="0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x v="0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x v="0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x v="1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x v="1577"/>
    <x v="0"/>
    <s v="US"/>
    <x v="0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x v="1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x v="1579"/>
    <x v="0"/>
    <s v="US"/>
    <x v="0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x v="0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x v="1581"/>
    <x v="0"/>
    <s v="US"/>
    <x v="0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x v="3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x v="0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x v="1584"/>
    <x v="0"/>
    <s v="US"/>
    <x v="0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x v="1585"/>
    <x v="0"/>
    <s v="US"/>
    <x v="0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x v="1586"/>
    <x v="0"/>
    <s v="GB"/>
    <x v="1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x v="1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x v="1588"/>
    <x v="0"/>
    <s v="US"/>
    <x v="0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x v="1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x v="0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x v="2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x v="1592"/>
    <x v="0"/>
    <s v="US"/>
    <x v="0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x v="9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x v="0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x v="1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x v="1596"/>
    <x v="0"/>
    <s v="US"/>
    <x v="0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x v="0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x v="0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x v="0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x v="0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x v="0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x v="1602"/>
    <x v="0"/>
    <s v="US"/>
    <x v="0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x v="5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x v="0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x v="1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x v="0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x v="1607"/>
    <x v="0"/>
    <s v="US"/>
    <x v="0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x v="1608"/>
    <x v="0"/>
    <s v="IT"/>
    <x v="3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x v="0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x v="0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x v="0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x v="1612"/>
    <x v="0"/>
    <s v="US"/>
    <x v="0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x v="0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x v="1614"/>
    <x v="0"/>
    <s v="US"/>
    <x v="0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x v="0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x v="0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x v="0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x v="0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x v="0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x v="0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x v="0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x v="0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x v="1622"/>
    <x v="0"/>
    <s v="US"/>
    <x v="0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x v="0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x v="0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x v="0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x v="1626"/>
    <x v="0"/>
    <s v="US"/>
    <x v="0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x v="1627"/>
    <x v="0"/>
    <s v="US"/>
    <x v="0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x v="0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x v="0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x v="1630"/>
    <x v="0"/>
    <s v="US"/>
    <x v="0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x v="0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x v="0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x v="0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x v="0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x v="0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x v="0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x v="0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x v="0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x v="0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x v="1640"/>
    <x v="0"/>
    <s v="US"/>
    <x v="0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x v="1641"/>
    <x v="0"/>
    <s v="US"/>
    <x v="0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x v="1642"/>
    <x v="0"/>
    <s v="US"/>
    <x v="0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x v="0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x v="0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x v="0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x v="0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x v="0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x v="0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x v="0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x v="1650"/>
    <x v="3"/>
    <s v="AT"/>
    <x v="3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x v="0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x v="0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x v="970"/>
    <x v="3"/>
    <s v="GB"/>
    <x v="1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x v="0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x v="0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x v="1652"/>
    <x v="0"/>
    <s v="US"/>
    <x v="0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x v="0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x v="0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x v="0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x v="1656"/>
    <x v="0"/>
    <s v="US"/>
    <x v="0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x v="0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x v="0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x v="0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x v="0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x v="0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x v="1661"/>
    <x v="0"/>
    <s v="US"/>
    <x v="0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x v="0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x v="0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x v="0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x v="117"/>
    <x v="1"/>
    <s v="US"/>
    <x v="0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x v="0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x v="0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x v="5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x v="0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x v="1665"/>
    <x v="1"/>
    <s v="US"/>
    <x v="0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x v="0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x v="0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x v="9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x v="3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x v="1651"/>
    <x v="1"/>
    <s v="NZ"/>
    <x v="4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x v="0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x v="0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x v="379"/>
    <x v="1"/>
    <s v="US"/>
    <x v="0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x v="2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x v="117"/>
    <x v="1"/>
    <s v="NL"/>
    <x v="3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x v="1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x v="1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x v="0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x v="369"/>
    <x v="1"/>
    <s v="CA"/>
    <x v="5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x v="5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x v="678"/>
    <x v="1"/>
    <s v="US"/>
    <x v="0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x v="0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x v="117"/>
    <x v="1"/>
    <s v="US"/>
    <x v="0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x v="3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x v="1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x v="0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x v="0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x v="0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x v="0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x v="0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x v="2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x v="155"/>
    <x v="1"/>
    <s v="SE"/>
    <x v="9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x v="0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x v="0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x v="0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x v="5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x v="117"/>
    <x v="1"/>
    <s v="US"/>
    <x v="0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x v="117"/>
    <x v="1"/>
    <s v="US"/>
    <x v="0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x v="0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x v="1669"/>
    <x v="1"/>
    <s v="US"/>
    <x v="0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x v="0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x v="4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x v="0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x v="0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x v="117"/>
    <x v="1"/>
    <s v="CA"/>
    <x v="5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x v="0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x v="0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x v="3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x v="2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x v="379"/>
    <x v="1"/>
    <s v="US"/>
    <x v="0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x v="0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x v="0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x v="3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x v="117"/>
    <x v="1"/>
    <s v="US"/>
    <x v="0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x v="11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x v="0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x v="0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x v="9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x v="2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x v="0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x v="401"/>
    <x v="2"/>
    <s v="US"/>
    <x v="0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x v="1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x v="0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x v="1673"/>
    <x v="2"/>
    <s v="US"/>
    <x v="0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x v="0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x v="0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x v="134"/>
    <x v="2"/>
    <s v="US"/>
    <x v="0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x v="0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x v="2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x v="0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x v="3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x v="379"/>
    <x v="2"/>
    <s v="US"/>
    <x v="0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x v="0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x v="0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x v="0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x v="0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x v="139"/>
    <x v="2"/>
    <s v="US"/>
    <x v="0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x v="0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x v="0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x v="116"/>
    <x v="2"/>
    <s v="US"/>
    <x v="0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x v="116"/>
    <x v="2"/>
    <s v="US"/>
    <x v="0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x v="138"/>
    <x v="2"/>
    <s v="US"/>
    <x v="0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x v="622"/>
    <x v="2"/>
    <s v="US"/>
    <x v="0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x v="0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x v="0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x v="116"/>
    <x v="2"/>
    <s v="US"/>
    <x v="0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x v="116"/>
    <x v="2"/>
    <s v="US"/>
    <x v="0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x v="8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x v="0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x v="369"/>
    <x v="2"/>
    <s v="US"/>
    <x v="0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x v="369"/>
    <x v="2"/>
    <s v="US"/>
    <x v="0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x v="0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x v="0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x v="9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x v="5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x v="117"/>
    <x v="2"/>
    <s v="US"/>
    <x v="0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x v="155"/>
    <x v="2"/>
    <s v="US"/>
    <x v="0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x v="0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x v="115"/>
    <x v="2"/>
    <s v="BE"/>
    <x v="3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x v="1678"/>
    <x v="0"/>
    <s v="US"/>
    <x v="0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x v="1679"/>
    <x v="0"/>
    <s v="US"/>
    <x v="0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x v="0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x v="0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x v="0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x v="0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x v="0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x v="0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x v="0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x v="0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x v="0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x v="0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x v="0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x v="0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x v="1691"/>
    <x v="0"/>
    <s v="US"/>
    <x v="0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x v="1692"/>
    <x v="0"/>
    <s v="US"/>
    <x v="0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x v="0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x v="0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x v="0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x v="0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x v="0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x v="0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x v="66"/>
    <x v="0"/>
    <s v="US"/>
    <x v="0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x v="580"/>
    <x v="0"/>
    <s v="CA"/>
    <x v="5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x v="1698"/>
    <x v="0"/>
    <s v="US"/>
    <x v="0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x v="0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x v="1699"/>
    <x v="0"/>
    <s v="US"/>
    <x v="0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x v="1700"/>
    <x v="0"/>
    <s v="US"/>
    <x v="0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x v="0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x v="0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x v="0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x v="0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x v="0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x v="0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x v="1705"/>
    <x v="0"/>
    <s v="US"/>
    <x v="0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x v="1706"/>
    <x v="0"/>
    <s v="US"/>
    <x v="0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x v="1707"/>
    <x v="0"/>
    <s v="US"/>
    <x v="0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x v="0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x v="1709"/>
    <x v="0"/>
    <s v="US"/>
    <x v="0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x v="0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x v="0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x v="0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x v="0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x v="0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x v="0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x v="0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x v="0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x v="0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x v="0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x v="0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x v="0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x v="661"/>
    <x v="0"/>
    <s v="US"/>
    <x v="0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x v="0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x v="0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x v="0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x v="44"/>
    <x v="0"/>
    <s v="US"/>
    <x v="0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x v="0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x v="0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x v="0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x v="0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x v="5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x v="0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x v="0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x v="117"/>
    <x v="2"/>
    <s v="US"/>
    <x v="0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x v="117"/>
    <x v="2"/>
    <s v="US"/>
    <x v="0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x v="1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x v="117"/>
    <x v="2"/>
    <s v="US"/>
    <x v="0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x v="0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x v="1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x v="0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x v="117"/>
    <x v="2"/>
    <s v="GB"/>
    <x v="1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x v="117"/>
    <x v="2"/>
    <s v="US"/>
    <x v="0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x v="3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x v="0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x v="0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x v="117"/>
    <x v="2"/>
    <s v="US"/>
    <x v="0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x v="5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x v="0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x v="654"/>
    <x v="2"/>
    <s v="US"/>
    <x v="0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x v="0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x v="0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x v="0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x v="0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x v="1731"/>
    <x v="0"/>
    <s v="US"/>
    <x v="0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x v="0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x v="0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x v="0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x v="1735"/>
    <x v="0"/>
    <s v="GB"/>
    <x v="1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x v="1736"/>
    <x v="0"/>
    <s v="US"/>
    <x v="0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x v="0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x v="0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x v="0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x v="0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x v="1741"/>
    <x v="0"/>
    <s v="US"/>
    <x v="0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x v="0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x v="0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x v="1743"/>
    <x v="0"/>
    <s v="US"/>
    <x v="0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x v="0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x v="0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x v="1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x v="1747"/>
    <x v="0"/>
    <s v="US"/>
    <x v="0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x v="0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x v="1749"/>
    <x v="0"/>
    <s v="US"/>
    <x v="0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x v="0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x v="0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x v="0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x v="3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x v="1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x v="0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x v="0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x v="1756"/>
    <x v="0"/>
    <s v="US"/>
    <x v="0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x v="0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x v="0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x v="0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x v="0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x v="1761"/>
    <x v="0"/>
    <s v="GB"/>
    <x v="1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x v="1762"/>
    <x v="0"/>
    <s v="AU"/>
    <x v="2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x v="0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x v="1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x v="5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x v="3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x v="117"/>
    <x v="1"/>
    <s v="US"/>
    <x v="0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x v="5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x v="0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x v="0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x v="0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x v="1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x v="0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x v="0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x v="2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x v="117"/>
    <x v="1"/>
    <s v="US"/>
    <x v="0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x v="0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x v="0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x v="0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x v="117"/>
    <x v="1"/>
    <s v="US"/>
    <x v="0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x v="0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x v="0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x v="0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x v="0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x v="798"/>
    <x v="2"/>
    <s v="US"/>
    <x v="0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x v="116"/>
    <x v="2"/>
    <s v="US"/>
    <x v="0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x v="139"/>
    <x v="2"/>
    <s v="US"/>
    <x v="0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x v="117"/>
    <x v="2"/>
    <s v="US"/>
    <x v="0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x v="0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x v="139"/>
    <x v="2"/>
    <s v="GB"/>
    <x v="1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x v="0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x v="0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x v="7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x v="2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x v="375"/>
    <x v="2"/>
    <s v="US"/>
    <x v="0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x v="0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x v="0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x v="0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x v="1767"/>
    <x v="2"/>
    <s v="US"/>
    <x v="0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x v="5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x v="1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x v="0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x v="456"/>
    <x v="2"/>
    <s v="US"/>
    <x v="0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x v="1505"/>
    <x v="2"/>
    <s v="US"/>
    <x v="0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x v="0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x v="0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x v="702"/>
    <x v="0"/>
    <s v="US"/>
    <x v="0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x v="1772"/>
    <x v="0"/>
    <s v="US"/>
    <x v="0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x v="0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x v="0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x v="0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x v="0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x v="0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x v="1778"/>
    <x v="0"/>
    <s v="US"/>
    <x v="0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x v="3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x v="0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x v="1781"/>
    <x v="0"/>
    <s v="US"/>
    <x v="0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x v="1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x v="1784"/>
    <x v="0"/>
    <s v="US"/>
    <x v="0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x v="0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x v="1786"/>
    <x v="0"/>
    <s v="US"/>
    <x v="0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x v="0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x v="2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x v="0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x v="3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x v="0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x v="0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x v="3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x v="0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x v="0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x v="1796"/>
    <x v="0"/>
    <s v="US"/>
    <x v="0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x v="1797"/>
    <x v="0"/>
    <s v="GB"/>
    <x v="1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x v="2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x v="0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x v="1800"/>
    <x v="0"/>
    <s v="US"/>
    <x v="0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x v="1801"/>
    <x v="0"/>
    <s v="US"/>
    <x v="0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x v="0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x v="5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x v="0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x v="1805"/>
    <x v="0"/>
    <s v="US"/>
    <x v="0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x v="1806"/>
    <x v="0"/>
    <s v="US"/>
    <x v="0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x v="1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x v="0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x v="493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x v="3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x v="0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x v="0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x v="2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x v="0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x v="5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x v="0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x v="1811"/>
    <x v="1"/>
    <s v="US"/>
    <x v="0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x v="0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x v="0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x v="2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x v="1814"/>
    <x v="1"/>
    <s v="US"/>
    <x v="0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x v="0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x v="1815"/>
    <x v="1"/>
    <s v="US"/>
    <x v="0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x v="1816"/>
    <x v="1"/>
    <s v="US"/>
    <x v="0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x v="0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x v="0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x v="1819"/>
    <x v="1"/>
    <s v="US"/>
    <x v="0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x v="0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x v="0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x v="0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x v="5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x v="0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x v="0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x v="0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x v="0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x v="1240"/>
    <x v="0"/>
    <s v="CA"/>
    <x v="5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x v="0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x v="2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x v="0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x v="0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x v="0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x v="0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x v="0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x v="5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x v="0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x v="3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x v="0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x v="1836"/>
    <x v="2"/>
    <s v="ES"/>
    <x v="3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x v="434"/>
    <x v="2"/>
    <s v="US"/>
    <x v="0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x v="1837"/>
    <x v="2"/>
    <s v="US"/>
    <x v="0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x v="0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x v="25"/>
    <x v="2"/>
    <s v="US"/>
    <x v="0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x v="115"/>
    <x v="2"/>
    <s v="US"/>
    <x v="0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x v="0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x v="117"/>
    <x v="2"/>
    <s v="US"/>
    <x v="0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x v="1838"/>
    <x v="2"/>
    <s v="US"/>
    <x v="0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x v="0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x v="0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x v="428"/>
    <x v="2"/>
    <s v="CA"/>
    <x v="5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x v="0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x v="130"/>
    <x v="2"/>
    <s v="US"/>
    <x v="0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x v="0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x v="1840"/>
    <x v="2"/>
    <s v="US"/>
    <x v="0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x v="0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x v="0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x v="0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x v="117"/>
    <x v="2"/>
    <s v="CA"/>
    <x v="5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x v="119"/>
    <x v="2"/>
    <s v="US"/>
    <x v="0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x v="3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x v="0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x v="1845"/>
    <x v="3"/>
    <s v="MX"/>
    <x v="10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x v="0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x v="1846"/>
    <x v="3"/>
    <s v="US"/>
    <x v="0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x v="0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x v="0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x v="1849"/>
    <x v="0"/>
    <s v="GB"/>
    <x v="1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x v="0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x v="1851"/>
    <x v="0"/>
    <s v="US"/>
    <x v="0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x v="1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x v="0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x v="0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x v="1855"/>
    <x v="0"/>
    <s v="US"/>
    <x v="0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x v="0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x v="3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x v="0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x v="0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x v="0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x v="1861"/>
    <x v="0"/>
    <s v="US"/>
    <x v="0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x v="1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x v="0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x v="0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x v="1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x v="5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x v="1867"/>
    <x v="0"/>
    <s v="US"/>
    <x v="0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x v="0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x v="1869"/>
    <x v="0"/>
    <s v="US"/>
    <x v="0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x v="1870"/>
    <x v="0"/>
    <s v="US"/>
    <x v="0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x v="1871"/>
    <x v="0"/>
    <s v="US"/>
    <x v="0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x v="0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x v="0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x v="0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x v="0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x v="1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x v="5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x v="0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x v="0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x v="1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x v="622"/>
    <x v="0"/>
    <s v="US"/>
    <x v="0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x v="428"/>
    <x v="2"/>
    <s v="US"/>
    <x v="0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x v="1881"/>
    <x v="2"/>
    <s v="US"/>
    <x v="0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x v="0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x v="0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x v="0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x v="0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x v="0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x v="500"/>
    <x v="2"/>
    <s v="US"/>
    <x v="0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x v="178"/>
    <x v="2"/>
    <s v="US"/>
    <x v="0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x v="117"/>
    <x v="2"/>
    <s v="US"/>
    <x v="0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x v="0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x v="0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x v="0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x v="3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x v="0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x v="115"/>
    <x v="2"/>
    <s v="US"/>
    <x v="0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x v="2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x v="2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x v="1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x v="1275"/>
    <x v="2"/>
    <s v="US"/>
    <x v="0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x v="0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x v="456"/>
    <x v="2"/>
    <s v="US"/>
    <x v="0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x v="372"/>
    <x v="2"/>
    <s v="US"/>
    <x v="0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x v="0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x v="173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x v="1172"/>
    <x v="2"/>
    <s v="CA"/>
    <x v="5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x v="0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x v="369"/>
    <x v="2"/>
    <s v="GB"/>
    <x v="1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x v="0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x v="0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x v="0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x v="116"/>
    <x v="2"/>
    <s v="CA"/>
    <x v="5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x v="0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x v="0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x v="0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x v="0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x v="0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x v="117"/>
    <x v="2"/>
    <s v="IT"/>
    <x v="3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x v="0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x v="647"/>
    <x v="0"/>
    <s v="US"/>
    <x v="0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x v="1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x v="0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x v="1888"/>
    <x v="0"/>
    <s v="US"/>
    <x v="0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x v="1889"/>
    <x v="0"/>
    <s v="GB"/>
    <x v="1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x v="0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x v="420"/>
    <x v="0"/>
    <s v="US"/>
    <x v="0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x v="1891"/>
    <x v="0"/>
    <s v="US"/>
    <x v="0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x v="0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x v="0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x v="0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x v="2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x v="1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x v="655"/>
    <x v="0"/>
    <s v="US"/>
    <x v="0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x v="1894"/>
    <x v="0"/>
    <s v="GB"/>
    <x v="1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x v="1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x v="1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x v="1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x v="1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x v="1898"/>
    <x v="0"/>
    <s v="AU"/>
    <x v="2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x v="1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x v="0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x v="1900"/>
    <x v="0"/>
    <s v="GB"/>
    <x v="1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x v="1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x v="1902"/>
    <x v="0"/>
    <s v="GB"/>
    <x v="1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x v="540"/>
    <x v="0"/>
    <s v="US"/>
    <x v="0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x v="0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x v="0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x v="0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x v="1906"/>
    <x v="0"/>
    <s v="GB"/>
    <x v="1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x v="5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x v="0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x v="1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x v="898"/>
    <x v="0"/>
    <s v="CA"/>
    <x v="5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x v="1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x v="1911"/>
    <x v="0"/>
    <s v="GB"/>
    <x v="1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x v="1912"/>
    <x v="0"/>
    <s v="US"/>
    <x v="0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x v="1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x v="1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x v="1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x v="0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x v="1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x v="1158"/>
    <x v="0"/>
    <s v="US"/>
    <x v="0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x v="1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x v="0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x v="0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x v="1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x v="1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x v="142"/>
    <x v="0"/>
    <s v="US"/>
    <x v="0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x v="1918"/>
    <x v="0"/>
    <s v="US"/>
    <x v="0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x v="1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x v="1920"/>
    <x v="0"/>
    <s v="US"/>
    <x v="0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x v="1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x v="1921"/>
    <x v="0"/>
    <s v="GB"/>
    <x v="1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x v="0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x v="5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x v="0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x v="0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x v="1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x v="1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x v="1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x v="0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x v="3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x v="0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x v="0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x v="117"/>
    <x v="2"/>
    <s v="US"/>
    <x v="0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x v="0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x v="139"/>
    <x v="2"/>
    <s v="GB"/>
    <x v="1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x v="0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x v="3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x v="483"/>
    <x v="2"/>
    <s v="US"/>
    <x v="0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x v="5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x v="1926"/>
    <x v="2"/>
    <s v="GB"/>
    <x v="1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x v="0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x v="0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x v="10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x v="3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x v="428"/>
    <x v="2"/>
    <s v="AU"/>
    <x v="2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x v="0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x v="439"/>
    <x v="2"/>
    <s v="AU"/>
    <x v="2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x v="0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x v="170"/>
    <x v="2"/>
    <s v="US"/>
    <x v="0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x v="130"/>
    <x v="2"/>
    <s v="GB"/>
    <x v="1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x v="0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x v="0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x v="0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x v="0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x v="0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x v="0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x v="0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x v="117"/>
    <x v="2"/>
    <s v="US"/>
    <x v="0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x v="0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x v="0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x v="0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x v="0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x v="0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x v="1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x v="0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x v="0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x v="0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x v="0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x v="0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x v="1935"/>
    <x v="2"/>
    <s v="US"/>
    <x v="0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x v="176"/>
    <x v="2"/>
    <s v="US"/>
    <x v="0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x v="0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x v="0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x v="0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x v="1936"/>
    <x v="2"/>
    <s v="US"/>
    <x v="0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x v="0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x v="0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x v="83"/>
    <x v="2"/>
    <s v="US"/>
    <x v="0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x v="379"/>
    <x v="2"/>
    <s v="US"/>
    <x v="0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x v="117"/>
    <x v="2"/>
    <s v="US"/>
    <x v="0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x v="0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x v="0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x v="1100"/>
    <x v="2"/>
    <s v="US"/>
    <x v="0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x v="0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x v="0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x v="0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x v="0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x v="0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x v="0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x v="1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x v="0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x v="0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x v="0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x v="0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x v="0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x v="116"/>
    <x v="2"/>
    <s v="GB"/>
    <x v="1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x v="0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x v="1944"/>
    <x v="2"/>
    <s v="US"/>
    <x v="0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x v="0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x v="116"/>
    <x v="2"/>
    <s v="GB"/>
    <x v="1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x v="1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x v="1011"/>
    <x v="2"/>
    <s v="GB"/>
    <x v="1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x v="0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x v="0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x v="152"/>
    <x v="2"/>
    <s v="US"/>
    <x v="0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x v="5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x v="0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x v="1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x v="452"/>
    <x v="0"/>
    <s v="US"/>
    <x v="0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x v="0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x v="0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x v="0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x v="0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x v="325"/>
    <x v="0"/>
    <s v="US"/>
    <x v="0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x v="0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x v="1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x v="5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x v="2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x v="0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x v="651"/>
    <x v="0"/>
    <s v="CA"/>
    <x v="5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x v="0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x v="0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x v="41"/>
    <x v="0"/>
    <s v="GB"/>
    <x v="1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x v="0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x v="0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x v="0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x v="0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x v="5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x v="0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x v="173"/>
    <x v="2"/>
    <s v="US"/>
    <x v="0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x v="0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x v="1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x v="0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x v="0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x v="0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x v="0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x v="0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x v="0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x v="0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x v="0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x v="526"/>
    <x v="1"/>
    <s v="US"/>
    <x v="0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x v="0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x v="0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x v="117"/>
    <x v="1"/>
    <s v="US"/>
    <x v="0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x v="1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x v="0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x v="0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x v="0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x v="0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x v="0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x v="0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x v="0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x v="0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x v="1973"/>
    <x v="0"/>
    <s v="US"/>
    <x v="0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x v="5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x v="0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x v="0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x v="1975"/>
    <x v="0"/>
    <s v="US"/>
    <x v="0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x v="0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x v="0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x v="0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x v="678"/>
    <x v="0"/>
    <s v="GB"/>
    <x v="1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x v="0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x v="0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x v="1896"/>
    <x v="0"/>
    <s v="US"/>
    <x v="0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x v="1980"/>
    <x v="0"/>
    <s v="US"/>
    <x v="0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x v="3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x v="1982"/>
    <x v="0"/>
    <s v="GB"/>
    <x v="1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x v="1983"/>
    <x v="0"/>
    <s v="US"/>
    <x v="0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x v="0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x v="4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x v="1985"/>
    <x v="0"/>
    <s v="GB"/>
    <x v="1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x v="0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x v="1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x v="1987"/>
    <x v="0"/>
    <s v="US"/>
    <x v="0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x v="0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x v="0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x v="1989"/>
    <x v="0"/>
    <s v="US"/>
    <x v="0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x v="1141"/>
    <x v="0"/>
    <s v="US"/>
    <x v="0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x v="1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x v="0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x v="1992"/>
    <x v="0"/>
    <s v="US"/>
    <x v="0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x v="0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x v="0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x v="1964"/>
    <x v="0"/>
    <s v="US"/>
    <x v="0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x v="0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x v="0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x v="1996"/>
    <x v="0"/>
    <s v="US"/>
    <x v="0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x v="0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x v="0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x v="0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x v="1999"/>
    <x v="0"/>
    <s v="CA"/>
    <x v="5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x v="1144"/>
    <x v="0"/>
    <s v="US"/>
    <x v="0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x v="0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x v="0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x v="0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x v="3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x v="2002"/>
    <x v="0"/>
    <s v="US"/>
    <x v="0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x v="0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x v="0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x v="2005"/>
    <x v="0"/>
    <s v="US"/>
    <x v="0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x v="0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x v="0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x v="3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x v="0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x v="0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x v="0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x v="0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x v="1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x v="0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x v="1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x v="1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x v="0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x v="2018"/>
    <x v="0"/>
    <s v="US"/>
    <x v="0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x v="0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x v="0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x v="0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x v="2020"/>
    <x v="0"/>
    <s v="US"/>
    <x v="0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x v="0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x v="0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x v="2023"/>
    <x v="0"/>
    <s v="US"/>
    <x v="0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x v="2024"/>
    <x v="0"/>
    <s v="US"/>
    <x v="0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x v="0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x v="0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x v="0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x v="2027"/>
    <x v="0"/>
    <s v="US"/>
    <x v="0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x v="2028"/>
    <x v="0"/>
    <s v="US"/>
    <x v="0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x v="1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x v="5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x v="0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x v="0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x v="0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x v="2033"/>
    <x v="0"/>
    <s v="US"/>
    <x v="0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x v="0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x v="0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x v="69"/>
    <x v="0"/>
    <s v="US"/>
    <x v="0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x v="1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x v="0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x v="0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x v="0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x v="0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x v="0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x v="1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x v="3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x v="0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x v="400"/>
    <x v="2"/>
    <s v="US"/>
    <x v="0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x v="117"/>
    <x v="2"/>
    <s v="US"/>
    <x v="0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x v="0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x v="2038"/>
    <x v="2"/>
    <s v="US"/>
    <x v="0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x v="2039"/>
    <x v="2"/>
    <s v="US"/>
    <x v="0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x v="0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x v="2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x v="4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x v="0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x v="0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x v="1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x v="2042"/>
    <x v="2"/>
    <s v="US"/>
    <x v="0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x v="0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x v="0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x v="3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x v="2044"/>
    <x v="2"/>
    <s v="US"/>
    <x v="0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x v="84"/>
    <x v="2"/>
    <s v="US"/>
    <x v="0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x v="5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x v="0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x v="0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x v="0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x v="0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x v="0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x v="0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x v="0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x v="0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x v="3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x v="0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x v="0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x v="0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x v="0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x v="0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x v="0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x v="5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x v="379"/>
    <x v="2"/>
    <s v="US"/>
    <x v="0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x v="0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x v="0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x v="1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x v="0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x v="0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x v="0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x v="3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x v="1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x v="143"/>
    <x v="2"/>
    <s v="US"/>
    <x v="0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x v="2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x v="0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x v="1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x v="2059"/>
    <x v="2"/>
    <s v="US"/>
    <x v="0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x v="375"/>
    <x v="2"/>
    <s v="US"/>
    <x v="0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x v="0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x v="115"/>
    <x v="2"/>
    <s v="US"/>
    <x v="0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x v="2061"/>
    <x v="2"/>
    <s v="US"/>
    <x v="0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x v="0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x v="0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x v="0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x v="452"/>
    <x v="2"/>
    <s v="SE"/>
    <x v="9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x v="357"/>
    <x v="2"/>
    <s v="US"/>
    <x v="0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x v="116"/>
    <x v="2"/>
    <s v="GB"/>
    <x v="1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x v="551"/>
    <x v="2"/>
    <s v="SE"/>
    <x v="9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x v="0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x v="1491"/>
    <x v="2"/>
    <s v="NL"/>
    <x v="3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x v="115"/>
    <x v="1"/>
    <s v="CA"/>
    <x v="5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x v="851"/>
    <x v="1"/>
    <s v="US"/>
    <x v="0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x v="0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x v="375"/>
    <x v="1"/>
    <s v="US"/>
    <x v="0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x v="117"/>
    <x v="1"/>
    <s v="US"/>
    <x v="0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x v="0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x v="0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x v="0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x v="0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x v="672"/>
    <x v="3"/>
    <s v="US"/>
    <x v="0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x v="2043"/>
    <x v="3"/>
    <s v="US"/>
    <x v="0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x v="115"/>
    <x v="3"/>
    <s v="US"/>
    <x v="0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x v="1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x v="1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x v="0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x v="2067"/>
    <x v="3"/>
    <s v="GB"/>
    <x v="1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x v="0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x v="1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x v="10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x v="3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x v="3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x v="1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x v="1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x v="0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x v="117"/>
    <x v="3"/>
    <s v="US"/>
    <x v="0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x v="2071"/>
    <x v="3"/>
    <s v="MX"/>
    <x v="10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x v="0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x v="2073"/>
    <x v="0"/>
    <s v="US"/>
    <x v="0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x v="0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x v="0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x v="2075"/>
    <x v="0"/>
    <s v="US"/>
    <x v="0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x v="1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x v="2077"/>
    <x v="0"/>
    <s v="US"/>
    <x v="0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x v="0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x v="1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x v="0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x v="74"/>
    <x v="0"/>
    <s v="US"/>
    <x v="0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x v="2080"/>
    <x v="0"/>
    <s v="US"/>
    <x v="0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x v="2081"/>
    <x v="0"/>
    <s v="US"/>
    <x v="0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x v="2082"/>
    <x v="0"/>
    <s v="US"/>
    <x v="0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x v="1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x v="0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x v="0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x v="0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x v="0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x v="0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x v="2089"/>
    <x v="0"/>
    <s v="US"/>
    <x v="0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x v="2090"/>
    <x v="0"/>
    <s v="US"/>
    <x v="0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x v="2091"/>
    <x v="0"/>
    <s v="US"/>
    <x v="0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x v="2092"/>
    <x v="0"/>
    <s v="US"/>
    <x v="0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x v="1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x v="0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x v="0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x v="0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x v="0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x v="0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x v="0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x v="1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x v="2099"/>
    <x v="0"/>
    <s v="US"/>
    <x v="0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x v="2100"/>
    <x v="0"/>
    <s v="GB"/>
    <x v="1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x v="1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x v="0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x v="444"/>
    <x v="0"/>
    <s v="US"/>
    <x v="0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x v="2102"/>
    <x v="0"/>
    <s v="US"/>
    <x v="0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x v="1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x v="2103"/>
    <x v="0"/>
    <s v="GB"/>
    <x v="1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x v="0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x v="1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x v="9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x v="117"/>
    <x v="2"/>
    <s v="CA"/>
    <x v="5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x v="118"/>
    <x v="2"/>
    <s v="US"/>
    <x v="0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x v="1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x v="1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x v="0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x v="0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x v="0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x v="1288"/>
    <x v="2"/>
    <s v="NO"/>
    <x v="8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x v="7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x v="0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x v="0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x v="1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x v="0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x v="0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x v="0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x v="1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x v="0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x v="0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x v="0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x v="0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x v="0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x v="0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x v="2111"/>
    <x v="0"/>
    <s v="US"/>
    <x v="0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x v="1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x v="1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x v="0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x v="660"/>
    <x v="0"/>
    <s v="GB"/>
    <x v="1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x v="2011"/>
    <x v="0"/>
    <s v="US"/>
    <x v="0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x v="1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x v="2116"/>
    <x v="0"/>
    <s v="US"/>
    <x v="0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x v="2117"/>
    <x v="0"/>
    <s v="US"/>
    <x v="0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x v="1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x v="2119"/>
    <x v="0"/>
    <s v="US"/>
    <x v="0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x v="2120"/>
    <x v="0"/>
    <s v="US"/>
    <x v="0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x v="0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x v="0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x v="1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x v="1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x v="2123"/>
    <x v="0"/>
    <s v="US"/>
    <x v="0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x v="0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x v="0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x v="0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x v="0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x v="2128"/>
    <x v="0"/>
    <s v="US"/>
    <x v="0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x v="1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x v="0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x v="0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x v="2132"/>
    <x v="0"/>
    <s v="US"/>
    <x v="0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x v="1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x v="1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x v="1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x v="0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x v="2136"/>
    <x v="0"/>
    <s v="US"/>
    <x v="0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x v="0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x v="2138"/>
    <x v="0"/>
    <s v="GB"/>
    <x v="1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x v="0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x v="2140"/>
    <x v="0"/>
    <s v="US"/>
    <x v="0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x v="1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x v="2142"/>
    <x v="0"/>
    <s v="US"/>
    <x v="0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x v="0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x v="0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x v="0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x v="2145"/>
    <x v="0"/>
    <s v="GB"/>
    <x v="1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x v="2146"/>
    <x v="0"/>
    <s v="US"/>
    <x v="0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x v="1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x v="2"/>
    <x v="0"/>
    <s v="GB"/>
    <x v="1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x v="0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x v="1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x v="2150"/>
    <x v="0"/>
    <s v="US"/>
    <x v="0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x v="0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x v="0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x v="0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x v="2154"/>
    <x v="0"/>
    <s v="US"/>
    <x v="0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x v="2155"/>
    <x v="0"/>
    <s v="US"/>
    <x v="0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x v="2156"/>
    <x v="0"/>
    <s v="US"/>
    <x v="0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x v="3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x v="2158"/>
    <x v="0"/>
    <s v="US"/>
    <x v="0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x v="0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x v="0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x v="1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x v="1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x v="2161"/>
    <x v="0"/>
    <s v="GB"/>
    <x v="1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x v="0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x v="0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x v="0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x v="0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x v="5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x v="1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x v="1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x v="0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x v="0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x v="0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x v="0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x v="1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x v="2172"/>
    <x v="0"/>
    <s v="US"/>
    <x v="0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x v="2173"/>
    <x v="0"/>
    <s v="US"/>
    <x v="0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x v="0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x v="911"/>
    <x v="0"/>
    <s v="CA"/>
    <x v="5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x v="1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x v="1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x v="1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x v="0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x v="1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x v="4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x v="1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x v="1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x v="1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x v="2182"/>
    <x v="0"/>
    <s v="GB"/>
    <x v="1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x v="0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x v="0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x v="1734"/>
    <x v="0"/>
    <s v="US"/>
    <x v="0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x v="0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x v="2186"/>
    <x v="0"/>
    <s v="ES"/>
    <x v="3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x v="0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x v="2188"/>
    <x v="0"/>
    <s v="US"/>
    <x v="0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x v="0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x v="0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x v="0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x v="611"/>
    <x v="0"/>
    <s v="US"/>
    <x v="0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x v="2191"/>
    <x v="0"/>
    <s v="GB"/>
    <x v="1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x v="2192"/>
    <x v="0"/>
    <s v="US"/>
    <x v="0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x v="0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x v="1676"/>
    <x v="0"/>
    <s v="US"/>
    <x v="0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x v="2193"/>
    <x v="0"/>
    <s v="US"/>
    <x v="0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x v="472"/>
    <x v="0"/>
    <s v="GB"/>
    <x v="1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x v="1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x v="0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x v="2196"/>
    <x v="0"/>
    <s v="US"/>
    <x v="0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x v="2197"/>
    <x v="0"/>
    <s v="CA"/>
    <x v="5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x v="1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x v="2198"/>
    <x v="0"/>
    <s v="US"/>
    <x v="0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x v="0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x v="0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x v="1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x v="2201"/>
    <x v="0"/>
    <s v="IE"/>
    <x v="3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x v="1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x v="0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x v="1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x v="0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x v="2205"/>
    <x v="0"/>
    <s v="GB"/>
    <x v="1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x v="1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x v="0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x v="44"/>
    <x v="0"/>
    <s v="US"/>
    <x v="0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x v="0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x v="2208"/>
    <x v="0"/>
    <s v="US"/>
    <x v="0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x v="1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x v="156"/>
    <x v="0"/>
    <s v="GB"/>
    <x v="1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x v="1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x v="2211"/>
    <x v="0"/>
    <s v="US"/>
    <x v="0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x v="0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x v="2213"/>
    <x v="0"/>
    <s v="US"/>
    <x v="0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x v="1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x v="627"/>
    <x v="0"/>
    <s v="US"/>
    <x v="0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x v="647"/>
    <x v="0"/>
    <s v="GB"/>
    <x v="1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x v="0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x v="0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x v="0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x v="1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x v="2216"/>
    <x v="0"/>
    <s v="US"/>
    <x v="0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x v="0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x v="3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x v="1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x v="1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x v="1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x v="2221"/>
    <x v="0"/>
    <s v="US"/>
    <x v="0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x v="1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x v="1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x v="1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x v="0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x v="2224"/>
    <x v="0"/>
    <s v="US"/>
    <x v="0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x v="2225"/>
    <x v="0"/>
    <s v="SG"/>
    <x v="12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x v="0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x v="0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x v="0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x v="1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x v="0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x v="0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x v="1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x v="2231"/>
    <x v="0"/>
    <s v="US"/>
    <x v="0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x v="3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x v="2233"/>
    <x v="0"/>
    <s v="US"/>
    <x v="0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x v="1766"/>
    <x v="0"/>
    <s v="US"/>
    <x v="0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x v="831"/>
    <x v="0"/>
    <s v="US"/>
    <x v="0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x v="1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x v="2234"/>
    <x v="0"/>
    <s v="CA"/>
    <x v="5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x v="1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x v="2235"/>
    <x v="0"/>
    <s v="US"/>
    <x v="0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x v="1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x v="1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x v="1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x v="0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x v="0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x v="1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x v="0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x v="2243"/>
    <x v="0"/>
    <s v="US"/>
    <x v="0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x v="0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x v="0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x v="0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x v="2245"/>
    <x v="0"/>
    <s v="GB"/>
    <x v="1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x v="2246"/>
    <x v="0"/>
    <s v="US"/>
    <x v="0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x v="0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x v="0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x v="83"/>
    <x v="0"/>
    <s v="GB"/>
    <x v="1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x v="2248"/>
    <x v="0"/>
    <s v="US"/>
    <x v="0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x v="1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x v="1622"/>
    <x v="0"/>
    <s v="GB"/>
    <x v="1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x v="415"/>
    <x v="0"/>
    <s v="US"/>
    <x v="0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x v="668"/>
    <x v="0"/>
    <s v="GB"/>
    <x v="1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x v="0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x v="459"/>
    <x v="0"/>
    <s v="GB"/>
    <x v="1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x v="0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x v="1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x v="0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x v="1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x v="0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x v="1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x v="2255"/>
    <x v="0"/>
    <s v="US"/>
    <x v="0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x v="1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x v="0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x v="2258"/>
    <x v="0"/>
    <s v="GB"/>
    <x v="1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x v="0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x v="0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x v="1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x v="0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x v="2090"/>
    <x v="0"/>
    <s v="US"/>
    <x v="0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x v="148"/>
    <x v="0"/>
    <s v="US"/>
    <x v="0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x v="1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x v="0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x v="0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x v="3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x v="2265"/>
    <x v="0"/>
    <s v="GB"/>
    <x v="1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x v="0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x v="1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x v="457"/>
    <x v="0"/>
    <s v="US"/>
    <x v="0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x v="0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x v="0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x v="1959"/>
    <x v="0"/>
    <s v="US"/>
    <x v="0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x v="646"/>
    <x v="0"/>
    <s v="GB"/>
    <x v="1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x v="1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x v="1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x v="2270"/>
    <x v="0"/>
    <s v="GB"/>
    <x v="1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x v="0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x v="2271"/>
    <x v="0"/>
    <s v="US"/>
    <x v="0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x v="2272"/>
    <x v="0"/>
    <s v="US"/>
    <x v="0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x v="0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x v="0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x v="0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x v="0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x v="2275"/>
    <x v="0"/>
    <s v="GB"/>
    <x v="1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x v="2276"/>
    <x v="0"/>
    <s v="US"/>
    <x v="0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x v="0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x v="0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x v="0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x v="0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x v="2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x v="1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x v="1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x v="2280"/>
    <x v="0"/>
    <s v="US"/>
    <x v="0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x v="0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x v="0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x v="1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x v="0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x v="0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x v="1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x v="1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x v="0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x v="0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x v="2289"/>
    <x v="0"/>
    <s v="US"/>
    <x v="0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x v="0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x v="1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x v="2292"/>
    <x v="0"/>
    <s v="GB"/>
    <x v="1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x v="0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x v="0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x v="5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x v="0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x v="1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x v="2297"/>
    <x v="0"/>
    <s v="US"/>
    <x v="0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x v="168"/>
    <x v="0"/>
    <s v="US"/>
    <x v="0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x v="0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x v="0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x v="672"/>
    <x v="0"/>
    <s v="US"/>
    <x v="0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x v="1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x v="0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x v="0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x v="895"/>
    <x v="0"/>
    <s v="GB"/>
    <x v="1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x v="2303"/>
    <x v="0"/>
    <s v="GB"/>
    <x v="1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x v="0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x v="0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x v="0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x v="2306"/>
    <x v="0"/>
    <s v="GB"/>
    <x v="1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x v="0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x v="2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x v="1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x v="2310"/>
    <x v="0"/>
    <s v="US"/>
    <x v="0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x v="0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x v="0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x v="0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x v="948"/>
    <x v="0"/>
    <s v="GB"/>
    <x v="1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x v="0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x v="1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x v="0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x v="0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x v="0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x v="0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x v="0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x v="5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x v="0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x v="0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x v="5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x v="2321"/>
    <x v="0"/>
    <s v="US"/>
    <x v="0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x v="0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x v="1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x v="2323"/>
    <x v="0"/>
    <s v="US"/>
    <x v="0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x v="2324"/>
    <x v="0"/>
    <s v="GB"/>
    <x v="1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x v="0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x v="0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x v="0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x v="0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x v="1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x v="0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x v="0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x v="2328"/>
    <x v="0"/>
    <s v="GB"/>
    <x v="1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x v="1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x v="0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x v="0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x v="0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x v="0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x v="1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x v="0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x v="40"/>
    <x v="0"/>
    <s v="GB"/>
    <x v="1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x v="1132"/>
    <x v="0"/>
    <s v="GB"/>
    <x v="1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x v="0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x v="1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x v="2332"/>
    <x v="0"/>
    <s v="GB"/>
    <x v="1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x v="0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x v="0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x v="0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x v="0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x v="1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x v="0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x v="1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x v="1958"/>
    <x v="0"/>
    <s v="US"/>
    <x v="0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x v="0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x v="0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x v="2339"/>
    <x v="0"/>
    <s v="US"/>
    <x v="0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x v="2340"/>
    <x v="0"/>
    <s v="GB"/>
    <x v="1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x v="1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x v="5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x v="1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x v="2341"/>
    <x v="0"/>
    <s v="US"/>
    <x v="0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x v="1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x v="1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x v="2344"/>
    <x v="0"/>
    <s v="US"/>
    <x v="0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x v="3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x v="911"/>
    <x v="0"/>
    <s v="US"/>
    <x v="0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x v="0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x v="0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x v="0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x v="2307"/>
    <x v="0"/>
    <s v="US"/>
    <x v="0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x v="806"/>
    <x v="0"/>
    <s v="GB"/>
    <x v="1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x v="2348"/>
    <x v="0"/>
    <s v="GB"/>
    <x v="1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x v="0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x v="1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x v="2351"/>
    <x v="0"/>
    <s v="US"/>
    <x v="0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x v="2352"/>
    <x v="0"/>
    <s v="US"/>
    <x v="0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x v="3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x v="2222"/>
    <x v="0"/>
    <s v="GB"/>
    <x v="1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x v="0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x v="1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x v="2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x v="5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x v="0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x v="1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x v="1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x v="2025"/>
    <x v="0"/>
    <s v="GB"/>
    <x v="1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x v="0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x v="1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x v="1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x v="0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x v="0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x v="2361"/>
    <x v="0"/>
    <s v="US"/>
    <x v="0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x v="1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x v="83"/>
    <x v="0"/>
    <s v="GB"/>
    <x v="1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x v="2363"/>
    <x v="0"/>
    <s v="GB"/>
    <x v="1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x v="0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x v="0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x v="0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x v="0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x v="2366"/>
    <x v="0"/>
    <s v="GB"/>
    <x v="1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x v="1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x v="581"/>
    <x v="0"/>
    <s v="US"/>
    <x v="0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x v="1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x v="2367"/>
    <x v="0"/>
    <s v="US"/>
    <x v="0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x v="0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x v="1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x v="0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x v="2369"/>
    <x v="0"/>
    <s v="US"/>
    <x v="0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x v="1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x v="1671"/>
    <x v="0"/>
    <s v="GB"/>
    <x v="1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x v="0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x v="1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x v="0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x v="0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x v="0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x v="0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x v="2372"/>
    <x v="0"/>
    <s v="US"/>
    <x v="0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x v="5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x v="0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x v="1666"/>
    <x v="0"/>
    <s v="US"/>
    <x v="0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x v="2373"/>
    <x v="0"/>
    <s v="US"/>
    <x v="0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x v="31"/>
    <x v="0"/>
    <s v="US"/>
    <x v="0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x v="1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x v="0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x v="0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x v="0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x v="1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x v="1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x v="2377"/>
    <x v="0"/>
    <s v="GB"/>
    <x v="1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x v="25"/>
    <x v="0"/>
    <s v="GB"/>
    <x v="1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x v="1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x v="1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x v="1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x v="5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x v="380"/>
    <x v="0"/>
    <s v="US"/>
    <x v="0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x v="0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x v="1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x v="1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x v="1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x v="1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x v="0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x v="0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x v="2384"/>
    <x v="0"/>
    <s v="US"/>
    <x v="0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x v="2385"/>
    <x v="0"/>
    <s v="US"/>
    <x v="0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x v="142"/>
    <x v="0"/>
    <s v="US"/>
    <x v="0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x v="0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x v="1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x v="1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x v="0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x v="0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x v="0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x v="1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x v="0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x v="1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x v="2389"/>
    <x v="2"/>
    <s v="US"/>
    <x v="0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x v="5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x v="2391"/>
    <x v="2"/>
    <s v="US"/>
    <x v="0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x v="117"/>
    <x v="2"/>
    <s v="US"/>
    <x v="0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x v="0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x v="1168"/>
    <x v="2"/>
    <s v="CA"/>
    <x v="5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x v="116"/>
    <x v="2"/>
    <s v="US"/>
    <x v="0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x v="0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x v="0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x v="3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x v="0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x v="0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x v="116"/>
    <x v="2"/>
    <s v="CA"/>
    <x v="5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x v="517"/>
    <x v="2"/>
    <s v="US"/>
    <x v="0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x v="1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x v="2392"/>
    <x v="0"/>
    <s v="US"/>
    <x v="0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x v="5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x v="1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x v="0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x v="5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x v="1118"/>
    <x v="0"/>
    <s v="GB"/>
    <x v="1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x v="1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x v="0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x v="11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x v="7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x v="17"/>
    <x v="0"/>
    <s v="US"/>
    <x v="0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x v="0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x v="1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x v="0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x v="5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x v="1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x v="0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x v="3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x v="647"/>
    <x v="0"/>
    <s v="US"/>
    <x v="0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x v="1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x v="0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x v="1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x v="1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x v="0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x v="1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x v="2406"/>
    <x v="0"/>
    <s v="GB"/>
    <x v="1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x v="3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x v="1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x v="0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x v="2407"/>
    <x v="0"/>
    <s v="US"/>
    <x v="0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x v="420"/>
    <x v="0"/>
    <s v="GB"/>
    <x v="1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x v="0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x v="0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x v="0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x v="0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x v="2412"/>
    <x v="0"/>
    <s v="US"/>
    <x v="0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x v="2413"/>
    <x v="0"/>
    <s v="US"/>
    <x v="0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x v="0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x v="2415"/>
    <x v="0"/>
    <s v="US"/>
    <x v="0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x v="0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x v="1980"/>
    <x v="0"/>
    <s v="GB"/>
    <x v="1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x v="0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x v="1122"/>
    <x v="0"/>
    <s v="US"/>
    <x v="0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x v="2417"/>
    <x v="0"/>
    <s v="US"/>
    <x v="0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x v="2343"/>
    <x v="0"/>
    <s v="US"/>
    <x v="0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x v="1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x v="0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x v="0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x v="1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x v="1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x v="0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x v="0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x v="2422"/>
    <x v="0"/>
    <s v="US"/>
    <x v="0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x v="2423"/>
    <x v="0"/>
    <s v="GB"/>
    <x v="1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x v="1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x v="0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x v="1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x v="0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x v="0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x v="0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x v="0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x v="2427"/>
    <x v="0"/>
    <s v="GB"/>
    <x v="1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x v="2428"/>
    <x v="0"/>
    <s v="US"/>
    <x v="0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x v="365"/>
    <x v="0"/>
    <s v="US"/>
    <x v="0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x v="0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x v="0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x v="0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x v="1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x v="0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x v="1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x v="1890"/>
    <x v="0"/>
    <s v="GB"/>
    <x v="1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x v="2433"/>
    <x v="0"/>
    <s v="GB"/>
    <x v="1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x v="2434"/>
    <x v="0"/>
    <s v="US"/>
    <x v="0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x v="0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x v="5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x v="2437"/>
    <x v="0"/>
    <s v="GB"/>
    <x v="1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x v="1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x v="1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x v="0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x v="0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x v="2440"/>
    <x v="2"/>
    <s v="US"/>
    <x v="0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x v="0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x v="0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x v="0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x v="449"/>
    <x v="2"/>
    <s v="NL"/>
    <x v="3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x v="117"/>
    <x v="2"/>
    <s v="US"/>
    <x v="0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x v="0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x v="170"/>
    <x v="2"/>
    <s v="GB"/>
    <x v="1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x v="1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x v="403"/>
    <x v="2"/>
    <s v="US"/>
    <x v="0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x v="795"/>
    <x v="2"/>
    <s v="GB"/>
    <x v="1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x v="1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x v="0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x v="117"/>
    <x v="2"/>
    <s v="US"/>
    <x v="0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x v="0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x v="117"/>
    <x v="2"/>
    <s v="US"/>
    <x v="0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x v="0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x v="115"/>
    <x v="2"/>
    <s v="US"/>
    <x v="0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x v="1672"/>
    <x v="2"/>
    <s v="US"/>
    <x v="0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x v="379"/>
    <x v="2"/>
    <s v="GB"/>
    <x v="1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x v="0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x v="2"/>
    <x v="0"/>
    <s v="US"/>
    <x v="0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x v="0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x v="2445"/>
    <x v="0"/>
    <s v="US"/>
    <x v="0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x v="1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x v="0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x v="0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x v="2447"/>
    <x v="0"/>
    <s v="GB"/>
    <x v="1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x v="0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x v="0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x v="317"/>
    <x v="0"/>
    <s v="US"/>
    <x v="0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x v="2450"/>
    <x v="0"/>
    <s v="US"/>
    <x v="0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x v="2451"/>
    <x v="0"/>
    <s v="US"/>
    <x v="0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x v="1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x v="2452"/>
    <x v="0"/>
    <s v="GB"/>
    <x v="1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x v="97"/>
    <x v="0"/>
    <s v="US"/>
    <x v="0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x v="0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x v="0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x v="2454"/>
    <x v="0"/>
    <s v="US"/>
    <x v="0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x v="0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x v="0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x v="0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x v="1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x v="2457"/>
    <x v="0"/>
    <s v="US"/>
    <x v="0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x v="0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x v="106"/>
    <x v="0"/>
    <s v="US"/>
    <x v="0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x v="5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x v="0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x v="0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x v="0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x v="570"/>
    <x v="0"/>
    <s v="US"/>
    <x v="0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x v="2460"/>
    <x v="0"/>
    <s v="US"/>
    <x v="0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x v="0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x v="0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x v="1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x v="0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x v="5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x v="1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x v="0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x v="0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x v="0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x v="851"/>
    <x v="2"/>
    <s v="GB"/>
    <x v="1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x v="0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x v="117"/>
    <x v="2"/>
    <s v="US"/>
    <x v="0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x v="428"/>
    <x v="2"/>
    <s v="US"/>
    <x v="0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x v="0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x v="1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x v="115"/>
    <x v="2"/>
    <s v="GB"/>
    <x v="1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x v="0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x v="0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x v="0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x v="2465"/>
    <x v="2"/>
    <s v="US"/>
    <x v="0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x v="0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x v="0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x v="0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x v="2466"/>
    <x v="2"/>
    <s v="US"/>
    <x v="0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x v="0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x v="0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x v="2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x v="0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x v="1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x v="1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x v="2468"/>
    <x v="0"/>
    <s v="US"/>
    <x v="0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x v="2469"/>
    <x v="0"/>
    <s v="GB"/>
    <x v="1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x v="5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x v="0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x v="0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x v="2471"/>
    <x v="0"/>
    <s v="GB"/>
    <x v="1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x v="0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x v="0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x v="0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x v="0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x v="357"/>
    <x v="0"/>
    <s v="GB"/>
    <x v="1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x v="0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x v="3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x v="2477"/>
    <x v="0"/>
    <s v="US"/>
    <x v="0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x v="1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x v="0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x v="526"/>
    <x v="0"/>
    <s v="GB"/>
    <x v="1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x v="1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x v="0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x v="0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x v="1175"/>
    <x v="0"/>
    <s v="US"/>
    <x v="0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x v="0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x v="0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x v="5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x v="1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x v="1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x v="72"/>
    <x v="0"/>
    <s v="US"/>
    <x v="0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x v="2485"/>
    <x v="0"/>
    <s v="GB"/>
    <x v="1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x v="9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x v="0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x v="654"/>
    <x v="0"/>
    <s v="GB"/>
    <x v="1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x v="0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x v="1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x v="0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x v="0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x v="0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x v="2492"/>
    <x v="2"/>
    <s v="US"/>
    <x v="0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x v="1230"/>
    <x v="2"/>
    <s v="US"/>
    <x v="0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x v="0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x v="3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x v="2495"/>
    <x v="2"/>
    <s v="US"/>
    <x v="0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x v="1483"/>
    <x v="2"/>
    <s v="GB"/>
    <x v="1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x v="0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x v="375"/>
    <x v="2"/>
    <s v="US"/>
    <x v="0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x v="2496"/>
    <x v="2"/>
    <s v="US"/>
    <x v="0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x v="0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x v="0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x v="0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x v="1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x v="0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x v="0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x v="173"/>
    <x v="2"/>
    <s v="US"/>
    <x v="0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x v="116"/>
    <x v="2"/>
    <s v="US"/>
    <x v="0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x v="117"/>
    <x v="2"/>
    <s v="US"/>
    <x v="0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x v="0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x v="5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x v="143"/>
    <x v="2"/>
    <s v="US"/>
    <x v="0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x v="0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x v="115"/>
    <x v="1"/>
    <s v="GB"/>
    <x v="1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x v="2497"/>
    <x v="1"/>
    <s v="US"/>
    <x v="0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x v="0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x v="130"/>
    <x v="1"/>
    <s v="US"/>
    <x v="0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x v="0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x v="0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x v="4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x v="7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x v="1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x v="0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x v="0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x v="1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x v="1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x v="379"/>
    <x v="1"/>
    <s v="US"/>
    <x v="0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x v="2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x v="1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x v="0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x v="0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x v="117"/>
    <x v="1"/>
    <s v="AU"/>
    <x v="2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x v="0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x v="1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x v="0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x v="0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x v="92"/>
    <x v="2"/>
    <s v="US"/>
    <x v="0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x v="0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x v="0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x v="0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x v="155"/>
    <x v="2"/>
    <s v="US"/>
    <x v="0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x v="575"/>
    <x v="2"/>
    <s v="US"/>
    <x v="0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x v="4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x v="1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x v="0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x v="2503"/>
    <x v="2"/>
    <s v="US"/>
    <x v="0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x v="0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x v="1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x v="0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x v="158"/>
    <x v="2"/>
    <s v="US"/>
    <x v="0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x v="1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x v="1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x v="0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x v="0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x v="0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x v="0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x v="2505"/>
    <x v="2"/>
    <s v="US"/>
    <x v="0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x v="116"/>
    <x v="2"/>
    <s v="US"/>
    <x v="0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x v="0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x v="1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x v="139"/>
    <x v="2"/>
    <s v="GB"/>
    <x v="1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x v="117"/>
    <x v="2"/>
    <s v="DK"/>
    <x v="7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x v="1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x v="1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x v="456"/>
    <x v="2"/>
    <s v="GB"/>
    <x v="1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x v="1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x v="1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x v="0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x v="1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x v="0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x v="493"/>
    <x v="2"/>
    <s v="US"/>
    <x v="0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x v="493"/>
    <x v="2"/>
    <s v="AU"/>
    <x v="2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x v="1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x v="0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x v="0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x v="2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x v="117"/>
    <x v="2"/>
    <s v="US"/>
    <x v="0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x v="0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x v="0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x v="0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x v="1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x v="0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x v="0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x v="0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x v="2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x v="143"/>
    <x v="2"/>
    <s v="US"/>
    <x v="0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x v="0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x v="117"/>
    <x v="2"/>
    <s v="US"/>
    <x v="0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x v="0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x v="0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x v="0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x v="666"/>
    <x v="2"/>
    <s v="US"/>
    <x v="0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x v="0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x v="2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x v="2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x v="0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x v="3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x v="0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x v="117"/>
    <x v="2"/>
    <s v="US"/>
    <x v="0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x v="5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x v="0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x v="0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x v="0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x v="0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x v="0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x v="0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x v="1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x v="1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x v="5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x v="0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x v="0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x v="0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x v="0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x v="0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x v="0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x v="0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x v="0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x v="2518"/>
    <x v="2"/>
    <s v="US"/>
    <x v="0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x v="0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x v="1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x v="0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x v="0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x v="0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x v="0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x v="1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x v="0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x v="1281"/>
    <x v="2"/>
    <s v="US"/>
    <x v="0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x v="1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x v="0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x v="1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x v="0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x v="1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x v="118"/>
    <x v="2"/>
    <s v="GB"/>
    <x v="1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x v="573"/>
    <x v="2"/>
    <s v="US"/>
    <x v="0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x v="0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x v="1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x v="173"/>
    <x v="2"/>
    <s v="US"/>
    <x v="0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x v="0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x v="0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x v="139"/>
    <x v="2"/>
    <s v="US"/>
    <x v="0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x v="1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x v="0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x v="1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x v="526"/>
    <x v="2"/>
    <s v="US"/>
    <x v="0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x v="0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x v="115"/>
    <x v="2"/>
    <s v="US"/>
    <x v="0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x v="1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x v="0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x v="0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x v="116"/>
    <x v="2"/>
    <s v="US"/>
    <x v="0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x v="0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x v="0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x v="0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x v="1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x v="1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x v="2529"/>
    <x v="2"/>
    <s v="US"/>
    <x v="0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x v="1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x v="1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x v="0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x v="0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x v="0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x v="119"/>
    <x v="2"/>
    <s v="GB"/>
    <x v="1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x v="0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x v="176"/>
    <x v="2"/>
    <s v="GB"/>
    <x v="1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x v="0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x v="0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x v="366"/>
    <x v="2"/>
    <s v="US"/>
    <x v="0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x v="2530"/>
    <x v="2"/>
    <s v="US"/>
    <x v="0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x v="117"/>
    <x v="2"/>
    <s v="US"/>
    <x v="0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x v="0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x v="3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x v="0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x v="0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x v="0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x v="117"/>
    <x v="2"/>
    <s v="US"/>
    <x v="0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x v="0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x v="0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x v="0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x v="1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x v="0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x v="2534"/>
    <x v="2"/>
    <s v="US"/>
    <x v="0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x v="0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x v="0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x v="0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x v="452"/>
    <x v="2"/>
    <s v="US"/>
    <x v="0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x v="0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x v="577"/>
    <x v="2"/>
    <s v="GB"/>
    <x v="1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x v="577"/>
    <x v="2"/>
    <s v="US"/>
    <x v="0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x v="117"/>
    <x v="2"/>
    <s v="CA"/>
    <x v="5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x v="0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x v="2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x v="0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x v="0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x v="1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x v="0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x v="0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x v="117"/>
    <x v="2"/>
    <s v="US"/>
    <x v="0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x v="0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x v="1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x v="0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x v="1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x v="1955"/>
    <x v="2"/>
    <s v="US"/>
    <x v="0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x v="1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x v="0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x v="156"/>
    <x v="2"/>
    <s v="CA"/>
    <x v="5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x v="5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x v="117"/>
    <x v="2"/>
    <s v="US"/>
    <x v="0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x v="0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x v="1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x v="2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x v="2539"/>
    <x v="2"/>
    <s v="US"/>
    <x v="0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x v="0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x v="0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x v="2540"/>
    <x v="2"/>
    <s v="US"/>
    <x v="0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x v="357"/>
    <x v="2"/>
    <s v="GB"/>
    <x v="1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x v="785"/>
    <x v="2"/>
    <s v="US"/>
    <x v="0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x v="10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x v="1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x v="0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x v="1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x v="1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x v="0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x v="0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x v="117"/>
    <x v="2"/>
    <s v="GB"/>
    <x v="1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x v="0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x v="0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x v="0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x v="0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x v="0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x v="3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x v="0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x v="0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x v="117"/>
    <x v="2"/>
    <s v="US"/>
    <x v="0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x v="1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x v="0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x v="0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x v="0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x v="0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x v="1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x v="0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x v="25"/>
    <x v="2"/>
    <s v="MX"/>
    <x v="10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x v="1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x v="1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x v="117"/>
    <x v="2"/>
    <s v="US"/>
    <x v="0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x v="0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x v="117"/>
    <x v="2"/>
    <s v="US"/>
    <x v="0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x v="0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x v="2547"/>
    <x v="2"/>
    <s v="US"/>
    <x v="0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x v="173"/>
    <x v="2"/>
    <s v="US"/>
    <x v="0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x v="2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x v="10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x v="0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x v="781"/>
    <x v="2"/>
    <s v="US"/>
    <x v="0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x v="0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x v="117"/>
    <x v="2"/>
    <s v="GB"/>
    <x v="1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x v="1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x v="1077"/>
    <x v="2"/>
    <s v="US"/>
    <x v="0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x v="3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x v="0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72657-C287-2448-8149-9EDD9905AC7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14B97-48B1-4041-9F26-30B02FB86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7BA6A-647C-924C-8217-3735CCE65BAC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11" zoomScaleNormal="111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0.33203125" bestFit="1" customWidth="1"/>
    <col min="18" max="18" width="11.33203125" bestFit="1" customWidth="1"/>
    <col min="19" max="19" width="25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IF(L2&lt;&gt;0,E2/L2,0)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(J2/86400)+DATE(1970,1,1)</f>
        <v>42177.007071759261</v>
      </c>
      <c r="T2" s="10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IF(L3&lt;&gt;0,E3/L3,0)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(J3/86400)+DATE(1970,1,1)</f>
        <v>42766.600497685184</v>
      </c>
      <c r="T3" s="10">
        <f t="shared" ref="T3:T66" si="5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6">
        <f t="shared" ref="P67:P130" si="7">IF(L67&lt;&gt;0,E67/L67,0)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(J67/86400)+DATE(1970,1,1)</f>
        <v>41835.821226851855</v>
      </c>
      <c r="T67" s="10">
        <f t="shared" ref="T67:T130" si="11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6">
        <f t="shared" ref="P131:P194" si="13">IF(L131&lt;&gt;0,E131/L131,0)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(J131/86400)+DATE(1970,1,1)</f>
        <v>41882.937303240738</v>
      </c>
      <c r="T131" s="10">
        <f t="shared" ref="T131:T194" si="17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>
        <f t="shared" ref="P195:P258" si="19">IF(L195&lt;&gt;0,E195/L195,0)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(J195/86400)+DATE(1970,1,1)</f>
        <v>41911.934791666667</v>
      </c>
      <c r="T195" s="10">
        <f t="shared" ref="T195:T258" si="23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6">
        <f t="shared" ref="P259:P322" si="25">IF(L259&lt;&gt;0,E259/L259,0)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(J259/86400)+DATE(1970,1,1)</f>
        <v>42479.626875000002</v>
      </c>
      <c r="T259" s="10">
        <f t="shared" ref="T259:T322" si="2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6">
        <f t="shared" ref="P323:P386" si="31">IF(L323&lt;&gt;0,E323/L323,0)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(J323/86400)+DATE(1970,1,1)</f>
        <v>42647.446597222224</v>
      </c>
      <c r="T323" s="10">
        <f t="shared" ref="T323:T386" si="35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6">
        <f t="shared" ref="P387:P450" si="37">IF(L387&lt;&gt;0,E387/L387,0)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(J387/86400)+DATE(1970,1,1)</f>
        <v>41934.584502314814</v>
      </c>
      <c r="T387" s="10">
        <f t="shared" ref="T387:T450" si="41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6">
        <f t="shared" ref="P451:P514" si="43">IF(L451&lt;&gt;0,E451/L451,0)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(J451/86400)+DATE(1970,1,1)</f>
        <v>41534.568113425928</v>
      </c>
      <c r="T451" s="10">
        <f t="shared" ref="T451:T514" si="47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6">
        <f t="shared" ref="P515:P578" si="49">IF(L515&lt;&gt;0,E515/L515,0)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(J515/86400)+DATE(1970,1,1)</f>
        <v>42552.653993055559</v>
      </c>
      <c r="T515" s="10">
        <f t="shared" ref="T515:T578" si="53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6">
        <f t="shared" ref="P579:P642" si="55">IF(L579&lt;&gt;0,E579/L579,0)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(J579/86400)+DATE(1970,1,1)</f>
        <v>42450.589143518519</v>
      </c>
      <c r="T579" s="10">
        <f t="shared" ref="T579:T642" si="5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6">
        <f t="shared" ref="P643:P706" si="61">IF(L643&lt;&gt;0,E643/L643,0)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(J643/86400)+DATE(1970,1,1)</f>
        <v>42199.57</v>
      </c>
      <c r="T643" s="10">
        <f t="shared" ref="T643:T706" si="65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6">
        <f t="shared" ref="P707:P770" si="67">IF(L707&lt;&gt;0,E707/L707,0)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(J707/86400)+DATE(1970,1,1)</f>
        <v>42726.491643518515</v>
      </c>
      <c r="T707" s="10">
        <f t="shared" ref="T707:T770" si="71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6">
        <f t="shared" ref="P771:P834" si="73">IF(L771&lt;&gt;0,E771/L771,0)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(J771/86400)+DATE(1970,1,1)</f>
        <v>41604.996458333335</v>
      </c>
      <c r="T771" s="10">
        <f t="shared" ref="T771:T834" si="77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6">
        <f t="shared" ref="P835:P898" si="79">IF(L835&lt;&gt;0,E835/L835,0)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(J835/86400)+DATE(1970,1,1)</f>
        <v>41718.878182870372</v>
      </c>
      <c r="T835" s="10">
        <f t="shared" ref="T835:T898" si="83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6">
        <f t="shared" ref="P899:P962" si="85">IF(L899&lt;&gt;0,E899/L899,0)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(J899/86400)+DATE(1970,1,1)</f>
        <v>41211.688750000001</v>
      </c>
      <c r="T899" s="10">
        <f t="shared" ref="T899:T962" si="8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6">
        <f t="shared" ref="P963:P1026" si="91">IF(L963&lt;&gt;0,E963/L963,0)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(J963/86400)+DATE(1970,1,1)</f>
        <v>42740.693692129629</v>
      </c>
      <c r="T963" s="10">
        <f t="shared" ref="T963:T1026" si="95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6">
        <f t="shared" ref="P1027:P1090" si="97">IF(L1027&lt;&gt;0,E1027/L1027,0)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(J1027/86400)+DATE(1970,1,1)</f>
        <v>42049.833761574075</v>
      </c>
      <c r="T1027" s="10">
        <f t="shared" ref="T1027:T1090" si="101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6">
        <f t="shared" ref="P1091:P1154" si="103">IF(L1091&lt;&gt;0,E1091/L1091,0)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(J1091/86400)+DATE(1970,1,1)</f>
        <v>42151.189525462964</v>
      </c>
      <c r="T1091" s="10">
        <f t="shared" ref="T1091:T1154" si="107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6">
        <f t="shared" ref="P1155:P1218" si="109">IF(L1155&lt;&gt;0,E1155/L1155,0)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(J1155/86400)+DATE(1970,1,1)</f>
        <v>42143.714178240742</v>
      </c>
      <c r="T1155" s="10">
        <f t="shared" ref="T1155:T1218" si="113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6">
        <f t="shared" ref="P1219:P1282" si="115">IF(L1219&lt;&gt;0,E1219/L1219,0)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(J1219/86400)+DATE(1970,1,1)</f>
        <v>42535.809490740736</v>
      </c>
      <c r="T1219" s="10">
        <f t="shared" ref="T1219:T1282" si="11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6">
        <f t="shared" ref="P1283:P1346" si="121">IF(L1283&lt;&gt;0,E1283/L1283,0)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(J1283/86400)+DATE(1970,1,1)</f>
        <v>41463.743472222224</v>
      </c>
      <c r="T1283" s="10">
        <f t="shared" ref="T1283:T1346" si="125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6">
        <f t="shared" ref="P1347:P1410" si="127">IF(L1347&lt;&gt;0,E1347/L1347,0)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(J1347/86400)+DATE(1970,1,1)</f>
        <v>41799.814340277779</v>
      </c>
      <c r="T1347" s="10">
        <f t="shared" ref="T1347:T1410" si="131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6">
        <f t="shared" ref="P1411:P1474" si="133">IF(L1411&lt;&gt;0,E1411/L1411,0)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(J1411/86400)+DATE(1970,1,1)</f>
        <v>41945.133506944447</v>
      </c>
      <c r="T1411" s="10">
        <f t="shared" ref="T1411:T1474" si="137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6">
        <f t="shared" ref="P1475:P1538" si="139">IF(L1475&lt;&gt;0,E1475/L1475,0)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(J1475/86400)+DATE(1970,1,1)</f>
        <v>40939.979618055557</v>
      </c>
      <c r="T1475" s="10">
        <f t="shared" ref="T1475:T1538" si="143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6">
        <f t="shared" ref="P1539:P1602" si="145">IF(L1539&lt;&gt;0,E1539/L1539,0)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(J1539/86400)+DATE(1970,1,1)</f>
        <v>42552.315127314811</v>
      </c>
      <c r="T1539" s="10">
        <f t="shared" ref="T1539:T1602" si="14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6">
        <f t="shared" ref="P1603:P1666" si="151">IF(L1603&lt;&gt;0,E1603/L1603,0)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(J1603/86400)+DATE(1970,1,1)</f>
        <v>40638.092974537038</v>
      </c>
      <c r="T1603" s="10">
        <f t="shared" ref="T1603:T1666" si="155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6">
        <f t="shared" ref="P1667:P1730" si="157">IF(L1667&lt;&gt;0,E1667/L1667,0)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(J1667/86400)+DATE(1970,1,1)</f>
        <v>40564.649456018517</v>
      </c>
      <c r="T1667" s="10">
        <f t="shared" ref="T1667:T1730" si="161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6">
        <f t="shared" ref="P1731:P1794" si="163">IF(L1731&lt;&gt;0,E1731/L1731,0)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(J1731/86400)+DATE(1970,1,1)</f>
        <v>42471.052152777775</v>
      </c>
      <c r="T1731" s="10">
        <f t="shared" ref="T1731:T1794" si="167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6">
        <f t="shared" ref="P1795:P1858" si="169">IF(L1795&lt;&gt;0,E1795/L1795,0)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(J1795/86400)+DATE(1970,1,1)</f>
        <v>41940.891666666663</v>
      </c>
      <c r="T1795" s="10">
        <f t="shared" ref="T1795:T1858" si="173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6">
        <f t="shared" ref="P1859:P1922" si="175">IF(L1859&lt;&gt;0,E1859/L1859,0)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(J1859/86400)+DATE(1970,1,1)</f>
        <v>41864.76866898148</v>
      </c>
      <c r="T1859" s="10">
        <f t="shared" ref="T1859:T1922" si="17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6">
        <f t="shared" ref="P1923:P1986" si="181">IF(L1923&lt;&gt;0,E1923/L1923,0)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(J1923/86400)+DATE(1970,1,1)</f>
        <v>41074.221562500003</v>
      </c>
      <c r="T1923" s="10">
        <f t="shared" ref="T1923:T1986" si="185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6">
        <f t="shared" ref="P1987:P2050" si="187">IF(L1987&lt;&gt;0,E1987/L1987,0)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(J1987/86400)+DATE(1970,1,1)</f>
        <v>42555.698738425926</v>
      </c>
      <c r="T1987" s="10">
        <f t="shared" ref="T1987:T2050" si="191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6">
        <f t="shared" ref="P2051:P2114" si="193">IF(L2051&lt;&gt;0,E2051/L2051,0)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(J2051/86400)+DATE(1970,1,1)</f>
        <v>41575.527349537035</v>
      </c>
      <c r="T2051" s="10">
        <f t="shared" ref="T2051:T2114" si="197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6">
        <f t="shared" ref="P2115:P2178" si="199">IF(L2115&lt;&gt;0,E2115/L2115,0)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(J2115/86400)+DATE(1970,1,1)</f>
        <v>41870.86546296296</v>
      </c>
      <c r="T2115" s="10">
        <f t="shared" ref="T2115:T2178" si="203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6">
        <f t="shared" ref="P2179:P2242" si="205">IF(L2179&lt;&gt;0,E2179/L2179,0)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(J2179/86400)+DATE(1970,1,1)</f>
        <v>42502.250775462962</v>
      </c>
      <c r="T2179" s="10">
        <f t="shared" ref="T2179:T2242" si="20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6">
        <f t="shared" ref="P2243:P2306" si="211">IF(L2243&lt;&gt;0,E2243/L2243,0)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(J2243/86400)+DATE(1970,1,1)</f>
        <v>42766.827546296292</v>
      </c>
      <c r="T2243" s="10">
        <f t="shared" ref="T2243:T2306" si="215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6">
        <f t="shared" ref="P2307:P2370" si="217">IF(L2307&lt;&gt;0,E2307/L2307,0)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(J2307/86400)+DATE(1970,1,1)</f>
        <v>41834.695277777777</v>
      </c>
      <c r="T2307" s="10">
        <f t="shared" ref="T2307:T2370" si="221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6">
        <f t="shared" ref="P2371:P2434" si="223">IF(L2371&lt;&gt;0,E2371/L2371,0)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(J2371/86400)+DATE(1970,1,1)</f>
        <v>42380.812627314815</v>
      </c>
      <c r="T2371" s="10">
        <f t="shared" ref="T2371:T2434" si="227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6">
        <f t="shared" ref="P2435:P2498" si="229">IF(L2435&lt;&gt;0,E2435/L2435,0)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(J2435/86400)+DATE(1970,1,1)</f>
        <v>42397.89980324074</v>
      </c>
      <c r="T2435" s="10">
        <f t="shared" ref="T2435:T2498" si="233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6">
        <f t="shared" ref="P2499:P2562" si="235">IF(L2499&lt;&gt;0,E2499/L2499,0)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(J2499/86400)+DATE(1970,1,1)</f>
        <v>40730.878912037035</v>
      </c>
      <c r="T2499" s="10">
        <f t="shared" ref="T2499:T2562" si="23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6">
        <f t="shared" ref="P2563:P2626" si="241">IF(L2563&lt;&gt;0,E2563/L2563,0)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(J2563/86400)+DATE(1970,1,1)</f>
        <v>42260.528807870374</v>
      </c>
      <c r="T2563" s="10">
        <f t="shared" ref="T2563:T2626" si="245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6">
        <f t="shared" ref="P2627:P2690" si="247">IF(L2627&lt;&gt;0,E2627/L2627,0)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(J2627/86400)+DATE(1970,1,1)</f>
        <v>42658.810277777782</v>
      </c>
      <c r="T2627" s="10">
        <f t="shared" ref="T2627:T2690" si="251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6">
        <f t="shared" ref="P2691:P2754" si="253">IF(L2691&lt;&gt;0,E2691/L2691,0)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(J2691/86400)+DATE(1970,1,1)</f>
        <v>42551.961689814816</v>
      </c>
      <c r="T2691" s="10">
        <f t="shared" ref="T2691:T2754" si="257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6">
        <f t="shared" ref="P2755:P2818" si="259">IF(L2755&lt;&gt;0,E2755/L2755,0)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(J2755/86400)+DATE(1970,1,1)</f>
        <v>41117.900729166664</v>
      </c>
      <c r="T2755" s="10">
        <f t="shared" ref="T2755:T2818" si="263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6">
        <f t="shared" ref="P2819:P2882" si="265">IF(L2819&lt;&gt;0,E2819/L2819,0)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(J2819/86400)+DATE(1970,1,1)</f>
        <v>42023.634976851856</v>
      </c>
      <c r="T2819" s="10">
        <f t="shared" ref="T2819:T2882" si="26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6">
        <f t="shared" ref="P2883:P2946" si="271">IF(L2883&lt;&gt;0,E2883/L2883,0)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(J2883/86400)+DATE(1970,1,1)</f>
        <v>41916.597638888888</v>
      </c>
      <c r="T2883" s="10">
        <f t="shared" ref="T2883:T2946" si="275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6">
        <f t="shared" ref="P2947:P3010" si="277">IF(L2947&lt;&gt;0,E2947/L2947,0)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(J2947/86400)+DATE(1970,1,1)</f>
        <v>42118.139583333337</v>
      </c>
      <c r="T2947" s="10">
        <f t="shared" ref="T2947:T3010" si="281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6">
        <f t="shared" ref="P3011:P3074" si="283">IF(L3011&lt;&gt;0,E3011/L3011,0)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(J3011/86400)+DATE(1970,1,1)</f>
        <v>41939.569907407407</v>
      </c>
      <c r="T3011" s="10">
        <f t="shared" ref="T3011:T3074" si="287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6">
        <f t="shared" ref="P3075:P3138" si="289">IF(L3075&lt;&gt;0,E3075/L3075,0)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(J3075/86400)+DATE(1970,1,1)</f>
        <v>42111.684027777781</v>
      </c>
      <c r="T3075" s="10">
        <f t="shared" ref="T3075:T3138" si="293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6">
        <f t="shared" ref="P3139:P3202" si="295">IF(L3139&lt;&gt;0,E3139/L3139,0)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(J3139/86400)+DATE(1970,1,1)</f>
        <v>42807.885057870371</v>
      </c>
      <c r="T3139" s="10">
        <f t="shared" ref="T3139:T3202" si="2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6">
        <f t="shared" ref="P3203:P3266" si="301">IF(L3203&lt;&gt;0,E3203/L3203,0)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(J3203/86400)+DATE(1970,1,1)</f>
        <v>41861.767094907409</v>
      </c>
      <c r="T3203" s="10">
        <f t="shared" ref="T3203:T3266" si="305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6">
        <f t="shared" ref="P3267:P3330" si="307">IF(L3267&lt;&gt;0,E3267/L3267,0)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(J3267/86400)+DATE(1970,1,1)</f>
        <v>42311.711979166663</v>
      </c>
      <c r="T3267" s="10">
        <f t="shared" ref="T3267:T3330" si="311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6">
        <f t="shared" ref="P3331:P3394" si="313">IF(L3331&lt;&gt;0,E3331/L3331,0)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(J3331/86400)+DATE(1970,1,1)</f>
        <v>41837.323009259257</v>
      </c>
      <c r="T3331" s="10">
        <f t="shared" ref="T3331:T3394" si="317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6">
        <f t="shared" ref="P3395:P3458" si="319">IF(L3395&lt;&gt;0,E3395/L3395,0)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(J3395/86400)+DATE(1970,1,1)</f>
        <v>41923.921643518523</v>
      </c>
      <c r="T3395" s="10">
        <f t="shared" ref="T3395:T3458" si="323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6">
        <f t="shared" ref="P3459:P3522" si="325">IF(L3459&lt;&gt;0,E3459/L3459,0)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(J3459/86400)+DATE(1970,1,1)</f>
        <v>42016.706678240742</v>
      </c>
      <c r="T3459" s="10">
        <f t="shared" ref="T3459:T3522" si="32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6">
        <f t="shared" ref="P3523:P3586" si="331">IF(L3523&lt;&gt;0,E3523/L3523,0)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(J3523/86400)+DATE(1970,1,1)</f>
        <v>41881.361342592594</v>
      </c>
      <c r="T3523" s="10">
        <f t="shared" ref="T3523:T3586" si="335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6">
        <f t="shared" ref="P3587:P3650" si="337">IF(L3587&lt;&gt;0,E3587/L3587,0)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(J3587/86400)+DATE(1970,1,1)</f>
        <v>41964.716319444444</v>
      </c>
      <c r="T3587" s="10">
        <f t="shared" ref="T3587:T3650" si="341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6">
        <f t="shared" ref="P3651:P3714" si="343">IF(L3651&lt;&gt;0,E3651/L3651,0)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(J3651/86400)+DATE(1970,1,1)</f>
        <v>41780.712893518517</v>
      </c>
      <c r="T3651" s="10">
        <f t="shared" ref="T3651:T3714" si="347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6">
        <f t="shared" ref="P3715:P3778" si="349">IF(L3715&lt;&gt;0,E3715/L3715,0)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(J3715/86400)+DATE(1970,1,1)</f>
        <v>42505.738032407404</v>
      </c>
      <c r="T3715" s="10">
        <f t="shared" ref="T3715:T3778" si="353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6">
        <f t="shared" ref="P3779:P3842" si="355">IF(L3779&lt;&gt;0,E3779/L3779,0)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(J3779/86400)+DATE(1970,1,1)</f>
        <v>41887.111354166671</v>
      </c>
      <c r="T3779" s="10">
        <f t="shared" ref="T3779:T3842" si="35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6">
        <f t="shared" ref="P3843:P3906" si="361">IF(L3843&lt;&gt;0,E3843/L3843,0)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(J3843/86400)+DATE(1970,1,1)</f>
        <v>41780.785729166666</v>
      </c>
      <c r="T3843" s="10">
        <f t="shared" ref="T3843:T3906" si="365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6">
        <f t="shared" ref="P3907:P3970" si="367">IF(L3907&lt;&gt;0,E3907/L3907,0)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(J3907/86400)+DATE(1970,1,1)</f>
        <v>42124.623877314814</v>
      </c>
      <c r="T3907" s="10">
        <f t="shared" ref="T3907:T3970" si="371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6">
        <f t="shared" ref="P3971:P4034" si="373">IF(L3971&lt;&gt;0,E3971/L3971,0)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(J3971/86400)+DATE(1970,1,1)</f>
        <v>42601.854699074072</v>
      </c>
      <c r="T3971" s="10">
        <f t="shared" ref="T3971:T4034" si="377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6">
        <f t="shared" ref="P4035:P4098" si="379">IF(L4035&lt;&gt;0,E4035/L4035,0)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(J4035/86400)+DATE(1970,1,1)</f>
        <v>42614.268796296295</v>
      </c>
      <c r="T4035" s="10">
        <f t="shared" ref="T4035:T4098" si="383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6">
        <f t="shared" ref="P4099:P4115" si="385">IF(L4099&lt;&gt;0,E4099/L4099,0)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(J4099/86400)+DATE(1970,1,1)</f>
        <v>42344.824502314819</v>
      </c>
      <c r="T4099" s="10">
        <f t="shared" ref="T4099:T4115" si="38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20F76E9B-A556-C845-8478-EB4D28302CFA}"/>
  <conditionalFormatting sqref="F2:F4115">
    <cfRule type="containsText" dxfId="4" priority="6" operator="containsText" text="successful">
      <formula>NOT(ISERROR(SEARCH("successful",F2)))</formula>
    </cfRule>
    <cfRule type="cellIs" dxfId="3" priority="5" operator="equal">
      <formula>"canceled"</formula>
    </cfRule>
    <cfRule type="cellIs" dxfId="2" priority="4" operator="equal">
      <formula>"failed"</formula>
    </cfRule>
    <cfRule type="cellIs" dxfId="1" priority="3" operator="equal">
      <formula>"live"</formula>
    </cfRule>
    <cfRule type="cellIs" dxfId="0" priority="2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0DF9-1B7E-B84B-9AA7-53B8EC0E9979}"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8323</v>
      </c>
      <c r="B3" s="7" t="s">
        <v>8321</v>
      </c>
    </row>
    <row r="4" spans="1:6" x14ac:dyDescent="0.2">
      <c r="A4" s="7" t="s">
        <v>8319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8313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7C216-D308-E743-B8A1-D4ECD961B8C0}">
  <dimension ref="A1:F47"/>
  <sheetViews>
    <sheetView workbookViewId="0">
      <selection activeCell="H50" sqref="H5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8365</v>
      </c>
      <c r="B2" t="s">
        <v>8322</v>
      </c>
    </row>
    <row r="4" spans="1:6" x14ac:dyDescent="0.2">
      <c r="A4" s="7" t="s">
        <v>8323</v>
      </c>
      <c r="B4" s="7" t="s">
        <v>8321</v>
      </c>
    </row>
    <row r="5" spans="1:6" x14ac:dyDescent="0.2">
      <c r="A5" s="7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8270E-5B46-4349-85AC-4011E1FA9B8A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</cols>
  <sheetData>
    <row r="1" spans="1:6" x14ac:dyDescent="0.2">
      <c r="A1" s="7" t="s">
        <v>8365</v>
      </c>
      <c r="B1" t="s">
        <v>8322</v>
      </c>
    </row>
    <row r="2" spans="1:6" x14ac:dyDescent="0.2">
      <c r="A2" s="7" t="s">
        <v>8380</v>
      </c>
      <c r="B2" t="s">
        <v>8322</v>
      </c>
    </row>
    <row r="4" spans="1:6" x14ac:dyDescent="0.2">
      <c r="A4" s="7" t="s">
        <v>8323</v>
      </c>
      <c r="B4" s="7" t="s">
        <v>8321</v>
      </c>
    </row>
    <row r="5" spans="1:6" x14ac:dyDescent="0.2">
      <c r="A5" s="7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">
      <c r="A10" s="11" t="s">
        <v>8377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">
      <c r="A11" s="11" t="s">
        <v>8378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">
      <c r="A12" s="11" t="s">
        <v>8379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">
      <c r="A13" s="11" t="s">
        <v>8368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">
      <c r="A14" s="11" t="s">
        <v>8369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">
      <c r="A15" s="11" t="s">
        <v>8370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">
      <c r="A16" s="11" t="s">
        <v>8371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">
      <c r="A17" s="11" t="s">
        <v>8372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">
      <c r="A18" s="11" t="s">
        <v>8320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0003E-52E0-C94A-965C-EABEA88CB86E}">
  <dimension ref="A1:H13"/>
  <sheetViews>
    <sheetView workbookViewId="0">
      <selection activeCell="H23" sqref="H2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COUNTIFS(Sheet1!$D$2:$D$4115,"&lt;1000",Sheet1!$F$2:$F$4115,"=Successful")</f>
        <v>322</v>
      </c>
      <c r="C2">
        <f>COUNTIFS(Sheet1!$D$2:$D$4115,"&lt;1000",Sheet1!$F$2:$F$4115,"=failed")</f>
        <v>113</v>
      </c>
      <c r="D2">
        <f>COUNTIFS(Sheet1!$D$2:$D$4115,"&lt;1000",Sheet1!$F$2:$F$4115,"=canceled")</f>
        <v>18</v>
      </c>
      <c r="E2">
        <f>SUM(B2:D2)</f>
        <v>453</v>
      </c>
      <c r="F2" s="12">
        <f>(B2/E2)</f>
        <v>0.71081677704194257</v>
      </c>
      <c r="G2" s="12">
        <f>(C2/E2)</f>
        <v>0.24944812362030905</v>
      </c>
      <c r="H2" s="12">
        <f>(D2/E2)</f>
        <v>3.9735099337748346E-2</v>
      </c>
    </row>
    <row r="3" spans="1:8" x14ac:dyDescent="0.2">
      <c r="A3" t="s">
        <v>8390</v>
      </c>
      <c r="B3">
        <f>COUNTIFS(Sheet1!$D$2:$D$4115,"&gt;=1000",Sheet1!$D$2:$D$4115,"&lt;=4999",Sheet1!$F$2:$F$4115,"=Successful")</f>
        <v>932</v>
      </c>
      <c r="C3">
        <f>COUNTIFS(Sheet1!$D$2:$D$4115,"&gt;=1000",Sheet1!$D$2:$D$4115,"&lt;=4999",Sheet1!$F$2:$F$4115,"=failed")</f>
        <v>420</v>
      </c>
      <c r="D3">
        <f>COUNTIFS(Sheet1!$D$2:$D$4115,"&gt;=1000",Sheet1!$D$2:$D$4115,"&lt;=4999",Sheet1!$F$2:$F$4115,"=canceled")</f>
        <v>60</v>
      </c>
      <c r="E3">
        <f t="shared" ref="E3:E13" si="0">SUM(B3:D3)</f>
        <v>1412</v>
      </c>
      <c r="F3" s="12">
        <f t="shared" ref="F3:F13" si="1">(B3/E3)</f>
        <v>0.66005665722379603</v>
      </c>
      <c r="G3" s="12">
        <f t="shared" ref="G3:G13" si="2">(C3/E3)</f>
        <v>0.29745042492917845</v>
      </c>
      <c r="H3" s="12">
        <f t="shared" ref="H3:H13" si="3">(D3/E3)</f>
        <v>4.2492917847025496E-2</v>
      </c>
    </row>
    <row r="4" spans="1:8" x14ac:dyDescent="0.2">
      <c r="A4" t="s">
        <v>8391</v>
      </c>
      <c r="B4">
        <f>COUNTIFS(Sheet1!$D$2:$D$4115,"&gt;=5000",Sheet1!$D$2:$D$4115,"&lt;=9999",Sheet1!$F$2:$F$4115,"=Successful")</f>
        <v>381</v>
      </c>
      <c r="C4">
        <f>COUNTIFS(Sheet1!$D$2:$D$4115,"&gt;=5000",Sheet1!$D$2:$D$4115,"&lt;=9999",Sheet1!$F$2:$F$4115,"=failed")</f>
        <v>283</v>
      </c>
      <c r="D4">
        <f>COUNTIFS(Sheet1!$D$2:$D$4115,"&gt;=5000",Sheet1!$D$2:$D$4115,"&lt;=9999",Sheet1!$F$2:$F$4115,"=canceled")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8392</v>
      </c>
      <c r="B5">
        <f>COUNTIFS(Sheet1!$D$2:$D$4115,"&gt;=10000",Sheet1!$D$2:$D$4115,"&lt;=14999",Sheet1!$F$2:$F$4115,"=Successful")</f>
        <v>168</v>
      </c>
      <c r="C5">
        <f>COUNTIFS(Sheet1!$D$2:$D$4115,"&gt;=10000",Sheet1!$D$2:$D$4115,"&lt;=14999",Sheet1!$F$2:$F$4115,"=failed")</f>
        <v>144</v>
      </c>
      <c r="D5">
        <f>COUNTIFS(Sheet1!$D$2:$D$4115,"&gt;=10000",Sheet1!$D$2:$D$4115,"&lt;=14999",Sheet1!$F$2:$F$4115,"=canceled")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8393</v>
      </c>
      <c r="B6">
        <f>COUNTIFS(Sheet1!$D$2:$D$4115,"&gt;=15000",Sheet1!$D$2:$D$4115,"&lt;=19999",Sheet1!$F$2:$F$4115,"=Successful")</f>
        <v>94</v>
      </c>
      <c r="C6">
        <f>COUNTIFS(Sheet1!$D$2:$D$4115,"&gt;=15000",Sheet1!$D$2:$D$4115,"&lt;=19999",Sheet1!$F$2:$F$4115,"=failed")</f>
        <v>90</v>
      </c>
      <c r="D6">
        <f>COUNTIFS(Sheet1!$D$2:$D$4115,"&gt;=15000",Sheet1!$D$2:$D$4115,"&lt;=19999",Sheet1!$F$2:$F$4115,"=canceled")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8394</v>
      </c>
      <c r="B7">
        <f>COUNTIFS(Sheet1!$D$2:$D$4115,"&gt;=20000",Sheet1!$D$2:$D$4115,"&lt;=24999",Sheet1!$F$2:$F$4115,"=Successful")</f>
        <v>62</v>
      </c>
      <c r="C7">
        <f>COUNTIFS(Sheet1!$D$2:$D$4115,"&gt;=20000",Sheet1!$D$2:$D$4115,"&lt;=24999",Sheet1!$F$2:$F$4115,"=failed")</f>
        <v>72</v>
      </c>
      <c r="D7">
        <f>COUNTIFS(Sheet1!$D$2:$D$4115,"&gt;=20000",Sheet1!$D$2:$D$4115,"&lt;=24999",Sheet1!$F$2:$F$4115,"=canceled")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8395</v>
      </c>
      <c r="B8">
        <f>COUNTIFS(Sheet1!$D$2:$D$4115,"&gt;=25000",Sheet1!$D$2:$D$4115,"&lt;=29999",Sheet1!$F$2:$F$4115,"=Successful")</f>
        <v>55</v>
      </c>
      <c r="C8">
        <f>COUNTIFS(Sheet1!$D$2:$D$4115,"&gt;=25000",Sheet1!$D$2:$D$4115,"&lt;=29999",Sheet1!$F$2:$F$4115,"=failed")</f>
        <v>64</v>
      </c>
      <c r="D8">
        <f>COUNTIFS(Sheet1!$D$2:$D$4115,"&gt;=25000",Sheet1!$D$2:$D$4115,"&lt;=29999",Sheet1!$F$2:$F$4115,"=canceled")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8396</v>
      </c>
      <c r="B9">
        <f>COUNTIFS(Sheet1!$D$2:$D$4115,"&gt;=30000",Sheet1!$D$2:$D$4115,"&lt;=34999",Sheet1!$F$2:$F$4115,"=Successful")</f>
        <v>32</v>
      </c>
      <c r="C9">
        <f>COUNTIFS(Sheet1!$D$2:$D$4115,"&gt;=30000",Sheet1!$D$2:$D$4115,"&lt;=34999",Sheet1!$F$2:$F$4115,"=failed")</f>
        <v>37</v>
      </c>
      <c r="D9">
        <f>COUNTIFS(Sheet1!$D$2:$D$4115,"&gt;=30000",Sheet1!$D$2:$D$4115,"&lt;=34999",Sheet1!$F$2:$F$4115,"=canceled")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8397</v>
      </c>
      <c r="B10">
        <f>COUNTIFS(Sheet1!$D$2:$D$4115,"&gt;=35000",Sheet1!$D$2:$D$4115,"&lt;=39999",Sheet1!$F$2:$F$4115,"=Successful")</f>
        <v>26</v>
      </c>
      <c r="C10">
        <f>COUNTIFS(Sheet1!$D$2:$D$4115,"&gt;=35000",Sheet1!$D$2:$D$4115,"&lt;=39999",Sheet1!$F$2:$F$4115,"=failed")</f>
        <v>22</v>
      </c>
      <c r="D10">
        <f>COUNTIFS(Sheet1!$D$2:$D$4115,"&gt;=35000",Sheet1!$D$2:$D$4115,"&lt;=39999",Sheet1!$F$2:$F$4115,"=canceled")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8398</v>
      </c>
      <c r="B11">
        <f>COUNTIFS(Sheet1!$D$2:$D$4115,"&gt;=40000",Sheet1!$D$2:$D$4115,"&lt;=44999",Sheet1!$F$2:$F$4115,"=Successful")</f>
        <v>21</v>
      </c>
      <c r="C11">
        <f>COUNTIFS(Sheet1!$D$2:$D$4115,"&gt;=40000",Sheet1!$D$2:$D$4115,"&lt;=44999",Sheet1!$F$2:$F$4115,"=failed")</f>
        <v>16</v>
      </c>
      <c r="D11">
        <f>COUNTIFS(Sheet1!$D$2:$D$4115,"&gt;=40000",Sheet1!$D$2:$D$4115,"&lt;=44999",Sheet1!$F$2:$F$4115,"=canceled")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8399</v>
      </c>
      <c r="B12">
        <f>COUNTIFS(Sheet1!$D$2:$D$4115,"&gt;=45000",Sheet1!$D$2:$D$4115,"&lt;=49999",Sheet1!$F$2:$F$4115,"=Successful")</f>
        <v>6</v>
      </c>
      <c r="C12">
        <f>COUNTIFS(Sheet1!$D$2:$D$4115,"&gt;=45000",Sheet1!$D$2:$D$4115,"&lt;=49999",Sheet1!$F$2:$F$4115,"=failed")</f>
        <v>11</v>
      </c>
      <c r="D12">
        <f>COUNTIFS(Sheet1!$D$2:$D$4115,"&gt;=45000",Sheet1!$D$2:$D$4115,"&lt;=49999",Sheet1!$F$2:$F$4115,"=canceled")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8400</v>
      </c>
      <c r="B13">
        <f>COUNTIFS(Sheet1!$D$2:$D$4115,"&gt;=50000",Sheet1!$F$2:$F$4115,"=Successful")</f>
        <v>86</v>
      </c>
      <c r="C13">
        <f>COUNTIFS(Sheet1!$D$2:$D$4115,"&gt;=50000",Sheet1!$F$2:$F$4115,"=failed")</f>
        <v>258</v>
      </c>
      <c r="D13">
        <f>COUNTIFS(Sheet1!$D$2:$D$4115,"&gt;=50000",Sheet1!$F$2:$F$4115,"=canceled")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2020-02-02T04:17:53Z</dcterms:modified>
</cp:coreProperties>
</file>