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F32C878-50AE-42B2-9476-D3620E7BDE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rque-Bera" sheetId="1" r:id="rId1"/>
    <sheet name="Q-Q 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D4" i="1"/>
  <c r="D3" i="1"/>
  <c r="B3" i="2"/>
  <c r="B4" i="2"/>
  <c r="B5" i="2"/>
  <c r="B6" i="2"/>
  <c r="B7" i="2"/>
  <c r="B8" i="2"/>
  <c r="B9" i="2"/>
  <c r="B10" i="2"/>
  <c r="B11" i="2"/>
  <c r="B12" i="2"/>
  <c r="B13" i="2"/>
  <c r="B14" i="2"/>
  <c r="C14" i="2" s="1"/>
  <c r="D14" i="2" s="1"/>
  <c r="B15" i="2"/>
  <c r="B16" i="2"/>
  <c r="B2" i="2"/>
  <c r="D2" i="1"/>
  <c r="C6" i="2" l="1"/>
  <c r="D6" i="2" s="1"/>
  <c r="C11" i="2"/>
  <c r="D11" i="2" s="1"/>
  <c r="C3" i="2"/>
  <c r="D3" i="2" s="1"/>
  <c r="C10" i="2"/>
  <c r="D10" i="2" s="1"/>
  <c r="C2" i="2"/>
  <c r="D2" i="2" s="1"/>
  <c r="C9" i="2"/>
  <c r="D9" i="2" s="1"/>
  <c r="C16" i="2"/>
  <c r="D16" i="2" s="1"/>
  <c r="C8" i="2"/>
  <c r="D8" i="2" s="1"/>
  <c r="C12" i="2"/>
  <c r="D12" i="2" s="1"/>
  <c r="C7" i="2"/>
  <c r="D7" i="2" s="1"/>
  <c r="C15" i="2"/>
  <c r="D15" i="2" s="1"/>
  <c r="C13" i="2"/>
  <c r="D13" i="2" s="1"/>
  <c r="C5" i="2"/>
  <c r="D5" i="2" s="1"/>
  <c r="C4" i="2"/>
  <c r="D4" i="2" s="1"/>
</calcChain>
</file>

<file path=xl/sharedStrings.xml><?xml version="1.0" encoding="utf-8"?>
<sst xmlns="http://schemas.openxmlformats.org/spreadsheetml/2006/main" count="10" uniqueCount="9">
  <si>
    <t>Working Hours</t>
  </si>
  <si>
    <t>JB statistic</t>
  </si>
  <si>
    <t>P value</t>
  </si>
  <si>
    <t>Observations</t>
  </si>
  <si>
    <t>Skewness</t>
  </si>
  <si>
    <t>Kurtosis</t>
  </si>
  <si>
    <t>Rank</t>
  </si>
  <si>
    <t>Percentile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</si>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</sst>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" fontId="0" fillId="0" borderId="1" xfId="0" applyNumberFormat="1" applyBorder="1"/>
    <xf numFmtId="0" fontId="1" fillId="2" borderId="2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'Q-Q Plot'!$A$2:$A$16</c:f>
              <c:numCache>
                <c:formatCode>0.00</c:formatCode>
                <c:ptCount val="15"/>
                <c:pt idx="0">
                  <c:v>37.5</c:v>
                </c:pt>
                <c:pt idx="1">
                  <c:v>37.799999999999997</c:v>
                </c:pt>
                <c:pt idx="2">
                  <c:v>38.200000000000003</c:v>
                </c:pt>
                <c:pt idx="3">
                  <c:v>38.5</c:v>
                </c:pt>
                <c:pt idx="4">
                  <c:v>38.6</c:v>
                </c:pt>
                <c:pt idx="5">
                  <c:v>38.700000000000003</c:v>
                </c:pt>
                <c:pt idx="6">
                  <c:v>38.9</c:v>
                </c:pt>
                <c:pt idx="7">
                  <c:v>39</c:v>
                </c:pt>
                <c:pt idx="8">
                  <c:v>39.200000000000003</c:v>
                </c:pt>
                <c:pt idx="9">
                  <c:v>39.299999999999997</c:v>
                </c:pt>
                <c:pt idx="10">
                  <c:v>39.700000000000003</c:v>
                </c:pt>
                <c:pt idx="11">
                  <c:v>39.799999999999997</c:v>
                </c:pt>
                <c:pt idx="12">
                  <c:v>40</c:v>
                </c:pt>
                <c:pt idx="13">
                  <c:v>40.1</c:v>
                </c:pt>
                <c:pt idx="14">
                  <c:v>40.5</c:v>
                </c:pt>
              </c:numCache>
            </c:numRef>
          </c:xVal>
          <c:yVal>
            <c:numRef>
              <c:f>'Q-Q Plot'!$D$2:$D$16</c:f>
              <c:numCache>
                <c:formatCode>General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0-4CEC-A011-17AC1EEE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171040"/>
        <c:axId val="1425193600"/>
      </c:scatterChart>
      <c:valAx>
        <c:axId val="1425171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93600"/>
        <c:crosses val="autoZero"/>
        <c:crossBetween val="midCat"/>
      </c:valAx>
      <c:valAx>
        <c:axId val="142519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71437</xdr:rowOff>
    </xdr:from>
    <xdr:to>
      <xdr:col>11</xdr:col>
      <xdr:colOff>523875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280A6-CAD1-E13E-1A04-F6DE3A693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tabSelected="1" workbookViewId="0">
      <selection activeCell="F6" sqref="F6"/>
    </sheetView>
  </sheetViews>
  <sheetFormatPr defaultRowHeight="14.4" x14ac:dyDescent="0.3"/>
  <cols>
    <col min="1" max="1" width="14.109375" bestFit="1" customWidth="1"/>
    <col min="2" max="2" width="3.6640625" customWidth="1"/>
    <col min="3" max="3" width="12.44140625" bestFit="1" customWidth="1"/>
  </cols>
  <sheetData>
    <row r="1" spans="1:4" x14ac:dyDescent="0.3">
      <c r="A1" s="2" t="s">
        <v>0</v>
      </c>
    </row>
    <row r="2" spans="1:4" x14ac:dyDescent="0.3">
      <c r="A2" s="3">
        <v>38.5</v>
      </c>
      <c r="C2" s="2" t="s">
        <v>3</v>
      </c>
      <c r="D2" s="1">
        <f>COUNT(A2:A16)</f>
        <v>15</v>
      </c>
    </row>
    <row r="3" spans="1:4" x14ac:dyDescent="0.3">
      <c r="A3" s="3">
        <v>40</v>
      </c>
      <c r="C3" s="2" t="s">
        <v>4</v>
      </c>
      <c r="D3" s="1">
        <f>SKEW(A2:A16)</f>
        <v>-0.11658324778306198</v>
      </c>
    </row>
    <row r="4" spans="1:4" x14ac:dyDescent="0.3">
      <c r="A4" s="3">
        <v>39.200000000000003</v>
      </c>
      <c r="C4" s="2" t="s">
        <v>5</v>
      </c>
      <c r="D4" s="1">
        <f>KURT(A2:A16)</f>
        <v>-0.68396790913006411</v>
      </c>
    </row>
    <row r="5" spans="1:4" x14ac:dyDescent="0.3">
      <c r="A5" s="3">
        <v>37.799999999999997</v>
      </c>
    </row>
    <row r="6" spans="1:4" x14ac:dyDescent="0.3">
      <c r="A6" s="3">
        <v>40.5</v>
      </c>
      <c r="C6" s="2" t="s">
        <v>1</v>
      </c>
      <c r="D6" s="1">
        <f>(D2/6)*((D3^2)+D4^2/4)</f>
        <v>0.32636169710896179</v>
      </c>
    </row>
    <row r="7" spans="1:4" x14ac:dyDescent="0.3">
      <c r="A7" s="3">
        <v>38.9</v>
      </c>
      <c r="C7" s="2" t="s">
        <v>2</v>
      </c>
      <c r="D7" s="1">
        <f>_xlfn.CHISQ.DIST.RT(D6,2)</f>
        <v>0.84943755496887785</v>
      </c>
    </row>
    <row r="8" spans="1:4" x14ac:dyDescent="0.3">
      <c r="A8" s="3">
        <v>39.700000000000003</v>
      </c>
    </row>
    <row r="9" spans="1:4" x14ac:dyDescent="0.3">
      <c r="A9" s="3">
        <v>38.200000000000003</v>
      </c>
    </row>
    <row r="10" spans="1:4" x14ac:dyDescent="0.3">
      <c r="A10" s="3">
        <v>39</v>
      </c>
    </row>
    <row r="11" spans="1:4" x14ac:dyDescent="0.3">
      <c r="A11" s="3">
        <v>40.1</v>
      </c>
    </row>
    <row r="12" spans="1:4" x14ac:dyDescent="0.3">
      <c r="A12" s="3">
        <v>39.299999999999997</v>
      </c>
    </row>
    <row r="13" spans="1:4" x14ac:dyDescent="0.3">
      <c r="A13" s="3">
        <v>37.5</v>
      </c>
    </row>
    <row r="14" spans="1:4" x14ac:dyDescent="0.3">
      <c r="A14" s="3">
        <v>38.700000000000003</v>
      </c>
    </row>
    <row r="15" spans="1:4" x14ac:dyDescent="0.3">
      <c r="A15" s="3">
        <v>39.799999999999997</v>
      </c>
    </row>
    <row r="16" spans="1:4" x14ac:dyDescent="0.3">
      <c r="A16" s="3">
        <v>38.6</v>
      </c>
      <c r="C16" s="5"/>
    </row>
    <row r="17" spans="3:3" x14ac:dyDescent="0.3">
      <c r="C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AB0-71D7-4A35-A785-3FBBD863A9C5}">
  <dimension ref="A1:D16"/>
  <sheetViews>
    <sheetView showGridLines="0" workbookViewId="0">
      <selection activeCell="O12" sqref="O12"/>
    </sheetView>
  </sheetViews>
  <sheetFormatPr defaultRowHeight="14.4" x14ac:dyDescent="0.3"/>
  <cols>
    <col min="1" max="1" width="14.109375" bestFit="1" customWidth="1"/>
    <col min="2" max="2" width="8.6640625" customWidth="1"/>
    <col min="3" max="3" width="10.109375" bestFit="1" customWidth="1"/>
  </cols>
  <sheetData>
    <row r="1" spans="1:4" x14ac:dyDescent="0.3">
      <c r="A1" s="2" t="s">
        <v>0</v>
      </c>
      <c r="B1" s="2" t="s">
        <v>6</v>
      </c>
      <c r="C1" s="2" t="s">
        <v>7</v>
      </c>
      <c r="D1" s="4" t="s">
        <v>8</v>
      </c>
    </row>
    <row r="2" spans="1:4" x14ac:dyDescent="0.3">
      <c r="A2" s="3">
        <v>37.5</v>
      </c>
      <c r="B2" s="1">
        <f>_xlfn.RANK.EQ(A2,$A$2:$A$16,1)</f>
        <v>1</v>
      </c>
      <c r="C2" s="1">
        <f>(B2-0.5)/COUNT($B$2:$B$16)</f>
        <v>3.3333333333333333E-2</v>
      </c>
      <c r="D2" s="1">
        <f>_xlfn.NORM.S.INV(C2)</f>
        <v>-1.8339146358159142</v>
      </c>
    </row>
    <row r="3" spans="1:4" x14ac:dyDescent="0.3">
      <c r="A3" s="3">
        <v>37.799999999999997</v>
      </c>
      <c r="B3" s="1">
        <f t="shared" ref="B3:B16" si="0">_xlfn.RANK.EQ(A3,$A$2:$A$16,1)</f>
        <v>2</v>
      </c>
      <c r="C3" s="1">
        <f t="shared" ref="C3:C16" si="1">(B3-0.5)/COUNT($B$2:$B$16)</f>
        <v>0.1</v>
      </c>
      <c r="D3" s="1">
        <f t="shared" ref="D3:D16" si="2">_xlfn.NORM.S.INV(C3)</f>
        <v>-1.2815515655446006</v>
      </c>
    </row>
    <row r="4" spans="1:4" x14ac:dyDescent="0.3">
      <c r="A4" s="3">
        <v>38.200000000000003</v>
      </c>
      <c r="B4" s="1">
        <f t="shared" si="0"/>
        <v>3</v>
      </c>
      <c r="C4" s="1">
        <f t="shared" si="1"/>
        <v>0.16666666666666666</v>
      </c>
      <c r="D4" s="1">
        <f t="shared" si="2"/>
        <v>-0.96742156610170071</v>
      </c>
    </row>
    <row r="5" spans="1:4" x14ac:dyDescent="0.3">
      <c r="A5" s="3">
        <v>38.5</v>
      </c>
      <c r="B5" s="1">
        <f t="shared" si="0"/>
        <v>4</v>
      </c>
      <c r="C5" s="1">
        <f t="shared" si="1"/>
        <v>0.23333333333333334</v>
      </c>
      <c r="D5" s="1">
        <f t="shared" si="2"/>
        <v>-0.72791329088164469</v>
      </c>
    </row>
    <row r="6" spans="1:4" x14ac:dyDescent="0.3">
      <c r="A6" s="3">
        <v>38.6</v>
      </c>
      <c r="B6" s="1">
        <f t="shared" si="0"/>
        <v>5</v>
      </c>
      <c r="C6" s="1">
        <f t="shared" si="1"/>
        <v>0.3</v>
      </c>
      <c r="D6" s="1">
        <f t="shared" si="2"/>
        <v>-0.52440051270804089</v>
      </c>
    </row>
    <row r="7" spans="1:4" x14ac:dyDescent="0.3">
      <c r="A7" s="3">
        <v>38.700000000000003</v>
      </c>
      <c r="B7" s="1">
        <f t="shared" si="0"/>
        <v>6</v>
      </c>
      <c r="C7" s="1">
        <f t="shared" si="1"/>
        <v>0.36666666666666664</v>
      </c>
      <c r="D7" s="1">
        <f t="shared" si="2"/>
        <v>-0.34069482708779553</v>
      </c>
    </row>
    <row r="8" spans="1:4" x14ac:dyDescent="0.3">
      <c r="A8" s="3">
        <v>38.9</v>
      </c>
      <c r="B8" s="1">
        <f t="shared" si="0"/>
        <v>7</v>
      </c>
      <c r="C8" s="1">
        <f t="shared" si="1"/>
        <v>0.43333333333333335</v>
      </c>
      <c r="D8" s="1">
        <f t="shared" si="2"/>
        <v>-0.16789400478810546</v>
      </c>
    </row>
    <row r="9" spans="1:4" x14ac:dyDescent="0.3">
      <c r="A9" s="3">
        <v>39</v>
      </c>
      <c r="B9" s="1">
        <f t="shared" si="0"/>
        <v>8</v>
      </c>
      <c r="C9" s="1">
        <f t="shared" si="1"/>
        <v>0.5</v>
      </c>
      <c r="D9" s="1">
        <f t="shared" si="2"/>
        <v>0</v>
      </c>
    </row>
    <row r="10" spans="1:4" x14ac:dyDescent="0.3">
      <c r="A10" s="3">
        <v>39.200000000000003</v>
      </c>
      <c r="B10" s="1">
        <f t="shared" si="0"/>
        <v>9</v>
      </c>
      <c r="C10" s="1">
        <f t="shared" si="1"/>
        <v>0.56666666666666665</v>
      </c>
      <c r="D10" s="1">
        <f t="shared" si="2"/>
        <v>0.16789400478810546</v>
      </c>
    </row>
    <row r="11" spans="1:4" x14ac:dyDescent="0.3">
      <c r="A11" s="3">
        <v>39.299999999999997</v>
      </c>
      <c r="B11" s="1">
        <f t="shared" si="0"/>
        <v>10</v>
      </c>
      <c r="C11" s="1">
        <f t="shared" si="1"/>
        <v>0.6333333333333333</v>
      </c>
      <c r="D11" s="1">
        <f t="shared" si="2"/>
        <v>0.34069482708779542</v>
      </c>
    </row>
    <row r="12" spans="1:4" x14ac:dyDescent="0.3">
      <c r="A12" s="3">
        <v>39.700000000000003</v>
      </c>
      <c r="B12" s="1">
        <f t="shared" si="0"/>
        <v>11</v>
      </c>
      <c r="C12" s="1">
        <f t="shared" si="1"/>
        <v>0.7</v>
      </c>
      <c r="D12" s="1">
        <f t="shared" si="2"/>
        <v>0.52440051270804078</v>
      </c>
    </row>
    <row r="13" spans="1:4" x14ac:dyDescent="0.3">
      <c r="A13" s="3">
        <v>39.799999999999997</v>
      </c>
      <c r="B13" s="1">
        <f t="shared" si="0"/>
        <v>12</v>
      </c>
      <c r="C13" s="1">
        <f t="shared" si="1"/>
        <v>0.76666666666666672</v>
      </c>
      <c r="D13" s="1">
        <f t="shared" si="2"/>
        <v>0.72791329088164458</v>
      </c>
    </row>
    <row r="14" spans="1:4" x14ac:dyDescent="0.3">
      <c r="A14" s="3">
        <v>40</v>
      </c>
      <c r="B14" s="1">
        <f t="shared" si="0"/>
        <v>13</v>
      </c>
      <c r="C14" s="1">
        <f t="shared" si="1"/>
        <v>0.83333333333333337</v>
      </c>
      <c r="D14" s="1">
        <f t="shared" si="2"/>
        <v>0.96742156610170071</v>
      </c>
    </row>
    <row r="15" spans="1:4" x14ac:dyDescent="0.3">
      <c r="A15" s="3">
        <v>40.1</v>
      </c>
      <c r="B15" s="1">
        <f t="shared" si="0"/>
        <v>14</v>
      </c>
      <c r="C15" s="1">
        <f t="shared" si="1"/>
        <v>0.9</v>
      </c>
      <c r="D15" s="1">
        <f t="shared" si="2"/>
        <v>1.2815515655446006</v>
      </c>
    </row>
    <row r="16" spans="1:4" x14ac:dyDescent="0.3">
      <c r="A16" s="3">
        <v>40.5</v>
      </c>
      <c r="B16" s="1">
        <f t="shared" si="0"/>
        <v>15</v>
      </c>
      <c r="C16" s="1">
        <f t="shared" si="1"/>
        <v>0.96666666666666667</v>
      </c>
      <c r="D16" s="1">
        <f t="shared" si="2"/>
        <v>1.8339146358159142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Jarque-Bera</vt:lpstr>
      <vt:lpstr>Q-Q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Suhas Abhare</cp:lastModifiedBy>
  <dcterms:created xsi:type="dcterms:W3CDTF">2015-06-05T18:17:20Z</dcterms:created>
  <dcterms:modified xsi:type="dcterms:W3CDTF">2025-10-01T14:57:40Z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2024-07-08T06:15:20Z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ce5c47ea-d1a6-4921-8d35-cdb9a112825f</vt:lpwstr>
  </property>
  <property fmtid="{D5CDD505-2E9C-101B-9397-08002B2CF9AE}" pid="7" name="MSIP_Label_defa4170-0d19-0005-0004-bc88714345d2_ActionId">
    <vt:lpwstr>fcb029a0-e50f-45a1-bae9-352465af1d77</vt:lpwstr>
  </property>
  <property fmtid="{D5CDD505-2E9C-101B-9397-08002B2CF9AE}" pid="8" name="MSIP_Label_defa4170-0d19-0005-0004-bc88714345d2_ContentBits">
    <vt:lpwstr>0</vt:lpwstr>
  </property>
</Properties>
</file>