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D134C4CC-CEB5-4E9A-8C0D-08A077142D9A}" xr6:coauthVersionLast="36" xr6:coauthVersionMax="36" xr10:uidLastSave="{00000000-0000-0000-0000-000000000000}"/>
  <bookViews>
    <workbookView xWindow="0" yWindow="0" windowWidth="23040" windowHeight="9060" tabRatio="623" activeTab="1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8" i="1" l="1"/>
  <c r="C137" i="1" l="1"/>
  <c r="C136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63" i="1"/>
  <c r="C161" i="1" l="1"/>
  <c r="C160" i="1"/>
  <c r="C159" i="1"/>
  <c r="C158" i="1"/>
  <c r="C156" i="1"/>
  <c r="C155" i="1"/>
  <c r="C154" i="1" l="1"/>
  <c r="C153" i="1"/>
  <c r="C152" i="1" l="1"/>
  <c r="C151" i="1" l="1"/>
  <c r="C149" i="1"/>
  <c r="C148" i="1" l="1"/>
  <c r="C147" i="1"/>
  <c r="C146" i="1"/>
  <c r="C145" i="1" l="1"/>
  <c r="C144" i="1" l="1"/>
  <c r="C143" i="1"/>
  <c r="C142" i="1"/>
  <c r="C140" i="1"/>
  <c r="C141" i="1"/>
  <c r="C135" i="1" l="1"/>
  <c r="C134" i="1"/>
  <c r="C133" i="1" l="1"/>
  <c r="C132" i="1"/>
  <c r="C130" i="1" l="1"/>
  <c r="C129" i="1"/>
  <c r="C131" i="1" l="1"/>
  <c r="C128" i="1" l="1"/>
  <c r="C127" i="1"/>
  <c r="C126" i="1"/>
  <c r="C125" i="1"/>
  <c r="C124" i="1" l="1"/>
  <c r="C123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<sst xmlns="http://schemas.openxmlformats.org/spreadsheetml/2006/main" count="552" uniqueCount="512">
  <si>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</si>
  <si>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</si>
  <si>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</si>
  <si>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</si>
  <si>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</si>
  <si>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</si>
  <si>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</si>
  <si>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</si>
  <si>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</si>
  <si>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</si>
  <si>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</si>
  <si>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</si>
  <si>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</si>
  <si>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</si>
  <si>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</si>
  <si>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</si>
  <si>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</si>
  <si>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</si>
  <si>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</si>
  <si>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</si>
  <si>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</si>
  <si>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</si>
  <si>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</si>
  <si>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</si>
  <si>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</si>
  <si>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</si>
  <si>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</si>
  <si>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</si>
  <si>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</si>
  <si>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</si>
  <si>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</si>
  <si>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</si>
  <si>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</si>
  <si>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</si>
  <si>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</si>
  <si>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</si>
  <si>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</si>
  <si>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</si>
  <si>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</si>
  <si>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</si>
  <si>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</si>
  <si>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</si>
  <si>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</si>
  <si>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</si>
  <si>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</si>
  <si>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</si>
  <si>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</si>
  <si>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</si>
  <si>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</si>
  <si>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</si>
  <si>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</si>
  <si>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</si>
  <si>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</si>
  <si>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</si>
  <si>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</si>
  <si>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</si>
  <si>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</si>
  <si>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</si>
  <si>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</si>
  <si>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</si>
  <si>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</si>
  <si>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</si>
  <si>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</si>
  <si>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</si>
  <si>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</si>
  <si>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</si>
  <si>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</si>
  <si>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</si>
  <si>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</si>
  <si>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</si>
  <si>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</si>
  <si>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</si>
  <si>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</si>
  <si>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</si>
  <si>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</si>
  <si>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</si>
  <si>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</si>
  <si>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</si>
  <si>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</si>
  <si>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</si>
  <si>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</si>
  <si>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</si>
  <si>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</si>
  <si>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</si>
  <si>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</si>
  <si>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</si>
  <si>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</si>
  <si>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</si>
  <si>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</si>
  <si>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</si>
  <si>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</si>
  <si>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</si>
  <si>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</si>
  <si>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</si>
  <si>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</si>
  <si>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</si>
  <si>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</si>
  <si>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</si>
  <si>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</si>
  <si>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</si>
  <si>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</si>
  <si>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</si>
  <si>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</si>
  <si>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</si>
  <si>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</si>
  <si>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</si>
  <si>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</si>
  <si>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</si>
  <si>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</si>
  <si>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</si>
  <si>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</si>
  <si>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</si>
  <si>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</si>
  <si>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</si>
  <si>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</si>
  <si>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</si>
  <si>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</si>
  <si>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</si>
  <si>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</si>
  <si>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</si>
  <si>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</si>
  <si>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</si>
  <si>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</si>
  <si>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</si>
  <si>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</si>
  <si>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</si>
  <si>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</si>
  <si>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</si>
  <si>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</si>
  <si>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</si>
  <si>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</si>
  <si>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</si>
  <si>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</si>
  <si>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</si>
  <si>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</si>
  <si>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</si>
  <si>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</si>
  <si>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</si>
  <si>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</si>
  <si>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</si>
  <si>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</si>
  <si>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</si>
  <si>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</si>
  <si>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</si>
  <si>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</si>
  <si>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</si>
  <si>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</si>
  <si>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</si>
  <si>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</si>
  <si>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</si>
  <si>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</si>
  <si>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</si>
  <si>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</si>
  <si>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</si>
  <si>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</si>
  <si>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</si>
  <si>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</si>
  <si>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</si>
  <si>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</si>
  <si>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</si>
  <si>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</si>
  <si>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</si>
  <si>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</si>
  <si>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</si>
  <si>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</si>
  <si>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</si>
  <si>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</si>
  <si>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</si>
  <si>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</si>
  <si>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</si>
  <si>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</si>
  <si>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</si>
  <si>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</si>
  <si>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</si>
  <si>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</si>
  <si>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</si>
  <si>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</si>
  <si>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</si>
  <si>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</si>
  <si>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</si>
  <si>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</si>
  <si>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</si>
  <si>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</si>
  <si>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</si>
  <si>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</si>
  <si>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</si>
  <si>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</si>
  <si>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</si>
  <si>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</si>
  <si>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</si>
  <si>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</si>
  <si>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</si>
  <si>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</si>
  <si>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</si>
  <si>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</si>
  <si>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</si>
  <si>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</si>
  <si>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</si>
  <si>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</si>
  <si>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</si>
  <si>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</si>
  <si>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</si>
  <si>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</si>
  <si>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</si>
  <si>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</si>
  <si>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</si>
  <si>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</si>
  <si>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</si>
  <si>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</si>
  <si>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</si>
  <si>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</si>
  <si>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</si>
  <si>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</si>
  <si>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</si>
  <si>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</si>
  <si>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</si>
  <si>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</si>
  <si>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</si>
  <si>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</si>
  <si>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</si>
  <si>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</si>
  <si>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</si>
  <si>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</si>
  <si>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</si>
  <si>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</si>
  <si>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</si>
  <si>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</si>
  <si>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</si>
  <si>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</si>
  <si>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</si>
  <si>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</si>
  <si>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</si>
  <si>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</si>
  <si>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</si>
  <si>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</si>
  <si>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</si>
  <si>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</si>
  <si>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</si>
  <si>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</si>
  <si>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</si>
  <si>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</si>
  <si>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</si>
  <si>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</si>
  <si>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</si>
  <si>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</si>
  <si>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</si>
  <si>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</si>
  <si>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</si>
  <si>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</si>
  <si>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</si>
  <si>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</si>
  <si>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</si>
  <si>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</si>
  <si>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</si>
  <si>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</si>
  <si>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</si>
  <si>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</si>
  <si>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</si>
  <si>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</si>
  <si>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</si>
  <si>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</si>
  <si>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</si>
  <si>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</si>
  <si>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</si>
  <si>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</si>
  <si>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</si>
  <si>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</si>
  <si>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</si>
  <si>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</si>
  <si>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</si>
  <si>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</si>
  <si>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</si>
  <si>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</si>
  <si>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</si>
  <si>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</si>
  <si>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</si>
  <si>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</si>
  <si>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</si>
  <si>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</si>
  <si>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</si>
  <si>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</si>
  <si>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</si>
  <si>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</si>
  <si>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</si>
  <si>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</si>
  <si>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</si>
  <si>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</si>
  <si>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</si>
  <si>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</si>
  <si>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</si>
  <si>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</si>
  <si>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</si>
  <si>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</si>
  <si>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</si>
  <si>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</si>
  <si>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</si>
  <si>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</si>
  <si>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</si>
  <si>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</si>
  <si>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</si>
  <si>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</si>
  <si>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</si>
  <si>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</si>
  <si>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</si>
  <si>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</si>
  <si>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</si>
  <si>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</si>
  <si>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</si>
  <si>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</si>
  <si>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</si>
  <si>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</si>
  <si>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</si>
  <si>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</si>
  <si>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</si>
  <si>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</si>
  <si>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</si>
  <si>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</si>
  <si>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</si>
  <si>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</si>
  <si>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</si>
  <si>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</si>
  <si>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</si>
  <si>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</si>
  <si>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</si>
  <si>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</si>
  <si>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</si>
  <si>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</si>
  <si>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</si>
  <si>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</si>
  <si>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</si>
  <si>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</si>
  <si>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</si>
  <si>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</si>
  <si>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</si>
  <si>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</si>
  <si>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</si>
  <si>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</si>
  <si>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</si>
  <si>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</si>
  <si>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</si>
  <si>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</si>
  <si>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</si>
  <si>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</si>
  <si>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</si>
  <si>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</si>
  <si>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</si>
  <si>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</si>
  <si>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</si>
  <si>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</si>
  <si>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</si>
  <si>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</si>
  <si>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</si>
  <si>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</si>
  <si>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</si>
  <si>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</si>
  <si>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</si>
  <si>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</si>
  <si>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</si>
  <si>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</si>
  <si>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</si>
  <si>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</si>
  <si>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</si>
  <si>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</si>
  <si>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</si>
  <si>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</si>
  <si>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</si>
  <si>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</si>
  <si>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</si>
  <si>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</si>
  <si>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</si>
  <si>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</si>
  <si>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</si>
  <si>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</si>
  <si>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</si>
  <si>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</si>
  <si>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</si>
  <si>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</si>
  <si>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</si>
  <si>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</si>
  <si>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</si>
  <si>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</si>
  <si>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</si>
  <si>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</si>
  <si>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</si>
  <si>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</si>
  <si>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</si>
  <si>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</si>
  <si>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</si>
  <si>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</si>
  <si>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</si>
  <si>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</si>
  <si>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</si>
  <si>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</si>
  <si>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</si>
  <si>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</si>
  <si>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</si>
  <si>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</si>
  <si>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</si>
  <si>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</si>
  <si>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</si>
  <si>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</si>
  <si>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</si>
  <si>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</si>
  <si>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</si>
  <si>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</si>
  <si>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</si>
  <si>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</si>
  <si>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</si>
  <si>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</si>
  <si>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</si>
  <si>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</si>
  <si>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</si>
  <si>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</si>
  <si>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</si>
  <si>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</si>
  <si>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</si>
  <si>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</si>
  <si>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</si>
  <si>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</si>
  <si>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</si>
  <si>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</si>
  <si>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</si>
  <si>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</si>
  <si>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</si>
  <si>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</si>
  <si>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</si>
  <si>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</si>
  <si>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</si>
  <si>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</si>
  <si>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</si>
  <si>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</si>
  <si>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</si>
  <si>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</si>
  <si>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</si>
  <si>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</si>
  <si>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</si>
  <si>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</si>
  <si>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</si>
  <si>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</si>
  <si>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</si>
  <si>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</si>
  <si>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</si>
  <si>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</si>
  <si>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</si>
  <si>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</si>
  <si>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</si>
  <si>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</si>
  <si>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</si>
  <si>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</si>
  <si>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</si>
  <si>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</si>
  <si>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</si>
  <si>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</si>
  <si>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</si>
  <si>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</si>
  <si>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</si>
  <si>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</si>
  <si>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</si>
  <si>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</si>
  <si>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</si>
  <si>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</si>
  <si>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</si>
  <si>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</si>
  <si>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</si>
  <si>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</si>
  <si>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</si>
  <si>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</si>
  <si>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</si>
  <si>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</si>
  <si>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</si>
  <si>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</si>
  <si>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</si>
  <si>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</si>
  <si>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</si>
  <si>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</si>
  <si>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</si>
  <si>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</si>
  <si>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</si>
  <si>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</si>
  <si>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</si>
  <si>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</si>
  <si>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</si>
  <si>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</si>
  <si>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</si>
  <si>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</si>
  <si>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</si>
  <si>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</si>
  <si>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</si>
  <si>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</si>
  <si>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</si>
  <si>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</si>
  <si>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</si>
  <si>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</si>
  <si>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</si>
  <si>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</si>
  <si>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</si>
  <si>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</si>
  <si>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</si>
  <si>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</si>
  <si>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</si>
  <si>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</si>
  <si>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</si>
  <si>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</si>
  <si>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</si>
  <si>
    <t>https://blog.csdn.net/danspace1/article/details/86076499</t>
  </si>
  <si>
    <t>**CYCLIC SORT**</t>
  </si>
  <si>
    <t>Cyclic Sort</t>
  </si>
  <si>
    <t>Not a LC problem. Just an introductory one.</t>
  </si>
  <si>
    <t>Find the Missing Number</t>
  </si>
  <si>
    <t>Find the duplicate number</t>
  </si>
  <si>
    <t>Find all missing numbers</t>
  </si>
  <si>
    <t>Find all Duplicate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</si>
</sst>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5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  <xf numFmtId="0" fontId="0" fillId="0" borderId="2" xfId="0" applyFont="1" applyFill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s://www.youtube.com/watch?v=NhapasNIKuQ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blog.csdn.net/danspace1/article/details/86076499" TargetMode="External"/><Relationship Id="rId1" Type="http://schemas.openxmlformats.org/officeDocument/2006/relationships/hyperlink" Target="https://www.youtube.com/watch?v=ozC7E-f4aN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61"/>
  <sheetViews>
    <sheetView workbookViewId="0">
      <selection sqref="A1:A2"/>
    </sheetView>
  </sheetViews>
  <sheetFormatPr defaultColWidth="14.42578125" defaultRowHeight="15.75" customHeight="1" x14ac:dyDescent="0.2"/>
  <cols>
    <col min="1" max="1" width="66.28515625" style="22" bestFit="1" customWidth="1"/>
    <col min="2" max="2" width="12.85546875" style="22" customWidth="1"/>
    <col min="3" max="3" width="15.7109375" style="22" customWidth="1"/>
    <col min="4" max="4" width="81" style="24" customWidth="1"/>
    <col min="5" max="5" width="111.28515625" style="22" bestFit="1" customWidth="1"/>
    <col min="6" max="16384" width="14.42578125" style="22"/>
  </cols>
  <sheetData>
    <row r="1" spans="1:21" ht="15.75" customHeight="1" x14ac:dyDescent="0.2">
      <c r="A1" s="32" t="s">
        <v>0</v>
      </c>
      <c r="B1" s="30" t="s">
        <v>21</v>
      </c>
      <c r="C1" s="30" t="s">
        <v>2</v>
      </c>
      <c r="D1" s="30" t="s">
        <v>11</v>
      </c>
      <c r="E1" s="32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">
      <c r="A2" s="33"/>
      <c r="B2" s="30"/>
      <c r="C2" s="31"/>
      <c r="D2" s="31"/>
      <c r="E2" s="33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2.75" x14ac:dyDescent="0.2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2.75" x14ac:dyDescent="0.2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2.75" x14ac:dyDescent="0.2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2.75" x14ac:dyDescent="0.2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2.75" x14ac:dyDescent="0.2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2.75" x14ac:dyDescent="0.2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2.75" x14ac:dyDescent="0.2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2.75" x14ac:dyDescent="0.2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2.75" x14ac:dyDescent="0.2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2.75" x14ac:dyDescent="0.2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2.75" x14ac:dyDescent="0.2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2.75" x14ac:dyDescent="0.2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2.75" x14ac:dyDescent="0.2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2.75" x14ac:dyDescent="0.2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2.75" x14ac:dyDescent="0.2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2.75" x14ac:dyDescent="0.2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2.75" x14ac:dyDescent="0.2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2.75" x14ac:dyDescent="0.2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2.75" x14ac:dyDescent="0.2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4.45" customHeight="1" x14ac:dyDescent="0.2">
      <c r="A35" s="7" t="s">
        <v>216</v>
      </c>
      <c r="B35" s="7"/>
      <c r="C35" s="7"/>
      <c r="D35" s="14"/>
      <c r="E35" s="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31.15" customHeight="1" x14ac:dyDescent="0.2">
      <c r="A36" s="6" t="s">
        <v>51</v>
      </c>
      <c r="B36" s="6" t="s">
        <v>52</v>
      </c>
      <c r="C36" s="8">
        <f>DATE(2020,5,20)</f>
        <v>43971</v>
      </c>
      <c r="D36" s="9"/>
      <c r="E36" s="11" t="s">
        <v>53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33" customHeight="1" x14ac:dyDescent="0.2">
      <c r="A37" s="6" t="s">
        <v>54</v>
      </c>
      <c r="B37" s="6" t="s">
        <v>55</v>
      </c>
      <c r="C37" s="8">
        <f>DATE(2020,5,20)</f>
        <v>43971</v>
      </c>
      <c r="D37" s="9"/>
      <c r="E37" s="11" t="s">
        <v>56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2.75" x14ac:dyDescent="0.2">
      <c r="A38" s="6" t="s">
        <v>57</v>
      </c>
      <c r="B38" s="6" t="s">
        <v>58</v>
      </c>
      <c r="C38" s="8">
        <f>DATE(2020,5,20)</f>
        <v>43971</v>
      </c>
      <c r="D38" s="9"/>
      <c r="E38" s="6" t="s">
        <v>59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5.5" x14ac:dyDescent="0.2">
      <c r="A39" s="6" t="s">
        <v>60</v>
      </c>
      <c r="B39" s="6" t="s">
        <v>188</v>
      </c>
      <c r="C39" s="8">
        <f>DATE(2020,5,22)</f>
        <v>43973</v>
      </c>
      <c r="D39" s="15" t="s">
        <v>65</v>
      </c>
      <c r="E39" s="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2.75" x14ac:dyDescent="0.2">
      <c r="A40" s="6" t="s">
        <v>61</v>
      </c>
      <c r="B40" s="6" t="s">
        <v>62</v>
      </c>
      <c r="C40" s="8">
        <f>DATE(2020,5,22)</f>
        <v>43973</v>
      </c>
      <c r="D40" s="15" t="s">
        <v>66</v>
      </c>
      <c r="E40" s="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2.75" x14ac:dyDescent="0.2">
      <c r="A41" s="6" t="s">
        <v>63</v>
      </c>
      <c r="B41" s="6" t="s">
        <v>64</v>
      </c>
      <c r="C41" s="8">
        <f>DATE(2020,5,22)</f>
        <v>43973</v>
      </c>
      <c r="D41" s="9"/>
      <c r="E41" s="6" t="s">
        <v>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2.75" x14ac:dyDescent="0.2">
      <c r="A42" s="6" t="s">
        <v>68</v>
      </c>
      <c r="B42" s="6" t="s">
        <v>69</v>
      </c>
      <c r="C42" s="8">
        <f t="shared" ref="C42:C47" si="2">DATE(2020,5,24)</f>
        <v>43975</v>
      </c>
      <c r="D42" s="9"/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2.75" x14ac:dyDescent="0.2">
      <c r="A43" s="6" t="s">
        <v>70</v>
      </c>
      <c r="B43" s="6" t="s">
        <v>71</v>
      </c>
      <c r="C43" s="8">
        <f t="shared" si="2"/>
        <v>43975</v>
      </c>
      <c r="D43" s="9"/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2.75" x14ac:dyDescent="0.2">
      <c r="A44" s="6" t="s">
        <v>72</v>
      </c>
      <c r="B44" s="6" t="s">
        <v>73</v>
      </c>
      <c r="C44" s="8">
        <f t="shared" si="2"/>
        <v>43975</v>
      </c>
      <c r="D44" s="9"/>
      <c r="E44" s="6" t="s">
        <v>74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2.75" x14ac:dyDescent="0.2">
      <c r="A45" s="6" t="s">
        <v>75</v>
      </c>
      <c r="B45" s="6" t="s">
        <v>76</v>
      </c>
      <c r="C45" s="8">
        <f t="shared" si="2"/>
        <v>43975</v>
      </c>
      <c r="D45" s="9"/>
      <c r="E45" s="6" t="s">
        <v>77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2.75" x14ac:dyDescent="0.2">
      <c r="A46" s="6" t="s">
        <v>78</v>
      </c>
      <c r="B46" s="6" t="s">
        <v>79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2.75" x14ac:dyDescent="0.2">
      <c r="A47" s="6" t="s">
        <v>80</v>
      </c>
      <c r="B47" s="6" t="s">
        <v>81</v>
      </c>
      <c r="C47" s="8">
        <f t="shared" si="2"/>
        <v>43975</v>
      </c>
      <c r="D47" s="9"/>
      <c r="E47" s="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2.75" x14ac:dyDescent="0.2">
      <c r="A48" s="6" t="s">
        <v>82</v>
      </c>
      <c r="B48" s="6" t="s">
        <v>83</v>
      </c>
      <c r="C48" s="8">
        <f>DATE(2020,5,27)</f>
        <v>43978</v>
      </c>
      <c r="D48" s="15" t="s">
        <v>88</v>
      </c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2.75" x14ac:dyDescent="0.2">
      <c r="A49" s="6" t="s">
        <v>84</v>
      </c>
      <c r="B49" s="6" t="s">
        <v>89</v>
      </c>
      <c r="C49" s="8">
        <f>DATE(2020,5,27)</f>
        <v>43978</v>
      </c>
      <c r="D49" s="15" t="s">
        <v>90</v>
      </c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2.75" x14ac:dyDescent="0.2">
      <c r="A50" s="6" t="s">
        <v>85</v>
      </c>
      <c r="B50" s="6" t="s">
        <v>91</v>
      </c>
      <c r="C50" s="8">
        <f>DATE(2020,5,27)</f>
        <v>43978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2.75" x14ac:dyDescent="0.2">
      <c r="A51" s="6" t="s">
        <v>86</v>
      </c>
      <c r="B51" s="10" t="s">
        <v>93</v>
      </c>
      <c r="C51" s="8">
        <f>DATE(2020,5,27)</f>
        <v>43978</v>
      </c>
      <c r="D51" s="9"/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2.75" x14ac:dyDescent="0.2">
      <c r="A52" s="6" t="s">
        <v>87</v>
      </c>
      <c r="B52" s="10" t="s">
        <v>92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25.5" x14ac:dyDescent="0.2">
      <c r="A53" s="6" t="s">
        <v>185</v>
      </c>
      <c r="B53" s="10" t="s">
        <v>186</v>
      </c>
      <c r="C53" s="8">
        <f>DATE(2020,6,23)</f>
        <v>44005</v>
      </c>
      <c r="D53" s="15" t="s">
        <v>187</v>
      </c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2.75" x14ac:dyDescent="0.2">
      <c r="A54" s="6" t="s">
        <v>445</v>
      </c>
      <c r="B54" s="10" t="s">
        <v>446</v>
      </c>
      <c r="C54" s="8">
        <v>44064</v>
      </c>
      <c r="D54" s="15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2.75" x14ac:dyDescent="0.2">
      <c r="A55" s="7" t="s">
        <v>217</v>
      </c>
      <c r="B55" s="7"/>
      <c r="C55" s="7"/>
      <c r="D55" s="14"/>
      <c r="E55" s="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2.75" x14ac:dyDescent="0.2">
      <c r="A56" s="6" t="s">
        <v>94</v>
      </c>
      <c r="B56" s="6" t="s">
        <v>95</v>
      </c>
      <c r="C56" s="8">
        <f>DATE(2020,5,30)</f>
        <v>43981</v>
      </c>
      <c r="D56" s="9"/>
      <c r="E56" s="6" t="s">
        <v>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2.75" x14ac:dyDescent="0.2">
      <c r="A57" s="6" t="s">
        <v>96</v>
      </c>
      <c r="B57" s="6" t="s">
        <v>97</v>
      </c>
      <c r="C57" s="8">
        <f>DATE(2020,5,30)</f>
        <v>43981</v>
      </c>
      <c r="D57" s="9"/>
      <c r="E57" s="6" t="s">
        <v>101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2.75" x14ac:dyDescent="0.2">
      <c r="A58" s="6" t="s">
        <v>98</v>
      </c>
      <c r="B58" s="6" t="s">
        <v>99</v>
      </c>
      <c r="C58" s="8">
        <f>DATE(2020,5,30)</f>
        <v>43981</v>
      </c>
      <c r="D58" s="15" t="s">
        <v>100</v>
      </c>
      <c r="E58" s="6" t="s">
        <v>101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2.75" x14ac:dyDescent="0.2">
      <c r="A59" s="6" t="s">
        <v>102</v>
      </c>
      <c r="B59" s="6" t="s">
        <v>103</v>
      </c>
      <c r="C59" s="8">
        <f>DATE(2020,5,30)</f>
        <v>43981</v>
      </c>
      <c r="D59" s="9"/>
      <c r="E59" s="9" t="s">
        <v>104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2.75" x14ac:dyDescent="0.2">
      <c r="A60" s="6" t="s">
        <v>105</v>
      </c>
      <c r="B60" s="6" t="s">
        <v>106</v>
      </c>
      <c r="C60" s="8">
        <f>DATE(2020,5,30)</f>
        <v>43981</v>
      </c>
      <c r="D60" s="9"/>
      <c r="E60" s="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2.75" x14ac:dyDescent="0.2">
      <c r="A61" s="6" t="s">
        <v>108</v>
      </c>
      <c r="B61" s="6" t="s">
        <v>109</v>
      </c>
      <c r="C61" s="8">
        <f>DATE(2020,5,31)</f>
        <v>43982</v>
      </c>
      <c r="D61" s="15" t="s">
        <v>107</v>
      </c>
      <c r="E61" s="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25.5" x14ac:dyDescent="0.2">
      <c r="A62" s="6" t="s">
        <v>110</v>
      </c>
      <c r="B62" s="6" t="s">
        <v>112</v>
      </c>
      <c r="C62" s="8">
        <f>DATE(2020,5,31)</f>
        <v>43982</v>
      </c>
      <c r="D62" s="15" t="s">
        <v>111</v>
      </c>
      <c r="E62" s="6" t="s">
        <v>113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2.75" x14ac:dyDescent="0.2">
      <c r="A63" s="6" t="s">
        <v>114</v>
      </c>
      <c r="B63" s="6" t="s">
        <v>115</v>
      </c>
      <c r="C63" s="8">
        <f>DATE(2020,5,31)</f>
        <v>43982</v>
      </c>
      <c r="D63" s="15" t="s">
        <v>119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2.75" x14ac:dyDescent="0.2">
      <c r="A64" s="6" t="s">
        <v>116</v>
      </c>
      <c r="B64" s="6" t="s">
        <v>117</v>
      </c>
      <c r="C64" s="8">
        <f>DATE(2020,5,31)</f>
        <v>43982</v>
      </c>
      <c r="D64" s="15" t="s">
        <v>118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2.75" x14ac:dyDescent="0.2">
      <c r="A65" s="6" t="s">
        <v>121</v>
      </c>
      <c r="B65" s="6" t="s">
        <v>122</v>
      </c>
      <c r="C65" s="8">
        <f>DATE(2020,6,2)</f>
        <v>43984</v>
      </c>
      <c r="D65" s="15" t="s">
        <v>123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2.75" x14ac:dyDescent="0.2">
      <c r="A66" s="6" t="s">
        <v>124</v>
      </c>
      <c r="B66" s="6" t="s">
        <v>125</v>
      </c>
      <c r="C66" s="8">
        <f>DATE(2020,6,2)</f>
        <v>43984</v>
      </c>
      <c r="D66" s="9"/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5.5" x14ac:dyDescent="0.2">
      <c r="A67" s="6" t="s">
        <v>126</v>
      </c>
      <c r="B67" s="6" t="s">
        <v>127</v>
      </c>
      <c r="C67" s="8">
        <f>DATE(2020,6,6)</f>
        <v>43988</v>
      </c>
      <c r="D67" s="15" t="s">
        <v>128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2.75" x14ac:dyDescent="0.2">
      <c r="A68" s="6" t="s">
        <v>129</v>
      </c>
      <c r="B68" s="6" t="s">
        <v>131</v>
      </c>
      <c r="C68" s="8">
        <f>DATE(2020,6,7)</f>
        <v>43989</v>
      </c>
      <c r="D68" s="15" t="s">
        <v>130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5.5" x14ac:dyDescent="0.2">
      <c r="A69" s="6" t="s">
        <v>132</v>
      </c>
      <c r="B69" s="6" t="s">
        <v>134</v>
      </c>
      <c r="C69" s="8">
        <f>DATE(2020,6,7)</f>
        <v>43989</v>
      </c>
      <c r="D69" s="15" t="s">
        <v>133</v>
      </c>
      <c r="E69" s="6" t="s">
        <v>135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2.75" x14ac:dyDescent="0.2">
      <c r="A70" s="6" t="s">
        <v>422</v>
      </c>
      <c r="B70" s="6" t="s">
        <v>423</v>
      </c>
      <c r="C70" s="8">
        <f>DATE(2020,8,18)</f>
        <v>44061</v>
      </c>
      <c r="D70" s="15"/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2.75" x14ac:dyDescent="0.2">
      <c r="A71" s="6" t="s">
        <v>447</v>
      </c>
      <c r="B71" s="6" t="s">
        <v>448</v>
      </c>
      <c r="C71" s="8">
        <f>DATE(2020,8,23)</f>
        <v>44066</v>
      </c>
      <c r="D71" s="15"/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2.75" x14ac:dyDescent="0.2">
      <c r="A72" s="7" t="s">
        <v>218</v>
      </c>
      <c r="B72" s="7"/>
      <c r="C72" s="7"/>
      <c r="D72" s="14"/>
      <c r="E72" s="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2.75" x14ac:dyDescent="0.2">
      <c r="A73" s="6" t="s">
        <v>136</v>
      </c>
      <c r="B73" s="6" t="s">
        <v>137</v>
      </c>
      <c r="C73" s="8">
        <f>DATE(2020,6,9)</f>
        <v>43991</v>
      </c>
      <c r="D73" s="9"/>
      <c r="E73" s="6" t="s">
        <v>138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2.75" x14ac:dyDescent="0.2">
      <c r="A74" s="6" t="s">
        <v>139</v>
      </c>
      <c r="B74" s="6" t="s">
        <v>140</v>
      </c>
      <c r="C74" s="8">
        <f>DATE(2020,6,10)</f>
        <v>43992</v>
      </c>
      <c r="D74" s="15" t="s">
        <v>141</v>
      </c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2.75" x14ac:dyDescent="0.2">
      <c r="A75" s="6" t="s">
        <v>143</v>
      </c>
      <c r="B75" s="6" t="s">
        <v>142</v>
      </c>
      <c r="C75" s="8">
        <f>DATE(2020,6,11)</f>
        <v>43993</v>
      </c>
      <c r="D75" s="15" t="s">
        <v>146</v>
      </c>
      <c r="E75" s="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2.75" x14ac:dyDescent="0.2">
      <c r="A76" s="6" t="s">
        <v>144</v>
      </c>
      <c r="B76" s="6" t="s">
        <v>145</v>
      </c>
      <c r="C76" s="8">
        <f>DATE(2020,6,11)</f>
        <v>43993</v>
      </c>
      <c r="D76" s="15" t="s">
        <v>148</v>
      </c>
      <c r="E76" s="6" t="s">
        <v>147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2.75" x14ac:dyDescent="0.2">
      <c r="A77" s="6" t="s">
        <v>149</v>
      </c>
      <c r="B77" s="6" t="s">
        <v>153</v>
      </c>
      <c r="C77" s="8">
        <f>DATE(2020,6,13)</f>
        <v>43995</v>
      </c>
      <c r="D77" s="9"/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2.75" x14ac:dyDescent="0.2">
      <c r="A78" s="6" t="s">
        <v>150</v>
      </c>
      <c r="B78" s="6" t="s">
        <v>154</v>
      </c>
      <c r="C78" s="8">
        <f>DATE(2020,6,13)</f>
        <v>43995</v>
      </c>
      <c r="D78" s="9"/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2.75" x14ac:dyDescent="0.2">
      <c r="A79" s="6" t="s">
        <v>151</v>
      </c>
      <c r="B79" s="6" t="s">
        <v>155</v>
      </c>
      <c r="C79" s="8">
        <f>DATE(2020,6,13)</f>
        <v>43995</v>
      </c>
      <c r="D79" s="15" t="s">
        <v>156</v>
      </c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2.75" x14ac:dyDescent="0.2">
      <c r="A80" s="6" t="s">
        <v>152</v>
      </c>
      <c r="B80" s="6" t="s">
        <v>157</v>
      </c>
      <c r="C80" s="8">
        <f>DATE(2020,6,13)</f>
        <v>43995</v>
      </c>
      <c r="D80" s="15" t="s">
        <v>158</v>
      </c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2.75" x14ac:dyDescent="0.2">
      <c r="A81" s="6" t="s">
        <v>159</v>
      </c>
      <c r="B81" s="6" t="s">
        <v>160</v>
      </c>
      <c r="C81" s="8">
        <f>DATE(2020,6,14)</f>
        <v>43996</v>
      </c>
      <c r="D81" s="9"/>
      <c r="E81" s="6" t="s">
        <v>161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2.75" x14ac:dyDescent="0.2">
      <c r="A82" s="6" t="s">
        <v>162</v>
      </c>
      <c r="B82" s="6" t="s">
        <v>163</v>
      </c>
      <c r="C82" s="8">
        <f>DATE(2020,6,14)</f>
        <v>43996</v>
      </c>
      <c r="D82" s="9"/>
      <c r="E82" s="6" t="s">
        <v>164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2.75" x14ac:dyDescent="0.2">
      <c r="A83" s="6" t="s">
        <v>165</v>
      </c>
      <c r="B83" s="6" t="s">
        <v>166</v>
      </c>
      <c r="C83" s="8">
        <f>DATE(2020,6,14)</f>
        <v>43996</v>
      </c>
      <c r="D83" s="15" t="s">
        <v>167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2.75" x14ac:dyDescent="0.2">
      <c r="A84" s="6" t="s">
        <v>168</v>
      </c>
      <c r="B84" s="6" t="s">
        <v>169</v>
      </c>
      <c r="C84" s="8">
        <f>DATE(2020,6,14)</f>
        <v>43996</v>
      </c>
      <c r="D84" s="15" t="s">
        <v>170</v>
      </c>
      <c r="E84" s="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2.75" x14ac:dyDescent="0.2">
      <c r="A85" s="6" t="s">
        <v>171</v>
      </c>
      <c r="B85" s="6" t="s">
        <v>172</v>
      </c>
      <c r="C85" s="8">
        <f>DATE(2020,6,15)</f>
        <v>43997</v>
      </c>
      <c r="D85" s="9"/>
      <c r="E85" s="6" t="s">
        <v>173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2.75" x14ac:dyDescent="0.2">
      <c r="A86" s="6" t="s">
        <v>175</v>
      </c>
      <c r="B86" s="6" t="s">
        <v>174</v>
      </c>
      <c r="C86" s="8">
        <f>DATE(2020,6,15)</f>
        <v>43997</v>
      </c>
      <c r="D86" s="15" t="s">
        <v>176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5.5" x14ac:dyDescent="0.2">
      <c r="A87" s="6" t="s">
        <v>177</v>
      </c>
      <c r="B87" s="6" t="s">
        <v>178</v>
      </c>
      <c r="C87" s="8">
        <f>DATE(2020,6,22)</f>
        <v>44004</v>
      </c>
      <c r="D87" s="15" t="s">
        <v>180</v>
      </c>
      <c r="E87" s="6" t="s">
        <v>179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5.5" x14ac:dyDescent="0.2">
      <c r="A88" s="6" t="s">
        <v>181</v>
      </c>
      <c r="B88" s="6" t="s">
        <v>182</v>
      </c>
      <c r="C88" s="8">
        <f>DATE(2020,6,23)</f>
        <v>44005</v>
      </c>
      <c r="D88" s="15" t="s">
        <v>184</v>
      </c>
      <c r="E88" s="6" t="s">
        <v>183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2.75" x14ac:dyDescent="0.2">
      <c r="A89" s="7" t="s">
        <v>219</v>
      </c>
      <c r="B89" s="7"/>
      <c r="C89" s="7"/>
      <c r="D89" s="14"/>
      <c r="E89" s="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2.75" x14ac:dyDescent="0.2">
      <c r="A90" s="6" t="s">
        <v>191</v>
      </c>
      <c r="B90" s="6" t="s">
        <v>192</v>
      </c>
      <c r="C90" s="8">
        <f>DATE(2020,6,24)</f>
        <v>44006</v>
      </c>
      <c r="D90" s="9"/>
      <c r="E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2.75" x14ac:dyDescent="0.2">
      <c r="A91" s="6" t="s">
        <v>193</v>
      </c>
      <c r="B91" s="6" t="s">
        <v>195</v>
      </c>
      <c r="C91" s="8">
        <f>DATE(2020,6,24)</f>
        <v>44006</v>
      </c>
      <c r="D91" s="9"/>
      <c r="E91" s="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2.75" x14ac:dyDescent="0.2">
      <c r="A92" s="6" t="s">
        <v>194</v>
      </c>
      <c r="B92" s="6" t="s">
        <v>196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2.75" x14ac:dyDescent="0.2">
      <c r="A93" s="6" t="s">
        <v>197</v>
      </c>
      <c r="B93" s="6" t="s">
        <v>198</v>
      </c>
      <c r="C93" s="8">
        <f>DATE(2020,6,25)</f>
        <v>44007</v>
      </c>
      <c r="D93" s="15" t="s">
        <v>200</v>
      </c>
      <c r="E93" s="6" t="s">
        <v>199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2.75" x14ac:dyDescent="0.2">
      <c r="A94" s="6" t="s">
        <v>201</v>
      </c>
      <c r="B94" s="6" t="s">
        <v>202</v>
      </c>
      <c r="C94" s="8">
        <f>DATE(2020,6,26)</f>
        <v>44008</v>
      </c>
      <c r="D94" s="9"/>
      <c r="E94" s="6" t="s">
        <v>203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2.75" x14ac:dyDescent="0.2">
      <c r="A95" s="6" t="s">
        <v>204</v>
      </c>
      <c r="B95" s="6" t="s">
        <v>207</v>
      </c>
      <c r="C95" s="8">
        <f>DATE(2020,6,26)</f>
        <v>44008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2.75" x14ac:dyDescent="0.2">
      <c r="A96" s="10" t="s">
        <v>205</v>
      </c>
      <c r="B96" s="6" t="s">
        <v>206</v>
      </c>
      <c r="C96" s="8">
        <f>DATE(2020,6,26)</f>
        <v>44008</v>
      </c>
      <c r="D96" s="9"/>
      <c r="E96" s="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2.75" x14ac:dyDescent="0.2">
      <c r="A97" s="6" t="s">
        <v>209</v>
      </c>
      <c r="B97" s="6" t="s">
        <v>208</v>
      </c>
      <c r="C97" s="8">
        <f>DATE(2020,6,26)</f>
        <v>44008</v>
      </c>
      <c r="D97" s="15" t="s">
        <v>210</v>
      </c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2.75" x14ac:dyDescent="0.2">
      <c r="A98" s="6" t="s">
        <v>211</v>
      </c>
      <c r="B98" s="6" t="s">
        <v>212</v>
      </c>
      <c r="C98" s="8">
        <f>DATE(2020,6,27)</f>
        <v>44009</v>
      </c>
      <c r="D98" s="15" t="s">
        <v>213</v>
      </c>
      <c r="E98" s="6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2.75" x14ac:dyDescent="0.2">
      <c r="A99" s="6" t="s">
        <v>220</v>
      </c>
      <c r="B99" s="6" t="s">
        <v>221</v>
      </c>
      <c r="C99" s="8">
        <f>DATE(2020,7,2)</f>
        <v>44014</v>
      </c>
      <c r="D99" s="15" t="s">
        <v>222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2.75" x14ac:dyDescent="0.2">
      <c r="A100" s="6" t="s">
        <v>223</v>
      </c>
      <c r="B100" s="6" t="s">
        <v>224</v>
      </c>
      <c r="C100" s="8">
        <f>DATE(2020,7,2)</f>
        <v>44014</v>
      </c>
      <c r="D100" s="15" t="s">
        <v>225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5.5" x14ac:dyDescent="0.2">
      <c r="A101" s="6" t="s">
        <v>226</v>
      </c>
      <c r="B101" s="6" t="s">
        <v>227</v>
      </c>
      <c r="C101" s="8">
        <f>DATE(2020,7,6)</f>
        <v>44018</v>
      </c>
      <c r="D101" s="15" t="s">
        <v>232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5.5" x14ac:dyDescent="0.2">
      <c r="A102" s="6" t="s">
        <v>228</v>
      </c>
      <c r="B102" s="6" t="s">
        <v>230</v>
      </c>
      <c r="C102" s="8">
        <f>DATE(2020,7,6)</f>
        <v>44018</v>
      </c>
      <c r="D102" s="15" t="s">
        <v>233</v>
      </c>
      <c r="E102" s="6" t="s">
        <v>234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2.75" x14ac:dyDescent="0.2">
      <c r="A103" s="6" t="s">
        <v>229</v>
      </c>
      <c r="B103" s="6" t="s">
        <v>231</v>
      </c>
      <c r="C103" s="8">
        <f>DATE(2020,7,8)</f>
        <v>44020</v>
      </c>
      <c r="D103" s="9"/>
      <c r="E103" s="6" t="s">
        <v>235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2.75" x14ac:dyDescent="0.2">
      <c r="A104" s="7" t="s">
        <v>237</v>
      </c>
      <c r="B104" s="7"/>
      <c r="C104" s="7"/>
      <c r="D104" s="14"/>
      <c r="E104" s="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2.75" x14ac:dyDescent="0.2">
      <c r="A105" s="6" t="s">
        <v>241</v>
      </c>
      <c r="B105" s="6" t="s">
        <v>242</v>
      </c>
      <c r="C105" s="8">
        <f>DATE(2020,7,10)</f>
        <v>44022</v>
      </c>
      <c r="D105" s="9"/>
      <c r="E105" s="6" t="s">
        <v>240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2.75" x14ac:dyDescent="0.2">
      <c r="A106" s="6" t="s">
        <v>238</v>
      </c>
      <c r="B106" s="6" t="s">
        <v>239</v>
      </c>
      <c r="C106" s="8">
        <f>DATE(2020,7,10)</f>
        <v>44022</v>
      </c>
      <c r="D106" s="9"/>
      <c r="E106" s="6" t="s">
        <v>240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2.75" x14ac:dyDescent="0.2">
      <c r="A107" s="6" t="s">
        <v>243</v>
      </c>
      <c r="B107" s="6" t="s">
        <v>244</v>
      </c>
      <c r="C107" s="8">
        <f t="shared" ref="C107:C114" si="3">DATE(2020,7,11)</f>
        <v>44023</v>
      </c>
      <c r="D107" s="9"/>
      <c r="E107" s="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2.75" x14ac:dyDescent="0.2">
      <c r="A108" s="6" t="s">
        <v>245</v>
      </c>
      <c r="B108" s="6" t="s">
        <v>246</v>
      </c>
      <c r="C108" s="8">
        <f t="shared" si="3"/>
        <v>44023</v>
      </c>
      <c r="D108" s="9"/>
      <c r="E108" s="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2.75" x14ac:dyDescent="0.2">
      <c r="A109" s="6" t="s">
        <v>247</v>
      </c>
      <c r="B109" s="6" t="s">
        <v>248</v>
      </c>
      <c r="C109" s="8">
        <f t="shared" si="3"/>
        <v>44023</v>
      </c>
      <c r="D109" s="15" t="s">
        <v>250</v>
      </c>
      <c r="E109" s="6" t="s">
        <v>249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2.75" x14ac:dyDescent="0.2">
      <c r="A110" s="6" t="s">
        <v>251</v>
      </c>
      <c r="B110" s="6" t="s">
        <v>252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2.75" x14ac:dyDescent="0.2">
      <c r="A111" s="6" t="s">
        <v>253</v>
      </c>
      <c r="B111" s="6" t="s">
        <v>254</v>
      </c>
      <c r="C111" s="8">
        <f t="shared" si="3"/>
        <v>44023</v>
      </c>
      <c r="D111" s="9"/>
      <c r="E111" s="6" t="s">
        <v>255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5.5" x14ac:dyDescent="0.2">
      <c r="A112" s="6" t="s">
        <v>256</v>
      </c>
      <c r="B112" s="6" t="s">
        <v>257</v>
      </c>
      <c r="C112" s="8">
        <f t="shared" si="3"/>
        <v>44023</v>
      </c>
      <c r="D112" s="15" t="s">
        <v>258</v>
      </c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2.75" x14ac:dyDescent="0.2">
      <c r="A113" s="6" t="s">
        <v>259</v>
      </c>
      <c r="B113" s="6" t="s">
        <v>260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2.75" x14ac:dyDescent="0.2">
      <c r="A114" s="6" t="s">
        <v>261</v>
      </c>
      <c r="B114" s="6" t="s">
        <v>262</v>
      </c>
      <c r="C114" s="8">
        <f t="shared" si="3"/>
        <v>44023</v>
      </c>
      <c r="D114" s="15" t="s">
        <v>263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2.75" x14ac:dyDescent="0.2">
      <c r="A115" s="6" t="s">
        <v>264</v>
      </c>
      <c r="B115" s="6" t="s">
        <v>265</v>
      </c>
      <c r="C115" s="8">
        <f>DATE(2020,7,12)</f>
        <v>44024</v>
      </c>
      <c r="D115" s="15" t="s">
        <v>266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2.75" x14ac:dyDescent="0.2">
      <c r="A116" s="6" t="s">
        <v>267</v>
      </c>
      <c r="B116" s="6" t="s">
        <v>268</v>
      </c>
      <c r="C116" s="8">
        <f t="shared" ref="C116:C121" si="4">DATE(2020,7,14)</f>
        <v>44026</v>
      </c>
      <c r="D116" s="15" t="s">
        <v>269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2.75" x14ac:dyDescent="0.2">
      <c r="A117" s="6" t="s">
        <v>270</v>
      </c>
      <c r="B117" s="6" t="s">
        <v>271</v>
      </c>
      <c r="C117" s="8">
        <f t="shared" si="4"/>
        <v>44026</v>
      </c>
      <c r="D117" s="9"/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2.75" x14ac:dyDescent="0.2">
      <c r="A118" s="6" t="s">
        <v>272</v>
      </c>
      <c r="B118" s="6" t="s">
        <v>273</v>
      </c>
      <c r="C118" s="8">
        <f t="shared" si="4"/>
        <v>44026</v>
      </c>
      <c r="D118" s="9"/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2.75" x14ac:dyDescent="0.2">
      <c r="A119" s="9" t="s">
        <v>274</v>
      </c>
      <c r="B119" s="6" t="s">
        <v>275</v>
      </c>
      <c r="C119" s="8">
        <f t="shared" si="4"/>
        <v>44026</v>
      </c>
      <c r="D119" s="15" t="s">
        <v>276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2.75" x14ac:dyDescent="0.2">
      <c r="A120" s="6" t="s">
        <v>277</v>
      </c>
      <c r="B120" s="6" t="s">
        <v>278</v>
      </c>
      <c r="C120" s="8">
        <f t="shared" si="4"/>
        <v>44026</v>
      </c>
      <c r="D120" s="15" t="s">
        <v>279</v>
      </c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5.5" x14ac:dyDescent="0.2">
      <c r="A121" s="6" t="s">
        <v>280</v>
      </c>
      <c r="B121" s="6" t="s">
        <v>281</v>
      </c>
      <c r="C121" s="8">
        <f t="shared" si="4"/>
        <v>44026</v>
      </c>
      <c r="D121" s="15" t="s">
        <v>282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2.75" x14ac:dyDescent="0.2">
      <c r="A122" s="7" t="s">
        <v>391</v>
      </c>
      <c r="B122" s="7"/>
      <c r="C122" s="7"/>
      <c r="D122" s="14"/>
      <c r="E122" s="7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2.75" x14ac:dyDescent="0.2">
      <c r="A123" s="6" t="s">
        <v>283</v>
      </c>
      <c r="B123" s="6" t="s">
        <v>284</v>
      </c>
      <c r="C123" s="8">
        <f>DATE(2020,7,17)</f>
        <v>44029</v>
      </c>
      <c r="D123" s="15" t="s">
        <v>285</v>
      </c>
      <c r="E123" s="6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2.75" x14ac:dyDescent="0.2">
      <c r="A124" s="6" t="s">
        <v>286</v>
      </c>
      <c r="B124" s="6" t="s">
        <v>287</v>
      </c>
      <c r="C124" s="8">
        <f>DATE(2020,7,17)</f>
        <v>44029</v>
      </c>
      <c r="D124" s="15" t="s">
        <v>288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2.75" x14ac:dyDescent="0.2">
      <c r="A125" s="10" t="s">
        <v>289</v>
      </c>
      <c r="B125" s="10" t="s">
        <v>290</v>
      </c>
      <c r="C125" s="8">
        <f>DATE(2020,7,19)</f>
        <v>44031</v>
      </c>
      <c r="D125" s="15" t="s">
        <v>291</v>
      </c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2.75" x14ac:dyDescent="0.2">
      <c r="A126" s="6" t="s">
        <v>292</v>
      </c>
      <c r="B126" s="6" t="s">
        <v>293</v>
      </c>
      <c r="C126" s="8">
        <f>DATE(2020,7,19)</f>
        <v>44031</v>
      </c>
      <c r="D126" s="15" t="s">
        <v>294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25.5" x14ac:dyDescent="0.2">
      <c r="A127" s="6" t="s">
        <v>295</v>
      </c>
      <c r="B127" s="6" t="s">
        <v>296</v>
      </c>
      <c r="C127" s="8">
        <f>DATE(2020,7,20)</f>
        <v>44032</v>
      </c>
      <c r="D127" s="15" t="s">
        <v>297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12.75" x14ac:dyDescent="0.2">
      <c r="A128" s="6" t="s">
        <v>298</v>
      </c>
      <c r="B128" s="6" t="s">
        <v>299</v>
      </c>
      <c r="C128" s="8">
        <f>DATE(2020,7,20)</f>
        <v>44032</v>
      </c>
      <c r="D128" s="15" t="s">
        <v>300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2.75" x14ac:dyDescent="0.2">
      <c r="A129" s="6" t="s">
        <v>301</v>
      </c>
      <c r="B129" s="6" t="s">
        <v>302</v>
      </c>
      <c r="C129" s="8">
        <f>DATE(2020,7,21)</f>
        <v>44033</v>
      </c>
      <c r="D129" s="15" t="s">
        <v>303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2.75" x14ac:dyDescent="0.2">
      <c r="A130" s="6" t="s">
        <v>304</v>
      </c>
      <c r="B130" s="6" t="s">
        <v>305</v>
      </c>
      <c r="C130" s="8">
        <f>DATE(2020,7,24)</f>
        <v>44036</v>
      </c>
      <c r="D130" s="9"/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2.75" x14ac:dyDescent="0.2">
      <c r="A131" s="6" t="s">
        <v>306</v>
      </c>
      <c r="B131" s="6" t="s">
        <v>307</v>
      </c>
      <c r="C131" s="8">
        <f>DATE(2020,7,22)</f>
        <v>44034</v>
      </c>
      <c r="D131" s="17" t="s">
        <v>309</v>
      </c>
      <c r="E131" s="17" t="s">
        <v>308</v>
      </c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2.75" x14ac:dyDescent="0.2">
      <c r="A132" s="6" t="s">
        <v>310</v>
      </c>
      <c r="B132" s="6" t="s">
        <v>311</v>
      </c>
      <c r="C132" s="8">
        <f>DATE(2020,7,25)</f>
        <v>44037</v>
      </c>
      <c r="D132" s="15" t="s">
        <v>312</v>
      </c>
      <c r="E132" s="6" t="s">
        <v>313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2.75" x14ac:dyDescent="0.2">
      <c r="A133" s="6" t="s">
        <v>315</v>
      </c>
      <c r="B133" s="6" t="s">
        <v>314</v>
      </c>
      <c r="C133" s="8">
        <f>DATE(2020,7,25)</f>
        <v>44037</v>
      </c>
      <c r="D133" s="15" t="s">
        <v>316</v>
      </c>
      <c r="E133" s="6" t="s">
        <v>317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2.75" x14ac:dyDescent="0.2">
      <c r="A134" s="6" t="s">
        <v>318</v>
      </c>
      <c r="B134" s="6" t="s">
        <v>319</v>
      </c>
      <c r="C134" s="8">
        <f>DATE(2020,7,27)</f>
        <v>44039</v>
      </c>
      <c r="D134" s="15" t="s">
        <v>321</v>
      </c>
      <c r="E134" s="6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2.75" x14ac:dyDescent="0.2">
      <c r="A135" s="6" t="s">
        <v>320</v>
      </c>
      <c r="B135" s="6" t="s">
        <v>322</v>
      </c>
      <c r="C135" s="8">
        <f>DATE(2020,7,27)</f>
        <v>44039</v>
      </c>
      <c r="D135" s="15" t="s">
        <v>323</v>
      </c>
      <c r="E135" s="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2.75" x14ac:dyDescent="0.2">
      <c r="A136" s="6" t="s">
        <v>452</v>
      </c>
      <c r="B136" s="6" t="s">
        <v>453</v>
      </c>
      <c r="C136" s="8">
        <f>DATE(2020,8,24)</f>
        <v>44067</v>
      </c>
      <c r="D136" s="15"/>
      <c r="E136" s="6" t="s">
        <v>454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2.75" x14ac:dyDescent="0.2">
      <c r="A137" s="6" t="s">
        <v>455</v>
      </c>
      <c r="B137" s="6" t="s">
        <v>456</v>
      </c>
      <c r="C137" s="8">
        <f>DATE(2020,8,24)</f>
        <v>44067</v>
      </c>
      <c r="D137" s="15"/>
      <c r="E137" s="6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2.75" x14ac:dyDescent="0.2">
      <c r="A138" s="6" t="s">
        <v>457</v>
      </c>
      <c r="B138" s="6" t="s">
        <v>458</v>
      </c>
      <c r="C138" s="8">
        <f>DATE(2020,8,26)</f>
        <v>44069</v>
      </c>
      <c r="D138" s="15"/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2.75" x14ac:dyDescent="0.2">
      <c r="A139" s="7" t="s">
        <v>392</v>
      </c>
      <c r="B139" s="7"/>
      <c r="C139" s="7"/>
      <c r="D139" s="14"/>
      <c r="E139" s="7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5.75" customHeight="1" x14ac:dyDescent="0.2">
      <c r="A140" s="19" t="s">
        <v>75</v>
      </c>
      <c r="B140" s="19" t="s">
        <v>76</v>
      </c>
      <c r="C140" s="8">
        <f>DATE(2020,7,28)</f>
        <v>44040</v>
      </c>
      <c r="D140" s="18"/>
      <c r="E140" s="19" t="s">
        <v>327</v>
      </c>
    </row>
    <row r="141" spans="1:21" ht="12.75" x14ac:dyDescent="0.2">
      <c r="A141" s="6" t="s">
        <v>324</v>
      </c>
      <c r="B141" s="6" t="s">
        <v>325</v>
      </c>
      <c r="C141" s="8">
        <f>DATE(2020,7,28)</f>
        <v>44040</v>
      </c>
      <c r="D141" s="9"/>
      <c r="E141" s="6" t="s">
        <v>326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2.75" x14ac:dyDescent="0.2">
      <c r="A142" s="6" t="s">
        <v>328</v>
      </c>
      <c r="B142" s="6" t="s">
        <v>329</v>
      </c>
      <c r="C142" s="8">
        <f>DATE(2020,7,28)</f>
        <v>44040</v>
      </c>
      <c r="D142" s="9"/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2.75" x14ac:dyDescent="0.2">
      <c r="A143" s="6" t="s">
        <v>330</v>
      </c>
      <c r="B143" s="6" t="s">
        <v>331</v>
      </c>
      <c r="C143" s="8">
        <f>DATE(2020,7,28)</f>
        <v>44040</v>
      </c>
      <c r="D143" s="9"/>
      <c r="E143" s="6" t="s">
        <v>332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</row>
    <row r="144" spans="1:21" ht="12.75" x14ac:dyDescent="0.2">
      <c r="A144" s="6" t="s">
        <v>333</v>
      </c>
      <c r="B144" s="6" t="s">
        <v>334</v>
      </c>
      <c r="C144" s="8">
        <f>DATE(2020,7,28)</f>
        <v>44040</v>
      </c>
      <c r="D144" s="15" t="s">
        <v>335</v>
      </c>
      <c r="E144" s="6" t="s">
        <v>336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</row>
    <row r="145" spans="1:21" ht="12.75" x14ac:dyDescent="0.2">
      <c r="A145" s="6" t="s">
        <v>337</v>
      </c>
      <c r="B145" s="6" t="s">
        <v>338</v>
      </c>
      <c r="C145" s="8">
        <f>DATE(2020,7,29)</f>
        <v>44041</v>
      </c>
      <c r="D145" s="15" t="s">
        <v>339</v>
      </c>
      <c r="E145" s="6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</row>
    <row r="146" spans="1:21" ht="12.75" x14ac:dyDescent="0.2">
      <c r="A146" s="6" t="s">
        <v>340</v>
      </c>
      <c r="B146" s="6" t="s">
        <v>341</v>
      </c>
      <c r="C146" s="8">
        <f>DATE(2020,8,2)</f>
        <v>44045</v>
      </c>
      <c r="D146" s="9"/>
      <c r="E146" s="6" t="s">
        <v>342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</row>
    <row r="147" spans="1:21" ht="12.75" x14ac:dyDescent="0.2">
      <c r="A147" s="6" t="s">
        <v>343</v>
      </c>
      <c r="B147" s="6" t="s">
        <v>344</v>
      </c>
      <c r="C147" s="8">
        <f>DATE(2020,8,2)</f>
        <v>44045</v>
      </c>
      <c r="D147" s="15" t="s">
        <v>345</v>
      </c>
      <c r="E147" s="6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</row>
    <row r="148" spans="1:21" ht="12.75" x14ac:dyDescent="0.2">
      <c r="A148" s="9" t="s">
        <v>346</v>
      </c>
      <c r="B148" s="6" t="s">
        <v>347</v>
      </c>
      <c r="C148" s="8">
        <f>DATE(2020,8,2)</f>
        <v>44045</v>
      </c>
      <c r="D148" s="9"/>
      <c r="E148" s="6" t="s">
        <v>348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</row>
    <row r="149" spans="1:21" ht="12.75" x14ac:dyDescent="0.2">
      <c r="A149" s="6" t="s">
        <v>349</v>
      </c>
      <c r="B149" s="6" t="s">
        <v>350</v>
      </c>
      <c r="C149" s="8">
        <f>DATE(2020,8,3)</f>
        <v>44046</v>
      </c>
      <c r="D149" s="9"/>
      <c r="E149" s="6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</row>
    <row r="150" spans="1:21" ht="12.75" x14ac:dyDescent="0.2">
      <c r="A150" s="7" t="s">
        <v>393</v>
      </c>
      <c r="B150" s="7"/>
      <c r="C150" s="7"/>
      <c r="D150" s="14"/>
      <c r="E150" s="7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2.75" x14ac:dyDescent="0.2">
      <c r="A151" s="6" t="s">
        <v>351</v>
      </c>
      <c r="B151" s="6" t="s">
        <v>352</v>
      </c>
      <c r="C151" s="8">
        <f>DATE(2020,8,3)</f>
        <v>44046</v>
      </c>
      <c r="D151" s="9"/>
      <c r="E151" s="6" t="s">
        <v>353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2.75" x14ac:dyDescent="0.2">
      <c r="A152" s="6" t="s">
        <v>354</v>
      </c>
      <c r="B152" s="6" t="s">
        <v>355</v>
      </c>
      <c r="C152" s="8">
        <f>DATE(2020,8,4)</f>
        <v>44047</v>
      </c>
      <c r="D152" s="15" t="s">
        <v>356</v>
      </c>
      <c r="E152" s="6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2.75" x14ac:dyDescent="0.2">
      <c r="A153" s="6" t="s">
        <v>357</v>
      </c>
      <c r="B153" s="6" t="s">
        <v>358</v>
      </c>
      <c r="C153" s="8">
        <f>DATE(2020,8,6)</f>
        <v>44049</v>
      </c>
      <c r="D153" s="17" t="s">
        <v>359</v>
      </c>
      <c r="E153" s="17" t="s">
        <v>360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2.75" x14ac:dyDescent="0.2">
      <c r="A154" s="6" t="s">
        <v>361</v>
      </c>
      <c r="B154" s="6" t="s">
        <v>362</v>
      </c>
      <c r="C154" s="8">
        <f>DATE(2020,8,6)</f>
        <v>44049</v>
      </c>
      <c r="D154" s="9"/>
      <c r="E154" s="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2.75" x14ac:dyDescent="0.2">
      <c r="A155" s="6" t="s">
        <v>363</v>
      </c>
      <c r="B155" s="6" t="s">
        <v>364</v>
      </c>
      <c r="C155" s="8">
        <f>DATE(2020,8,8)</f>
        <v>44051</v>
      </c>
      <c r="D155" s="15" t="s">
        <v>366</v>
      </c>
      <c r="E155" s="6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2.75" x14ac:dyDescent="0.2">
      <c r="A156" s="6" t="s">
        <v>365</v>
      </c>
      <c r="B156" s="6" t="s">
        <v>367</v>
      </c>
      <c r="C156" s="8">
        <f>DATE(2020,8,9)</f>
        <v>44052</v>
      </c>
      <c r="D156" s="15" t="s">
        <v>368</v>
      </c>
      <c r="E156" s="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2.75" x14ac:dyDescent="0.2">
      <c r="A157" s="7" t="s">
        <v>394</v>
      </c>
      <c r="B157" s="7"/>
      <c r="C157" s="7"/>
      <c r="D157" s="14"/>
      <c r="E157" s="7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2.75" x14ac:dyDescent="0.2">
      <c r="A158" s="6" t="s">
        <v>369</v>
      </c>
      <c r="B158" s="6" t="s">
        <v>370</v>
      </c>
      <c r="C158" s="8">
        <f>DATE(2020,8,9)</f>
        <v>44052</v>
      </c>
      <c r="D158" s="9"/>
      <c r="E158" s="6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2.75" x14ac:dyDescent="0.2">
      <c r="A159" s="6" t="s">
        <v>372</v>
      </c>
      <c r="B159" s="6" t="s">
        <v>371</v>
      </c>
      <c r="C159" s="8">
        <f>DATE(2020,8,9)</f>
        <v>44052</v>
      </c>
      <c r="D159" s="9"/>
      <c r="E159" s="6" t="s">
        <v>373</v>
      </c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2.75" x14ac:dyDescent="0.2">
      <c r="A160" s="6" t="s">
        <v>375</v>
      </c>
      <c r="B160" s="6" t="s">
        <v>374</v>
      </c>
      <c r="C160" s="8">
        <f>DATE(2020,8,9)</f>
        <v>44052</v>
      </c>
      <c r="D160" s="15" t="s">
        <v>379</v>
      </c>
      <c r="E160" s="6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25.5" x14ac:dyDescent="0.2">
      <c r="A161" s="10" t="s">
        <v>377</v>
      </c>
      <c r="B161" s="10" t="s">
        <v>378</v>
      </c>
      <c r="C161" s="8">
        <f>DATE(2020,8,9)</f>
        <v>44052</v>
      </c>
      <c r="D161" s="15" t="s">
        <v>376</v>
      </c>
      <c r="E161" s="6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12.75" x14ac:dyDescent="0.2">
      <c r="A162" s="7" t="s">
        <v>395</v>
      </c>
      <c r="B162" s="7"/>
      <c r="C162" s="7"/>
      <c r="D162" s="14"/>
      <c r="E162" s="7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2.75" x14ac:dyDescent="0.2">
      <c r="A163" s="6" t="s">
        <v>380</v>
      </c>
      <c r="B163" s="6" t="s">
        <v>381</v>
      </c>
      <c r="C163" s="8">
        <f>DATE(2020,8,10)</f>
        <v>44053</v>
      </c>
      <c r="D163" s="9"/>
      <c r="E163" s="6" t="s">
        <v>382</v>
      </c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2.75" x14ac:dyDescent="0.2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</row>
    <row r="165" spans="1:21" s="25" customFormat="1" ht="15" x14ac:dyDescent="0.2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</row>
    <row r="166" spans="1:21" ht="12.75" x14ac:dyDescent="0.2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 spans="1:21" ht="12.75" x14ac:dyDescent="0.2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2.75" x14ac:dyDescent="0.2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12.75" x14ac:dyDescent="0.2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12.75" x14ac:dyDescent="0.2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12.75" x14ac:dyDescent="0.2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12.75" x14ac:dyDescent="0.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12.75" x14ac:dyDescent="0.2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2.75" x14ac:dyDescent="0.2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2.75" x14ac:dyDescent="0.2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2.75" x14ac:dyDescent="0.2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2.75" x14ac:dyDescent="0.2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2.75" x14ac:dyDescent="0.2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12.75" x14ac:dyDescent="0.2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2.75" x14ac:dyDescent="0.2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12.75" x14ac:dyDescent="0.2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2.75" x14ac:dyDescent="0.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12.75" x14ac:dyDescent="0.2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12.75" x14ac:dyDescent="0.2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12.75" x14ac:dyDescent="0.2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2.75" x14ac:dyDescent="0.2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2.75" x14ac:dyDescent="0.2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2.75" x14ac:dyDescent="0.2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2.75" x14ac:dyDescent="0.2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2.75" x14ac:dyDescent="0.2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2.75" x14ac:dyDescent="0.2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2.75" x14ac:dyDescent="0.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12.75" x14ac:dyDescent="0.2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12.75" x14ac:dyDescent="0.2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2.75" x14ac:dyDescent="0.2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2.75" x14ac:dyDescent="0.2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2.75" x14ac:dyDescent="0.2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2.75" x14ac:dyDescent="0.2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2.75" x14ac:dyDescent="0.2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2.75" x14ac:dyDescent="0.2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2.75" x14ac:dyDescent="0.2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12.75" x14ac:dyDescent="0.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2.75" x14ac:dyDescent="0.2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12.75" x14ac:dyDescent="0.2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2.75" x14ac:dyDescent="0.2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2.75" x14ac:dyDescent="0.2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2.75" x14ac:dyDescent="0.2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2.75" x14ac:dyDescent="0.2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2.75" x14ac:dyDescent="0.2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2.75" x14ac:dyDescent="0.2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2.75" x14ac:dyDescent="0.2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2.75" x14ac:dyDescent="0.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2.75" x14ac:dyDescent="0.2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2.75" x14ac:dyDescent="0.2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2.75" x14ac:dyDescent="0.2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2.75" x14ac:dyDescent="0.2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2.75" x14ac:dyDescent="0.2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2.75" x14ac:dyDescent="0.2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2.75" x14ac:dyDescent="0.2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2.75" x14ac:dyDescent="0.2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2.75" x14ac:dyDescent="0.2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2.75" x14ac:dyDescent="0.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2.75" x14ac:dyDescent="0.2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2.75" x14ac:dyDescent="0.2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2.75" x14ac:dyDescent="0.2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2.75" x14ac:dyDescent="0.2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2.75" x14ac:dyDescent="0.2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2.75" x14ac:dyDescent="0.2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2.75" x14ac:dyDescent="0.2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2.75" x14ac:dyDescent="0.2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2.75" x14ac:dyDescent="0.2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2.75" x14ac:dyDescent="0.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2.75" x14ac:dyDescent="0.2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2.75" x14ac:dyDescent="0.2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2.75" x14ac:dyDescent="0.2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2.75" x14ac:dyDescent="0.2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2.75" x14ac:dyDescent="0.2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2.75" x14ac:dyDescent="0.2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2.75" x14ac:dyDescent="0.2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2.75" x14ac:dyDescent="0.2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2.75" x14ac:dyDescent="0.2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2.75" x14ac:dyDescent="0.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2.75" x14ac:dyDescent="0.2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2.75" x14ac:dyDescent="0.2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2.75" x14ac:dyDescent="0.2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2.75" x14ac:dyDescent="0.2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2.75" x14ac:dyDescent="0.2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2.75" x14ac:dyDescent="0.2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2.75" x14ac:dyDescent="0.2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2.75" x14ac:dyDescent="0.2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2.75" x14ac:dyDescent="0.2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2.75" x14ac:dyDescent="0.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2.75" x14ac:dyDescent="0.2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2.75" x14ac:dyDescent="0.2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2.75" x14ac:dyDescent="0.2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2.75" x14ac:dyDescent="0.2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2.75" x14ac:dyDescent="0.2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2.75" x14ac:dyDescent="0.2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2.75" x14ac:dyDescent="0.2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2.75" x14ac:dyDescent="0.2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2.75" x14ac:dyDescent="0.2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2.75" x14ac:dyDescent="0.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2.75" x14ac:dyDescent="0.2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2.75" x14ac:dyDescent="0.2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2.75" x14ac:dyDescent="0.2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2.75" x14ac:dyDescent="0.2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2.75" x14ac:dyDescent="0.2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2.75" x14ac:dyDescent="0.2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2.75" x14ac:dyDescent="0.2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2.75" x14ac:dyDescent="0.2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2.75" x14ac:dyDescent="0.2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2.75" x14ac:dyDescent="0.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2.75" x14ac:dyDescent="0.2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2.75" x14ac:dyDescent="0.2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2.75" x14ac:dyDescent="0.2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2.75" x14ac:dyDescent="0.2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2.75" x14ac:dyDescent="0.2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2.75" x14ac:dyDescent="0.2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2.75" x14ac:dyDescent="0.2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2.75" x14ac:dyDescent="0.2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2.75" x14ac:dyDescent="0.2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2.75" x14ac:dyDescent="0.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2.75" x14ac:dyDescent="0.2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2.75" x14ac:dyDescent="0.2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2.75" x14ac:dyDescent="0.2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2.75" x14ac:dyDescent="0.2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2.75" x14ac:dyDescent="0.2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2.75" x14ac:dyDescent="0.2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2.75" x14ac:dyDescent="0.2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2.75" x14ac:dyDescent="0.2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2.75" x14ac:dyDescent="0.2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2.75" x14ac:dyDescent="0.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2.75" x14ac:dyDescent="0.2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2.75" x14ac:dyDescent="0.2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2.75" x14ac:dyDescent="0.2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2.75" x14ac:dyDescent="0.2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2.75" x14ac:dyDescent="0.2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2.75" x14ac:dyDescent="0.2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2.75" x14ac:dyDescent="0.2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2.75" x14ac:dyDescent="0.2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2.75" x14ac:dyDescent="0.2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2.75" x14ac:dyDescent="0.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2.75" x14ac:dyDescent="0.2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2.75" x14ac:dyDescent="0.2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2.75" x14ac:dyDescent="0.2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2.75" x14ac:dyDescent="0.2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2.75" x14ac:dyDescent="0.2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2.75" x14ac:dyDescent="0.2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2.75" x14ac:dyDescent="0.2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2.75" x14ac:dyDescent="0.2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2.75" x14ac:dyDescent="0.2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2.75" x14ac:dyDescent="0.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2.75" x14ac:dyDescent="0.2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2.75" x14ac:dyDescent="0.2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2.75" x14ac:dyDescent="0.2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2.75" x14ac:dyDescent="0.2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2.75" x14ac:dyDescent="0.2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2.75" x14ac:dyDescent="0.2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2.75" x14ac:dyDescent="0.2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2.75" x14ac:dyDescent="0.2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2.75" x14ac:dyDescent="0.2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2.75" x14ac:dyDescent="0.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2.75" x14ac:dyDescent="0.2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2.75" x14ac:dyDescent="0.2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2.75" x14ac:dyDescent="0.2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2.75" x14ac:dyDescent="0.2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2.75" x14ac:dyDescent="0.2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2.75" x14ac:dyDescent="0.2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2.75" x14ac:dyDescent="0.2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2.75" x14ac:dyDescent="0.2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2.75" x14ac:dyDescent="0.2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2.75" x14ac:dyDescent="0.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2.75" x14ac:dyDescent="0.2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2.75" x14ac:dyDescent="0.2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2.75" x14ac:dyDescent="0.2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2.75" x14ac:dyDescent="0.2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2.75" x14ac:dyDescent="0.2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2.75" x14ac:dyDescent="0.2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2.75" x14ac:dyDescent="0.2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2.75" x14ac:dyDescent="0.2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2.75" x14ac:dyDescent="0.2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2.75" x14ac:dyDescent="0.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2.75" x14ac:dyDescent="0.2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2.75" x14ac:dyDescent="0.2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2.75" x14ac:dyDescent="0.2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2.75" x14ac:dyDescent="0.2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2.75" x14ac:dyDescent="0.2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2.75" x14ac:dyDescent="0.2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2.75" x14ac:dyDescent="0.2">
      <c r="A349" s="21"/>
      <c r="B349" s="21"/>
      <c r="C349" s="21"/>
      <c r="D349" s="23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2.75" x14ac:dyDescent="0.2">
      <c r="A350" s="21"/>
      <c r="B350" s="21"/>
      <c r="C350" s="21"/>
      <c r="D350" s="23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2.75" x14ac:dyDescent="0.2">
      <c r="A351" s="21"/>
      <c r="B351" s="21"/>
      <c r="C351" s="21"/>
      <c r="D351" s="23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2.75" x14ac:dyDescent="0.2">
      <c r="A352" s="21"/>
      <c r="B352" s="21"/>
      <c r="C352" s="21"/>
      <c r="D352" s="23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2.75" x14ac:dyDescent="0.2">
      <c r="A353" s="21"/>
      <c r="B353" s="21"/>
      <c r="C353" s="21"/>
      <c r="D353" s="23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2.75" x14ac:dyDescent="0.2">
      <c r="A354" s="21"/>
      <c r="B354" s="21"/>
      <c r="C354" s="21"/>
      <c r="D354" s="23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2.75" x14ac:dyDescent="0.2">
      <c r="A355" s="21"/>
      <c r="B355" s="21"/>
      <c r="C355" s="21"/>
      <c r="D355" s="23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2.75" x14ac:dyDescent="0.2">
      <c r="A356" s="21"/>
      <c r="B356" s="21"/>
      <c r="C356" s="21"/>
      <c r="D356" s="23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2.75" x14ac:dyDescent="0.2">
      <c r="A357" s="21"/>
      <c r="B357" s="21"/>
      <c r="C357" s="21"/>
      <c r="D357" s="23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2.75" x14ac:dyDescent="0.2">
      <c r="A358" s="21"/>
      <c r="B358" s="21"/>
      <c r="C358" s="21"/>
      <c r="D358" s="23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2.75" x14ac:dyDescent="0.2">
      <c r="A359" s="21"/>
      <c r="B359" s="21"/>
      <c r="C359" s="21"/>
      <c r="D359" s="23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2.75" x14ac:dyDescent="0.2">
      <c r="A360" s="21"/>
      <c r="B360" s="21"/>
      <c r="C360" s="21"/>
      <c r="D360" s="23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2.75" x14ac:dyDescent="0.2">
      <c r="A361" s="21"/>
      <c r="B361" s="21"/>
      <c r="C361" s="21"/>
      <c r="D361" s="23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2.75" x14ac:dyDescent="0.2">
      <c r="A362" s="21"/>
      <c r="B362" s="21"/>
      <c r="C362" s="21"/>
      <c r="D362" s="23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2.75" x14ac:dyDescent="0.2">
      <c r="A363" s="21"/>
      <c r="B363" s="21"/>
      <c r="C363" s="21"/>
      <c r="D363" s="23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2.75" x14ac:dyDescent="0.2">
      <c r="A364" s="21"/>
      <c r="B364" s="21"/>
      <c r="C364" s="21"/>
      <c r="D364" s="23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2.75" x14ac:dyDescent="0.2">
      <c r="A365" s="21"/>
      <c r="B365" s="21"/>
      <c r="C365" s="21"/>
      <c r="D365" s="23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2.75" x14ac:dyDescent="0.2">
      <c r="A366" s="21"/>
      <c r="B366" s="21"/>
      <c r="C366" s="21"/>
      <c r="D366" s="23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2.75" x14ac:dyDescent="0.2">
      <c r="A367" s="21"/>
      <c r="B367" s="21"/>
      <c r="C367" s="21"/>
      <c r="D367" s="23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2.75" x14ac:dyDescent="0.2">
      <c r="A368" s="21"/>
      <c r="B368" s="21"/>
      <c r="C368" s="21"/>
      <c r="D368" s="23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2.75" x14ac:dyDescent="0.2">
      <c r="A369" s="21"/>
      <c r="B369" s="21"/>
      <c r="C369" s="21"/>
      <c r="D369" s="23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2.75" x14ac:dyDescent="0.2">
      <c r="A370" s="21"/>
      <c r="B370" s="21"/>
      <c r="C370" s="21"/>
      <c r="D370" s="23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2.75" x14ac:dyDescent="0.2">
      <c r="A371" s="21"/>
      <c r="B371" s="21"/>
      <c r="C371" s="21"/>
      <c r="D371" s="23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2.75" x14ac:dyDescent="0.2">
      <c r="A372" s="21"/>
      <c r="B372" s="21"/>
      <c r="C372" s="21"/>
      <c r="D372" s="23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2.75" x14ac:dyDescent="0.2">
      <c r="A373" s="21"/>
      <c r="B373" s="21"/>
      <c r="C373" s="21"/>
      <c r="D373" s="23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2.75" x14ac:dyDescent="0.2">
      <c r="A374" s="21"/>
      <c r="B374" s="21"/>
      <c r="C374" s="21"/>
      <c r="D374" s="23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2.75" x14ac:dyDescent="0.2">
      <c r="A375" s="21"/>
      <c r="B375" s="21"/>
      <c r="C375" s="21"/>
      <c r="D375" s="23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2.75" x14ac:dyDescent="0.2">
      <c r="A376" s="21"/>
      <c r="B376" s="21"/>
      <c r="C376" s="21"/>
      <c r="D376" s="23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2.75" x14ac:dyDescent="0.2">
      <c r="A377" s="21"/>
      <c r="B377" s="21"/>
      <c r="C377" s="21"/>
      <c r="D377" s="23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2.75" x14ac:dyDescent="0.2">
      <c r="A378" s="21"/>
      <c r="B378" s="21"/>
      <c r="C378" s="21"/>
      <c r="D378" s="23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2.75" x14ac:dyDescent="0.2">
      <c r="A379" s="21"/>
      <c r="B379" s="21"/>
      <c r="C379" s="21"/>
      <c r="D379" s="23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2.75" x14ac:dyDescent="0.2">
      <c r="A380" s="21"/>
      <c r="B380" s="21"/>
      <c r="C380" s="21"/>
      <c r="D380" s="23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2.75" x14ac:dyDescent="0.2">
      <c r="A381" s="21"/>
      <c r="B381" s="21"/>
      <c r="C381" s="21"/>
      <c r="D381" s="23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2.75" x14ac:dyDescent="0.2">
      <c r="A382" s="21"/>
      <c r="B382" s="21"/>
      <c r="C382" s="21"/>
      <c r="D382" s="23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2.75" x14ac:dyDescent="0.2">
      <c r="A383" s="21"/>
      <c r="B383" s="21"/>
      <c r="C383" s="21"/>
      <c r="D383" s="23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2.75" x14ac:dyDescent="0.2">
      <c r="A384" s="21"/>
      <c r="B384" s="21"/>
      <c r="C384" s="21"/>
      <c r="D384" s="23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2.75" x14ac:dyDescent="0.2">
      <c r="A385" s="21"/>
      <c r="B385" s="21"/>
      <c r="C385" s="21"/>
      <c r="D385" s="23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2.75" x14ac:dyDescent="0.2">
      <c r="A386" s="21"/>
      <c r="B386" s="21"/>
      <c r="C386" s="21"/>
      <c r="D386" s="23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2.75" x14ac:dyDescent="0.2">
      <c r="A387" s="21"/>
      <c r="B387" s="21"/>
      <c r="C387" s="21"/>
      <c r="D387" s="23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2.75" x14ac:dyDescent="0.2">
      <c r="A388" s="21"/>
      <c r="B388" s="21"/>
      <c r="C388" s="21"/>
      <c r="D388" s="23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2.75" x14ac:dyDescent="0.2">
      <c r="A389" s="21"/>
      <c r="B389" s="21"/>
      <c r="C389" s="21"/>
      <c r="D389" s="23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2.75" x14ac:dyDescent="0.2">
      <c r="A390" s="21"/>
      <c r="B390" s="21"/>
      <c r="C390" s="21"/>
      <c r="D390" s="23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2.75" x14ac:dyDescent="0.2">
      <c r="A391" s="21"/>
      <c r="B391" s="21"/>
      <c r="C391" s="21"/>
      <c r="D391" s="23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2.75" x14ac:dyDescent="0.2">
      <c r="A392" s="21"/>
      <c r="B392" s="21"/>
      <c r="C392" s="21"/>
      <c r="D392" s="23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2.75" x14ac:dyDescent="0.2">
      <c r="A393" s="21"/>
      <c r="B393" s="21"/>
      <c r="C393" s="21"/>
      <c r="D393" s="23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2.75" x14ac:dyDescent="0.2">
      <c r="A394" s="21"/>
      <c r="B394" s="21"/>
      <c r="C394" s="21"/>
      <c r="D394" s="23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2.75" x14ac:dyDescent="0.2">
      <c r="A395" s="21"/>
      <c r="B395" s="21"/>
      <c r="C395" s="21"/>
      <c r="D395" s="23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2.75" x14ac:dyDescent="0.2">
      <c r="A396" s="21"/>
      <c r="B396" s="21"/>
      <c r="C396" s="21"/>
      <c r="D396" s="23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2.75" x14ac:dyDescent="0.2">
      <c r="A397" s="21"/>
      <c r="B397" s="21"/>
      <c r="C397" s="21"/>
      <c r="D397" s="23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2.75" x14ac:dyDescent="0.2">
      <c r="A398" s="21"/>
      <c r="B398" s="21"/>
      <c r="C398" s="21"/>
      <c r="D398" s="23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2.75" x14ac:dyDescent="0.2">
      <c r="A399" s="21"/>
      <c r="B399" s="21"/>
      <c r="C399" s="21"/>
      <c r="D399" s="23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2.75" x14ac:dyDescent="0.2">
      <c r="A400" s="21"/>
      <c r="B400" s="21"/>
      <c r="C400" s="21"/>
      <c r="D400" s="23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2.75" x14ac:dyDescent="0.2">
      <c r="A401" s="21"/>
      <c r="B401" s="21"/>
      <c r="C401" s="21"/>
      <c r="D401" s="23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2.75" x14ac:dyDescent="0.2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2.75" x14ac:dyDescent="0.2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2.75" x14ac:dyDescent="0.2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2.75" x14ac:dyDescent="0.2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2.75" x14ac:dyDescent="0.2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2.75" x14ac:dyDescent="0.2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2.75" x14ac:dyDescent="0.2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2.75" x14ac:dyDescent="0.2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2.75" x14ac:dyDescent="0.2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2.75" x14ac:dyDescent="0.2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2.75" x14ac:dyDescent="0.2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2.75" x14ac:dyDescent="0.2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2.75" x14ac:dyDescent="0.2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2.75" x14ac:dyDescent="0.2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2.75" x14ac:dyDescent="0.2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2.75" x14ac:dyDescent="0.2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2.75" x14ac:dyDescent="0.2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2.75" x14ac:dyDescent="0.2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2.75" x14ac:dyDescent="0.2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2.75" x14ac:dyDescent="0.2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2.75" x14ac:dyDescent="0.2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2.75" x14ac:dyDescent="0.2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2.75" x14ac:dyDescent="0.2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2.75" x14ac:dyDescent="0.2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2.75" x14ac:dyDescent="0.2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2.75" x14ac:dyDescent="0.2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2.75" x14ac:dyDescent="0.2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2.75" x14ac:dyDescent="0.2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2.75" x14ac:dyDescent="0.2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2.75" x14ac:dyDescent="0.2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2.75" x14ac:dyDescent="0.2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2.75" x14ac:dyDescent="0.2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2.75" x14ac:dyDescent="0.2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2.75" x14ac:dyDescent="0.2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2.75" x14ac:dyDescent="0.2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2.75" x14ac:dyDescent="0.2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2.75" x14ac:dyDescent="0.2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2.75" x14ac:dyDescent="0.2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2.75" x14ac:dyDescent="0.2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2.75" x14ac:dyDescent="0.2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2.75" x14ac:dyDescent="0.2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2.75" x14ac:dyDescent="0.2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2.75" x14ac:dyDescent="0.2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2.75" x14ac:dyDescent="0.2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2.75" x14ac:dyDescent="0.2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2.75" x14ac:dyDescent="0.2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2.75" x14ac:dyDescent="0.2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2.75" x14ac:dyDescent="0.2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2.75" x14ac:dyDescent="0.2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2.75" x14ac:dyDescent="0.2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2.75" x14ac:dyDescent="0.2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2.75" x14ac:dyDescent="0.2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2.75" x14ac:dyDescent="0.2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2.75" x14ac:dyDescent="0.2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2.75" x14ac:dyDescent="0.2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2.75" x14ac:dyDescent="0.2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2.75" x14ac:dyDescent="0.2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2.75" x14ac:dyDescent="0.2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2.75" x14ac:dyDescent="0.2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2.75" x14ac:dyDescent="0.2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2.75" x14ac:dyDescent="0.2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2.75" x14ac:dyDescent="0.2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2.75" x14ac:dyDescent="0.2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2.75" x14ac:dyDescent="0.2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2.75" x14ac:dyDescent="0.2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2.75" x14ac:dyDescent="0.2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2.75" x14ac:dyDescent="0.2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2.75" x14ac:dyDescent="0.2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2.75" x14ac:dyDescent="0.2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2.75" x14ac:dyDescent="0.2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2.75" x14ac:dyDescent="0.2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2.75" x14ac:dyDescent="0.2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2.75" x14ac:dyDescent="0.2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2.75" x14ac:dyDescent="0.2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2.75" x14ac:dyDescent="0.2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2.75" x14ac:dyDescent="0.2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2.75" x14ac:dyDescent="0.2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2.75" x14ac:dyDescent="0.2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2.75" x14ac:dyDescent="0.2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2.75" x14ac:dyDescent="0.2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2.75" x14ac:dyDescent="0.2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2.75" x14ac:dyDescent="0.2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2.75" x14ac:dyDescent="0.2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2.75" x14ac:dyDescent="0.2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2.75" x14ac:dyDescent="0.2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2.75" x14ac:dyDescent="0.2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2.75" x14ac:dyDescent="0.2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2.75" x14ac:dyDescent="0.2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2.75" x14ac:dyDescent="0.2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2.75" x14ac:dyDescent="0.2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2.75" x14ac:dyDescent="0.2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2.75" x14ac:dyDescent="0.2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2.75" x14ac:dyDescent="0.2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2.75" x14ac:dyDescent="0.2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2.75" x14ac:dyDescent="0.2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2.75" x14ac:dyDescent="0.2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2.75" x14ac:dyDescent="0.2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2.75" x14ac:dyDescent="0.2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2.75" x14ac:dyDescent="0.2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2.75" x14ac:dyDescent="0.2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2.75" x14ac:dyDescent="0.2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2.75" x14ac:dyDescent="0.2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2.75" x14ac:dyDescent="0.2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2.75" x14ac:dyDescent="0.2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2.75" x14ac:dyDescent="0.2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2.75" x14ac:dyDescent="0.2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2.75" x14ac:dyDescent="0.2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2.75" x14ac:dyDescent="0.2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2.75" x14ac:dyDescent="0.2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2.75" x14ac:dyDescent="0.2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2.75" x14ac:dyDescent="0.2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2.75" x14ac:dyDescent="0.2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2.75" x14ac:dyDescent="0.2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2.75" x14ac:dyDescent="0.2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2.75" x14ac:dyDescent="0.2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2.75" x14ac:dyDescent="0.2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2.75" x14ac:dyDescent="0.2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2.75" x14ac:dyDescent="0.2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2.75" x14ac:dyDescent="0.2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2.75" x14ac:dyDescent="0.2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2.75" x14ac:dyDescent="0.2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2.75" x14ac:dyDescent="0.2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2.75" x14ac:dyDescent="0.2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2.75" x14ac:dyDescent="0.2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2.75" x14ac:dyDescent="0.2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2.75" x14ac:dyDescent="0.2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2.75" x14ac:dyDescent="0.2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2.75" x14ac:dyDescent="0.2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2.75" x14ac:dyDescent="0.2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2.75" x14ac:dyDescent="0.2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2.75" x14ac:dyDescent="0.2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2.75" x14ac:dyDescent="0.2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2.75" x14ac:dyDescent="0.2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2.75" x14ac:dyDescent="0.2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2.75" x14ac:dyDescent="0.2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2.75" x14ac:dyDescent="0.2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2.75" x14ac:dyDescent="0.2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2.75" x14ac:dyDescent="0.2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2.75" x14ac:dyDescent="0.2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2.75" x14ac:dyDescent="0.2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2.75" x14ac:dyDescent="0.2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2.75" x14ac:dyDescent="0.2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2.75" x14ac:dyDescent="0.2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2.75" x14ac:dyDescent="0.2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2.75" x14ac:dyDescent="0.2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2.75" x14ac:dyDescent="0.2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2.75" x14ac:dyDescent="0.2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2.75" x14ac:dyDescent="0.2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2.75" x14ac:dyDescent="0.2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2.75" x14ac:dyDescent="0.2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2.75" x14ac:dyDescent="0.2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2.75" x14ac:dyDescent="0.2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2.75" x14ac:dyDescent="0.2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2.75" x14ac:dyDescent="0.2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2.75" x14ac:dyDescent="0.2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2.75" x14ac:dyDescent="0.2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2.75" x14ac:dyDescent="0.2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2.75" x14ac:dyDescent="0.2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2.75" x14ac:dyDescent="0.2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2.75" x14ac:dyDescent="0.2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2.75" x14ac:dyDescent="0.2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2.75" x14ac:dyDescent="0.2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2.75" x14ac:dyDescent="0.2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2.75" x14ac:dyDescent="0.2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2.75" x14ac:dyDescent="0.2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2.75" x14ac:dyDescent="0.2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2.75" x14ac:dyDescent="0.2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2.75" x14ac:dyDescent="0.2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2.75" x14ac:dyDescent="0.2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2.75" x14ac:dyDescent="0.2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2.75" x14ac:dyDescent="0.2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2.75" x14ac:dyDescent="0.2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2.75" x14ac:dyDescent="0.2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2.75" x14ac:dyDescent="0.2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2.75" x14ac:dyDescent="0.2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2.75" x14ac:dyDescent="0.2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2.75" x14ac:dyDescent="0.2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2.75" x14ac:dyDescent="0.2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2.75" x14ac:dyDescent="0.2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2.75" x14ac:dyDescent="0.2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2.75" x14ac:dyDescent="0.2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2.75" x14ac:dyDescent="0.2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2.75" x14ac:dyDescent="0.2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2.75" x14ac:dyDescent="0.2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2.75" x14ac:dyDescent="0.2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2.75" x14ac:dyDescent="0.2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2.75" x14ac:dyDescent="0.2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2.75" x14ac:dyDescent="0.2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2.75" x14ac:dyDescent="0.2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2.75" x14ac:dyDescent="0.2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2.75" x14ac:dyDescent="0.2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2.75" x14ac:dyDescent="0.2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2.75" x14ac:dyDescent="0.2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2.75" x14ac:dyDescent="0.2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2.75" x14ac:dyDescent="0.2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2.75" x14ac:dyDescent="0.2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2.75" x14ac:dyDescent="0.2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2.75" x14ac:dyDescent="0.2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2.75" x14ac:dyDescent="0.2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2.75" x14ac:dyDescent="0.2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2.75" x14ac:dyDescent="0.2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2.75" x14ac:dyDescent="0.2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2.75" x14ac:dyDescent="0.2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2.75" x14ac:dyDescent="0.2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2.75" x14ac:dyDescent="0.2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2.75" x14ac:dyDescent="0.2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2.75" x14ac:dyDescent="0.2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2.75" x14ac:dyDescent="0.2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2.75" x14ac:dyDescent="0.2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2.75" x14ac:dyDescent="0.2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2.75" x14ac:dyDescent="0.2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2.75" x14ac:dyDescent="0.2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2.75" x14ac:dyDescent="0.2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2.75" x14ac:dyDescent="0.2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2.75" x14ac:dyDescent="0.2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2.75" x14ac:dyDescent="0.2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2.75" x14ac:dyDescent="0.2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2.75" x14ac:dyDescent="0.2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2.75" x14ac:dyDescent="0.2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2.75" x14ac:dyDescent="0.2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2.75" x14ac:dyDescent="0.2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2.75" x14ac:dyDescent="0.2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2.75" x14ac:dyDescent="0.2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2.75" x14ac:dyDescent="0.2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2.75" x14ac:dyDescent="0.2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2.75" x14ac:dyDescent="0.2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2.75" x14ac:dyDescent="0.2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2.75" x14ac:dyDescent="0.2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2.75" x14ac:dyDescent="0.2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2.75" x14ac:dyDescent="0.2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2.75" x14ac:dyDescent="0.2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2.75" x14ac:dyDescent="0.2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2.75" x14ac:dyDescent="0.2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2.75" x14ac:dyDescent="0.2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2.75" x14ac:dyDescent="0.2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2.75" x14ac:dyDescent="0.2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2.75" x14ac:dyDescent="0.2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2.75" x14ac:dyDescent="0.2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2.75" x14ac:dyDescent="0.2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2.75" x14ac:dyDescent="0.2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2.75" x14ac:dyDescent="0.2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2.75" x14ac:dyDescent="0.2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2.75" x14ac:dyDescent="0.2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2.75" x14ac:dyDescent="0.2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2.75" x14ac:dyDescent="0.2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2.75" x14ac:dyDescent="0.2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2.75" x14ac:dyDescent="0.2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2.75" x14ac:dyDescent="0.2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2.75" x14ac:dyDescent="0.2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2.75" x14ac:dyDescent="0.2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2.75" x14ac:dyDescent="0.2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2.75" x14ac:dyDescent="0.2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2.75" x14ac:dyDescent="0.2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2.75" x14ac:dyDescent="0.2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2.75" x14ac:dyDescent="0.2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2.75" x14ac:dyDescent="0.2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2.75" x14ac:dyDescent="0.2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2.75" x14ac:dyDescent="0.2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2.75" x14ac:dyDescent="0.2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2.75" x14ac:dyDescent="0.2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2.75" x14ac:dyDescent="0.2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2.75" x14ac:dyDescent="0.2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2.75" x14ac:dyDescent="0.2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2.75" x14ac:dyDescent="0.2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2.75" x14ac:dyDescent="0.2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2.75" x14ac:dyDescent="0.2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2.75" x14ac:dyDescent="0.2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2.75" x14ac:dyDescent="0.2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2.75" x14ac:dyDescent="0.2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2.75" x14ac:dyDescent="0.2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2.75" x14ac:dyDescent="0.2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2.75" x14ac:dyDescent="0.2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2.75" x14ac:dyDescent="0.2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2.75" x14ac:dyDescent="0.2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2.75" x14ac:dyDescent="0.2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2.75" x14ac:dyDescent="0.2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2.75" x14ac:dyDescent="0.2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2.75" x14ac:dyDescent="0.2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2.75" x14ac:dyDescent="0.2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2.75" x14ac:dyDescent="0.2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2.75" x14ac:dyDescent="0.2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2.75" x14ac:dyDescent="0.2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2.75" x14ac:dyDescent="0.2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2.75" x14ac:dyDescent="0.2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2.75" x14ac:dyDescent="0.2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2.75" x14ac:dyDescent="0.2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2.75" x14ac:dyDescent="0.2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2.75" x14ac:dyDescent="0.2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2.75" x14ac:dyDescent="0.2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2.75" x14ac:dyDescent="0.2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2.75" x14ac:dyDescent="0.2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2.75" x14ac:dyDescent="0.2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2.75" x14ac:dyDescent="0.2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2.75" x14ac:dyDescent="0.2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2.75" x14ac:dyDescent="0.2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2.75" x14ac:dyDescent="0.2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2.75" x14ac:dyDescent="0.2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2.75" x14ac:dyDescent="0.2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2.75" x14ac:dyDescent="0.2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2.75" x14ac:dyDescent="0.2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2.75" x14ac:dyDescent="0.2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2.75" x14ac:dyDescent="0.2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2.75" x14ac:dyDescent="0.2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2.75" x14ac:dyDescent="0.2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2.75" x14ac:dyDescent="0.2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2.75" x14ac:dyDescent="0.2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2.75" x14ac:dyDescent="0.2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2.75" x14ac:dyDescent="0.2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2.75" x14ac:dyDescent="0.2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2.75" x14ac:dyDescent="0.2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2.75" x14ac:dyDescent="0.2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2.75" x14ac:dyDescent="0.2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2.75" x14ac:dyDescent="0.2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2.75" x14ac:dyDescent="0.2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2.75" x14ac:dyDescent="0.2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2.75" x14ac:dyDescent="0.2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2.75" x14ac:dyDescent="0.2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2.75" x14ac:dyDescent="0.2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2.75" x14ac:dyDescent="0.2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2.75" x14ac:dyDescent="0.2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2.75" x14ac:dyDescent="0.2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2.75" x14ac:dyDescent="0.2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2.75" x14ac:dyDescent="0.2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2.75" x14ac:dyDescent="0.2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2.75" x14ac:dyDescent="0.2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2.75" x14ac:dyDescent="0.2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2.75" x14ac:dyDescent="0.2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2.75" x14ac:dyDescent="0.2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2.75" x14ac:dyDescent="0.2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2.75" x14ac:dyDescent="0.2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2.75" x14ac:dyDescent="0.2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2.75" x14ac:dyDescent="0.2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2.75" x14ac:dyDescent="0.2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2.75" x14ac:dyDescent="0.2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2.75" x14ac:dyDescent="0.2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2.75" x14ac:dyDescent="0.2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2.75" x14ac:dyDescent="0.2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2.75" x14ac:dyDescent="0.2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2.75" x14ac:dyDescent="0.2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2.75" x14ac:dyDescent="0.2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2.75" x14ac:dyDescent="0.2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2.75" x14ac:dyDescent="0.2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2.75" x14ac:dyDescent="0.2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2.75" x14ac:dyDescent="0.2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2.75" x14ac:dyDescent="0.2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2.75" x14ac:dyDescent="0.2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2.75" x14ac:dyDescent="0.2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2.75" x14ac:dyDescent="0.2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2.75" x14ac:dyDescent="0.2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2.75" x14ac:dyDescent="0.2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2.75" x14ac:dyDescent="0.2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2.75" x14ac:dyDescent="0.2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2.75" x14ac:dyDescent="0.2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2.75" x14ac:dyDescent="0.2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2.75" x14ac:dyDescent="0.2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2.75" x14ac:dyDescent="0.2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2.75" x14ac:dyDescent="0.2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2.75" x14ac:dyDescent="0.2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2.75" x14ac:dyDescent="0.2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2.75" x14ac:dyDescent="0.2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2.75" x14ac:dyDescent="0.2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2.75" x14ac:dyDescent="0.2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2.75" x14ac:dyDescent="0.2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2.75" x14ac:dyDescent="0.2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2.75" x14ac:dyDescent="0.2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2.75" x14ac:dyDescent="0.2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2.75" x14ac:dyDescent="0.2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2.75" x14ac:dyDescent="0.2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2.75" x14ac:dyDescent="0.2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2.75" x14ac:dyDescent="0.2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2.75" x14ac:dyDescent="0.2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2.75" x14ac:dyDescent="0.2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2.75" x14ac:dyDescent="0.2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2.75" x14ac:dyDescent="0.2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2.75" x14ac:dyDescent="0.2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2.75" x14ac:dyDescent="0.2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2.75" x14ac:dyDescent="0.2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2.75" x14ac:dyDescent="0.2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2.75" x14ac:dyDescent="0.2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2.75" x14ac:dyDescent="0.2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2.75" x14ac:dyDescent="0.2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2.75" x14ac:dyDescent="0.2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2.75" x14ac:dyDescent="0.2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2.75" x14ac:dyDescent="0.2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2.75" x14ac:dyDescent="0.2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2.75" x14ac:dyDescent="0.2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2.75" x14ac:dyDescent="0.2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2.75" x14ac:dyDescent="0.2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2.75" x14ac:dyDescent="0.2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2.75" x14ac:dyDescent="0.2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2.75" x14ac:dyDescent="0.2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2.75" x14ac:dyDescent="0.2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2.75" x14ac:dyDescent="0.2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2.75" x14ac:dyDescent="0.2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2.75" x14ac:dyDescent="0.2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2.75" x14ac:dyDescent="0.2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2.75" x14ac:dyDescent="0.2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2.75" x14ac:dyDescent="0.2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2.75" x14ac:dyDescent="0.2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2.75" x14ac:dyDescent="0.2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2.75" x14ac:dyDescent="0.2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2.75" x14ac:dyDescent="0.2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2.75" x14ac:dyDescent="0.2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2.75" x14ac:dyDescent="0.2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2.75" x14ac:dyDescent="0.2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2.75" x14ac:dyDescent="0.2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2.75" x14ac:dyDescent="0.2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2.75" x14ac:dyDescent="0.2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2.75" x14ac:dyDescent="0.2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2.75" x14ac:dyDescent="0.2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2.75" x14ac:dyDescent="0.2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2.75" x14ac:dyDescent="0.2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2.75" x14ac:dyDescent="0.2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2.75" x14ac:dyDescent="0.2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2.75" x14ac:dyDescent="0.2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2.75" x14ac:dyDescent="0.2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2.75" x14ac:dyDescent="0.2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2.75" x14ac:dyDescent="0.2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2.75" x14ac:dyDescent="0.2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2.75" x14ac:dyDescent="0.2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2.75" x14ac:dyDescent="0.2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2.75" x14ac:dyDescent="0.2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2.75" x14ac:dyDescent="0.2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2.75" x14ac:dyDescent="0.2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2.75" x14ac:dyDescent="0.2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2.75" x14ac:dyDescent="0.2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2.75" x14ac:dyDescent="0.2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2.75" x14ac:dyDescent="0.2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2.75" x14ac:dyDescent="0.2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2.75" x14ac:dyDescent="0.2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2.75" x14ac:dyDescent="0.2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2.75" x14ac:dyDescent="0.2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2.75" x14ac:dyDescent="0.2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2.75" x14ac:dyDescent="0.2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2.75" x14ac:dyDescent="0.2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2.75" x14ac:dyDescent="0.2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2.75" x14ac:dyDescent="0.2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2.75" x14ac:dyDescent="0.2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2.75" x14ac:dyDescent="0.2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2.75" x14ac:dyDescent="0.2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2.75" x14ac:dyDescent="0.2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2.75" x14ac:dyDescent="0.2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2.75" x14ac:dyDescent="0.2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2.75" x14ac:dyDescent="0.2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2.75" x14ac:dyDescent="0.2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2.75" x14ac:dyDescent="0.2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2.75" x14ac:dyDescent="0.2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2.75" x14ac:dyDescent="0.2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2.75" x14ac:dyDescent="0.2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2.75" x14ac:dyDescent="0.2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2.75" x14ac:dyDescent="0.2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2.75" x14ac:dyDescent="0.2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2.75" x14ac:dyDescent="0.2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2.75" x14ac:dyDescent="0.2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2.75" x14ac:dyDescent="0.2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2.75" x14ac:dyDescent="0.2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2.75" x14ac:dyDescent="0.2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2.75" x14ac:dyDescent="0.2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2.75" x14ac:dyDescent="0.2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2.75" x14ac:dyDescent="0.2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2.75" x14ac:dyDescent="0.2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2.75" x14ac:dyDescent="0.2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2.75" x14ac:dyDescent="0.2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2.75" x14ac:dyDescent="0.2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2.75" x14ac:dyDescent="0.2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2.75" x14ac:dyDescent="0.2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2.75" x14ac:dyDescent="0.2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2.75" x14ac:dyDescent="0.2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2.75" x14ac:dyDescent="0.2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2.75" x14ac:dyDescent="0.2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2.75" x14ac:dyDescent="0.2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2.75" x14ac:dyDescent="0.2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2.75" x14ac:dyDescent="0.2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2.75" x14ac:dyDescent="0.2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2.75" x14ac:dyDescent="0.2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2.75" x14ac:dyDescent="0.2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2.75" x14ac:dyDescent="0.2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2.75" x14ac:dyDescent="0.2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2.75" x14ac:dyDescent="0.2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2.75" x14ac:dyDescent="0.2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2.75" x14ac:dyDescent="0.2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2.75" x14ac:dyDescent="0.2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2.75" x14ac:dyDescent="0.2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2.75" x14ac:dyDescent="0.2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2.75" x14ac:dyDescent="0.2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2.75" x14ac:dyDescent="0.2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2.75" x14ac:dyDescent="0.2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2.75" x14ac:dyDescent="0.2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2.75" x14ac:dyDescent="0.2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2.75" x14ac:dyDescent="0.2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2.75" x14ac:dyDescent="0.2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2.75" x14ac:dyDescent="0.2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2.75" x14ac:dyDescent="0.2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2.75" x14ac:dyDescent="0.2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2.75" x14ac:dyDescent="0.2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2.75" x14ac:dyDescent="0.2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2.75" x14ac:dyDescent="0.2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2.75" x14ac:dyDescent="0.2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2.75" x14ac:dyDescent="0.2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2.75" x14ac:dyDescent="0.2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2.75" x14ac:dyDescent="0.2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2.75" x14ac:dyDescent="0.2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2.75" x14ac:dyDescent="0.2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2.75" x14ac:dyDescent="0.2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2.75" x14ac:dyDescent="0.2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2.75" x14ac:dyDescent="0.2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2.75" x14ac:dyDescent="0.2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2.75" x14ac:dyDescent="0.2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2.75" x14ac:dyDescent="0.2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2.75" x14ac:dyDescent="0.2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2.75" x14ac:dyDescent="0.2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2.75" x14ac:dyDescent="0.2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2.75" x14ac:dyDescent="0.2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2.75" x14ac:dyDescent="0.2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2.75" x14ac:dyDescent="0.2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2.75" x14ac:dyDescent="0.2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2.75" x14ac:dyDescent="0.2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2.75" x14ac:dyDescent="0.2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2.75" x14ac:dyDescent="0.2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2.75" x14ac:dyDescent="0.2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2.75" x14ac:dyDescent="0.2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2.75" x14ac:dyDescent="0.2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2.75" x14ac:dyDescent="0.2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2.75" x14ac:dyDescent="0.2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2.75" x14ac:dyDescent="0.2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2.75" x14ac:dyDescent="0.2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2.75" x14ac:dyDescent="0.2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2.75" x14ac:dyDescent="0.2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2.75" x14ac:dyDescent="0.2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2.75" x14ac:dyDescent="0.2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2.75" x14ac:dyDescent="0.2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2.75" x14ac:dyDescent="0.2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2.75" x14ac:dyDescent="0.2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2.75" x14ac:dyDescent="0.2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2.75" x14ac:dyDescent="0.2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2.75" x14ac:dyDescent="0.2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2.75" x14ac:dyDescent="0.2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2.75" x14ac:dyDescent="0.2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2.75" x14ac:dyDescent="0.2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2.75" x14ac:dyDescent="0.2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2.75" x14ac:dyDescent="0.2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2.75" x14ac:dyDescent="0.2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2.75" x14ac:dyDescent="0.2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2.75" x14ac:dyDescent="0.2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2.75" x14ac:dyDescent="0.2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2.75" x14ac:dyDescent="0.2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2.75" x14ac:dyDescent="0.2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2.75" x14ac:dyDescent="0.2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2.75" x14ac:dyDescent="0.2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2.75" x14ac:dyDescent="0.2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2.75" x14ac:dyDescent="0.2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2.75" x14ac:dyDescent="0.2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2.75" x14ac:dyDescent="0.2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2.75" x14ac:dyDescent="0.2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2.75" x14ac:dyDescent="0.2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2.75" x14ac:dyDescent="0.2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2.75" x14ac:dyDescent="0.2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2.75" x14ac:dyDescent="0.2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2.75" x14ac:dyDescent="0.2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2.75" x14ac:dyDescent="0.2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39" r:id="rId2" xr:uid="{47FDC99D-C961-467D-8FCA-78D07876971E}"/>
    <hyperlink ref="D40" r:id="rId3" xr:uid="{FD541276-6EA3-4AEC-82F6-B7E442F60F2A}"/>
    <hyperlink ref="D48" r:id="rId4" xr:uid="{96D7F5C1-3DA6-40BB-AB77-DF98F3BC2108}"/>
    <hyperlink ref="D49" r:id="rId5" xr:uid="{FFA538A3-0FFC-415E-9191-7284F202C761}"/>
    <hyperlink ref="D58" r:id="rId6" xr:uid="{5A13AEC1-C99E-4AFE-BD8B-CE28DE5A20BB}"/>
    <hyperlink ref="D61" r:id="rId7" xr:uid="{D3104EE4-E6ED-478F-A3DB-B6821A4222B4}"/>
    <hyperlink ref="D62" r:id="rId8" xr:uid="{E633AE15-DD8C-4726-A4F4-14977EAB99EC}"/>
    <hyperlink ref="D64" r:id="rId9" xr:uid="{006C7B7E-71BE-43B8-958A-1A9E1C23FFFB}"/>
    <hyperlink ref="D63" r:id="rId10" xr:uid="{B2C6296A-CB6D-478B-9598-D06506532D33}"/>
    <hyperlink ref="D65" r:id="rId11" xr:uid="{62C18383-8049-4E95-B968-2CD601445509}"/>
    <hyperlink ref="D67" r:id="rId12" xr:uid="{C3B54EDF-39D7-4F0B-B92D-901C623E9FA8}"/>
    <hyperlink ref="D68" r:id="rId13" xr:uid="{281AD9D3-EAF6-4327-AD59-E8B417424A56}"/>
    <hyperlink ref="D69" r:id="rId14" xr:uid="{A3783EF4-96D1-44A6-9328-1BB8A55BF763}"/>
    <hyperlink ref="D74" r:id="rId15" xr:uid="{AE03583D-EE9E-4F56-9C5C-182F3259A894}"/>
    <hyperlink ref="D75" r:id="rId16" xr:uid="{D57BE70A-B030-4175-9818-CEC2838EA643}"/>
    <hyperlink ref="D76" r:id="rId17" xr:uid="{9DB777AE-181D-4618-9256-133E0B20B7A1}"/>
    <hyperlink ref="D79" r:id="rId18" xr:uid="{DEF9AA0D-F8DD-40DB-A2A0-3A12C79DFF3F}"/>
    <hyperlink ref="D80" r:id="rId19" xr:uid="{B8D3BF58-BC3B-4832-B3FE-FD0442ABD899}"/>
    <hyperlink ref="D83" r:id="rId20" xr:uid="{4CB213F5-0790-4A0F-9C76-BC108DF2D4C2}"/>
    <hyperlink ref="D84" r:id="rId21" xr:uid="{38926802-637F-48A1-92F5-F0B09F577285}"/>
    <hyperlink ref="D86" r:id="rId22" xr:uid="{7E519438-B17C-432B-97A7-A4E4FAF55BF6}"/>
    <hyperlink ref="D87" r:id="rId23" xr:uid="{D68C67A5-D07A-4CB9-8663-66F0FC551391}"/>
    <hyperlink ref="D88" r:id="rId24" xr:uid="{7F90ED63-0ACB-41C0-8591-2B4C3842F445}"/>
    <hyperlink ref="D53" r:id="rId25" xr:uid="{37C292B1-CA4D-46B6-A9A6-326F23AD32DC}"/>
    <hyperlink ref="D93" r:id="rId26" xr:uid="{C06B87E4-A22A-4F98-B88D-4AC214381D45}"/>
    <hyperlink ref="D97" r:id="rId27" xr:uid="{319E150C-4DB8-4258-9344-7CC3EE82DA42}"/>
    <hyperlink ref="D98" r:id="rId28" xr:uid="{F465B8B1-B8FE-419C-970C-418703ABC9FF}"/>
    <hyperlink ref="D99" r:id="rId29" xr:uid="{DCDDCC9F-A7E5-4FA5-A8B3-C5CC8661C38D}"/>
    <hyperlink ref="D100" r:id="rId30" xr:uid="{4F79B7F3-740D-46F6-9AF0-A2E2E8E81296}"/>
    <hyperlink ref="D101" r:id="rId31" xr:uid="{54036C32-084E-4925-AD04-9A7788B33286}"/>
    <hyperlink ref="D102" r:id="rId32" xr:uid="{86498E82-DD69-4F63-9EC1-52BA50C6F2CC}"/>
    <hyperlink ref="D109" r:id="rId33" xr:uid="{4C2A624A-1B6B-47CD-B02F-AABE9D5E03A9}"/>
    <hyperlink ref="D112" r:id="rId34" xr:uid="{EF9A8E2A-2261-48FB-BF12-76243AB09AD2}"/>
    <hyperlink ref="D114" r:id="rId35" xr:uid="{3C55F331-CAC1-4FAB-A896-9777D08C8E4E}"/>
    <hyperlink ref="D115" r:id="rId36" xr:uid="{4EF6D5F3-7350-4FA5-8361-4EF18E9FF4EF}"/>
    <hyperlink ref="D116" r:id="rId37" xr:uid="{F3CA326A-7EA3-4C8B-ADBE-2D40C6C6B53C}"/>
    <hyperlink ref="D119" r:id="rId38" xr:uid="{87F4F511-5992-4AA1-AC3F-E2D773FDBB07}"/>
    <hyperlink ref="D120" r:id="rId39" xr:uid="{1EBB1370-22E1-4E38-BA96-A0839ECB7E99}"/>
    <hyperlink ref="D121" r:id="rId40" xr:uid="{5ECCB54B-218D-428D-A2F2-E192FDE0348B}"/>
    <hyperlink ref="D123" r:id="rId41" xr:uid="{60DD6312-45A4-48E2-ADC2-1B0071E9D6A4}"/>
    <hyperlink ref="D124" r:id="rId42" xr:uid="{B2DE9C0C-15C1-43C9-8579-EA8B5E157B1E}"/>
    <hyperlink ref="D125" r:id="rId43" xr:uid="{AE5F0BBF-8F61-4AAE-AD67-E53AA77B8CB1}"/>
    <hyperlink ref="D126" r:id="rId44" xr:uid="{EF0B87C1-93F8-4D73-A0DF-7B0A7FCE9220}"/>
    <hyperlink ref="D127" r:id="rId45" xr:uid="{0CF90A35-972A-485A-BF35-1868DC836363}"/>
    <hyperlink ref="D128" r:id="rId46" xr:uid="{39ACDB7B-B49E-4909-A47B-19ABEFF71E8F}"/>
    <hyperlink ref="D129" r:id="rId47" xr:uid="{718E2A8D-763E-4C1D-9AF7-8FC3B9BD3FE7}"/>
    <hyperlink ref="E131" r:id="rId48" xr:uid="{D7DB05FB-E035-458C-ADEA-B54BFCB55811}"/>
    <hyperlink ref="D131" r:id="rId49" xr:uid="{0E49DE2F-46DA-455F-9ACC-C2017A6A713F}"/>
    <hyperlink ref="D132" r:id="rId50" xr:uid="{660CAFDD-C71A-47FB-BEA2-9288AB047235}"/>
    <hyperlink ref="D133" r:id="rId51" xr:uid="{5770AD60-65DB-45DE-812F-0519BBCB55A8}"/>
    <hyperlink ref="D134" r:id="rId52" xr:uid="{2B21FA75-4EE4-4A8F-B57E-45F220F5FDE7}"/>
    <hyperlink ref="D135" r:id="rId53" xr:uid="{1F5252B2-E1D5-4034-A1E3-6F49879D1095}"/>
    <hyperlink ref="D144" r:id="rId54" xr:uid="{8E1D8A83-5FDA-4CA4-A8B0-355C0334DBC7}"/>
    <hyperlink ref="D145" r:id="rId55" xr:uid="{67CD05CB-302E-4B56-9786-A6E1D8A26F39}"/>
    <hyperlink ref="D147" r:id="rId56" xr:uid="{BB1AE8EB-4B2E-4365-927B-4635ED1FF47F}"/>
    <hyperlink ref="D152" r:id="rId57" xr:uid="{98E75B5B-447B-4115-887F-A448647EA070}"/>
    <hyperlink ref="D153" r:id="rId58" xr:uid="{44793AF2-707E-4F79-8FF9-B7C9674D2CD6}"/>
    <hyperlink ref="E153" r:id="rId59" display="https://www.geeksforgeeks.org/binary-search-tree-set-2-delete/" xr:uid="{4AC15BCA-AA4B-4FFA-884D-F7185E4632AE}"/>
    <hyperlink ref="D155" r:id="rId60" xr:uid="{F24A54DC-9A2C-456F-9D61-5979BBF09114}"/>
    <hyperlink ref="D156" r:id="rId61" xr:uid="{A252EAB1-33D7-46FE-9FB5-F5C8601E8602}"/>
    <hyperlink ref="D161" r:id="rId62" xr:uid="{E7769572-8392-45D7-9330-15B8A854AE32}"/>
    <hyperlink ref="D160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</hyperlinks>
  <pageMargins left="0.7" right="0.7" top="0.75" bottom="0.75" header="0.3" footer="0.3"/>
  <pageSetup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53"/>
  <sheetViews>
    <sheetView tabSelected="1" topLeftCell="A25" workbookViewId="0">
      <selection activeCell="A47" sqref="A47"/>
    </sheetView>
  </sheetViews>
  <sheetFormatPr defaultRowHeight="12.75" x14ac:dyDescent="0.2"/>
  <cols>
    <col min="1" max="1" width="41.28515625" bestFit="1" customWidth="1"/>
    <col min="2" max="2" width="14.28515625" customWidth="1"/>
    <col min="3" max="3" width="24.140625" bestFit="1" customWidth="1"/>
    <col min="4" max="4" width="49" bestFit="1" customWidth="1"/>
    <col min="5" max="5" width="46.7109375" bestFit="1" customWidth="1"/>
  </cols>
  <sheetData>
    <row r="1" spans="1:5" x14ac:dyDescent="0.2">
      <c r="A1" s="32" t="s">
        <v>0</v>
      </c>
      <c r="B1" s="30" t="s">
        <v>21</v>
      </c>
      <c r="C1" s="30" t="s">
        <v>2</v>
      </c>
      <c r="D1" s="30" t="s">
        <v>11</v>
      </c>
      <c r="E1" s="32" t="s">
        <v>3</v>
      </c>
    </row>
    <row r="2" spans="1:5" x14ac:dyDescent="0.2">
      <c r="A2" s="33"/>
      <c r="B2" s="30"/>
      <c r="C2" s="31"/>
      <c r="D2" s="31"/>
      <c r="E2" s="33"/>
    </row>
    <row r="3" spans="1:5" x14ac:dyDescent="0.2">
      <c r="A3" s="7" t="s">
        <v>396</v>
      </c>
      <c r="B3" s="7"/>
      <c r="C3" s="7"/>
      <c r="D3" s="14"/>
      <c r="E3" s="7"/>
    </row>
    <row r="4" spans="1:5" x14ac:dyDescent="0.2">
      <c r="A4" s="6" t="s">
        <v>397</v>
      </c>
      <c r="B4" s="6" t="s">
        <v>398</v>
      </c>
      <c r="C4" s="8">
        <v>44057</v>
      </c>
      <c r="D4" s="9"/>
      <c r="E4" s="6"/>
    </row>
    <row r="5" spans="1:5" x14ac:dyDescent="0.2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">
      <c r="A6" s="6" t="s">
        <v>399</v>
      </c>
      <c r="B6" s="6" t="s">
        <v>400</v>
      </c>
      <c r="C6" s="8">
        <v>44057</v>
      </c>
      <c r="D6" s="9"/>
      <c r="E6" s="6" t="s">
        <v>399</v>
      </c>
    </row>
    <row r="7" spans="1:5" x14ac:dyDescent="0.2">
      <c r="A7" s="6" t="s">
        <v>401</v>
      </c>
      <c r="B7" s="6" t="s">
        <v>402</v>
      </c>
      <c r="C7" s="8">
        <v>44058</v>
      </c>
      <c r="D7" s="9"/>
      <c r="E7" s="6"/>
    </row>
    <row r="8" spans="1:5" x14ac:dyDescent="0.2">
      <c r="A8" s="6" t="s">
        <v>274</v>
      </c>
      <c r="B8" s="6" t="s">
        <v>275</v>
      </c>
      <c r="C8" s="8">
        <v>44060</v>
      </c>
      <c r="D8" s="9"/>
      <c r="E8" s="6" t="s">
        <v>420</v>
      </c>
    </row>
    <row r="9" spans="1:5" x14ac:dyDescent="0.2">
      <c r="A9" s="6" t="s">
        <v>403</v>
      </c>
      <c r="B9" s="6" t="s">
        <v>404</v>
      </c>
      <c r="C9" s="8">
        <v>44065</v>
      </c>
      <c r="D9" s="9"/>
      <c r="E9" s="6" t="s">
        <v>405</v>
      </c>
    </row>
    <row r="10" spans="1:5" x14ac:dyDescent="0.2">
      <c r="A10" s="6" t="s">
        <v>406</v>
      </c>
      <c r="B10" s="6" t="s">
        <v>407</v>
      </c>
      <c r="C10" s="8">
        <v>44065</v>
      </c>
      <c r="D10" s="9"/>
      <c r="E10" s="6" t="s">
        <v>408</v>
      </c>
    </row>
    <row r="11" spans="1:5" x14ac:dyDescent="0.2">
      <c r="A11" s="6" t="s">
        <v>409</v>
      </c>
      <c r="B11" s="6" t="s">
        <v>410</v>
      </c>
      <c r="C11" s="8">
        <v>44066</v>
      </c>
      <c r="D11" s="9"/>
      <c r="E11" s="6"/>
    </row>
    <row r="12" spans="1:5" x14ac:dyDescent="0.2">
      <c r="A12" s="6" t="s">
        <v>411</v>
      </c>
      <c r="B12" s="6" t="s">
        <v>412</v>
      </c>
      <c r="C12" s="8">
        <v>44066</v>
      </c>
      <c r="D12" s="9"/>
      <c r="E12" s="6" t="s">
        <v>413</v>
      </c>
    </row>
    <row r="13" spans="1:5" x14ac:dyDescent="0.2">
      <c r="A13" s="6" t="s">
        <v>414</v>
      </c>
      <c r="B13" s="6" t="s">
        <v>415</v>
      </c>
      <c r="C13" s="8">
        <v>44066</v>
      </c>
      <c r="D13" s="9"/>
      <c r="E13" s="10" t="s">
        <v>416</v>
      </c>
    </row>
    <row r="14" spans="1:5" x14ac:dyDescent="0.2">
      <c r="A14" s="10" t="s">
        <v>417</v>
      </c>
      <c r="B14" s="10" t="s">
        <v>418</v>
      </c>
      <c r="C14" s="6"/>
      <c r="D14" s="9"/>
      <c r="E14" s="6"/>
    </row>
    <row r="15" spans="1:5" x14ac:dyDescent="0.2">
      <c r="A15" s="16" t="s">
        <v>419</v>
      </c>
      <c r="B15" s="7"/>
      <c r="C15" s="7"/>
      <c r="D15" s="14"/>
      <c r="E15" s="7"/>
    </row>
    <row r="16" spans="1:5" x14ac:dyDescent="0.2">
      <c r="A16" s="6" t="s">
        <v>26</v>
      </c>
      <c r="B16" s="6" t="s">
        <v>27</v>
      </c>
      <c r="C16" s="8">
        <v>44067</v>
      </c>
      <c r="D16" s="9"/>
      <c r="E16" s="6" t="s">
        <v>449</v>
      </c>
    </row>
    <row r="17" spans="1:5" x14ac:dyDescent="0.2">
      <c r="A17" s="6" t="s">
        <v>451</v>
      </c>
      <c r="B17" s="6" t="s">
        <v>18</v>
      </c>
      <c r="C17" s="8">
        <v>44067</v>
      </c>
      <c r="D17" s="9"/>
      <c r="E17" s="6" t="s">
        <v>450</v>
      </c>
    </row>
    <row r="18" spans="1:5" x14ac:dyDescent="0.2">
      <c r="A18" s="20" t="s">
        <v>460</v>
      </c>
      <c r="B18" s="20" t="s">
        <v>461</v>
      </c>
      <c r="C18" s="8">
        <v>44070</v>
      </c>
      <c r="D18" s="26"/>
      <c r="E18" s="26" t="s">
        <v>459</v>
      </c>
    </row>
    <row r="19" spans="1:5" x14ac:dyDescent="0.2">
      <c r="A19" s="26" t="s">
        <v>462</v>
      </c>
      <c r="B19" s="26" t="s">
        <v>463</v>
      </c>
      <c r="C19" s="8">
        <v>44070</v>
      </c>
      <c r="D19" s="26"/>
      <c r="E19" s="26" t="s">
        <v>464</v>
      </c>
    </row>
    <row r="20" spans="1:5" x14ac:dyDescent="0.2">
      <c r="A20" s="26" t="s">
        <v>465</v>
      </c>
      <c r="B20" s="26" t="s">
        <v>466</v>
      </c>
      <c r="C20" s="8">
        <v>44070</v>
      </c>
      <c r="D20" s="26"/>
      <c r="E20" s="26"/>
    </row>
    <row r="21" spans="1:5" x14ac:dyDescent="0.2">
      <c r="A21" s="26" t="s">
        <v>467</v>
      </c>
      <c r="B21" s="26" t="s">
        <v>468</v>
      </c>
      <c r="C21" s="8">
        <v>44073</v>
      </c>
      <c r="D21" s="26"/>
      <c r="E21" s="26" t="s">
        <v>469</v>
      </c>
    </row>
    <row r="22" spans="1:5" x14ac:dyDescent="0.2">
      <c r="A22" s="26" t="s">
        <v>471</v>
      </c>
      <c r="B22" s="26" t="s">
        <v>472</v>
      </c>
      <c r="C22" s="8">
        <v>44073</v>
      </c>
      <c r="D22" s="26"/>
      <c r="E22" s="26" t="s">
        <v>470</v>
      </c>
    </row>
    <row r="23" spans="1:5" x14ac:dyDescent="0.2">
      <c r="A23" s="26" t="s">
        <v>473</v>
      </c>
      <c r="B23" s="26" t="s">
        <v>474</v>
      </c>
      <c r="C23" s="8">
        <v>44073</v>
      </c>
      <c r="D23" s="17" t="s">
        <v>475</v>
      </c>
      <c r="E23" s="26" t="s">
        <v>476</v>
      </c>
    </row>
    <row r="24" spans="1:5" x14ac:dyDescent="0.2">
      <c r="A24" s="26" t="s">
        <v>477</v>
      </c>
      <c r="B24" s="26" t="s">
        <v>478</v>
      </c>
      <c r="C24" s="8">
        <v>44073</v>
      </c>
      <c r="D24" s="26"/>
      <c r="E24" s="26" t="s">
        <v>479</v>
      </c>
    </row>
    <row r="25" spans="1:5" x14ac:dyDescent="0.2">
      <c r="A25" s="26" t="s">
        <v>481</v>
      </c>
      <c r="B25" s="26" t="s">
        <v>482</v>
      </c>
      <c r="C25" s="8">
        <v>44073</v>
      </c>
      <c r="D25" s="26"/>
      <c r="E25" s="26" t="s">
        <v>480</v>
      </c>
    </row>
    <row r="26" spans="1:5" x14ac:dyDescent="0.2">
      <c r="A26" s="16" t="s">
        <v>483</v>
      </c>
      <c r="B26" s="7"/>
      <c r="C26" s="7"/>
      <c r="D26" s="14"/>
      <c r="E26" s="7"/>
    </row>
    <row r="27" spans="1:5" x14ac:dyDescent="0.2">
      <c r="A27" s="28" t="s">
        <v>96</v>
      </c>
      <c r="B27" s="28" t="s">
        <v>97</v>
      </c>
      <c r="C27" s="8">
        <v>44074</v>
      </c>
      <c r="D27" s="27"/>
      <c r="E27" s="28" t="s">
        <v>484</v>
      </c>
    </row>
    <row r="28" spans="1:5" x14ac:dyDescent="0.2">
      <c r="A28" s="27" t="s">
        <v>485</v>
      </c>
      <c r="B28" s="27"/>
      <c r="C28" s="27"/>
      <c r="D28" s="27" t="s">
        <v>487</v>
      </c>
      <c r="E28" s="27"/>
    </row>
    <row r="29" spans="1:5" x14ac:dyDescent="0.2">
      <c r="A29" s="27" t="s">
        <v>98</v>
      </c>
      <c r="B29" s="27" t="s">
        <v>99</v>
      </c>
      <c r="C29" s="8">
        <v>44074</v>
      </c>
      <c r="D29" s="27"/>
      <c r="E29" s="27" t="s">
        <v>486</v>
      </c>
    </row>
    <row r="30" spans="1:5" x14ac:dyDescent="0.2">
      <c r="A30" s="27" t="s">
        <v>247</v>
      </c>
      <c r="B30" s="27" t="s">
        <v>248</v>
      </c>
      <c r="C30" s="8">
        <v>44074</v>
      </c>
      <c r="D30" s="27"/>
      <c r="E30" s="27"/>
    </row>
    <row r="31" spans="1:5" x14ac:dyDescent="0.2">
      <c r="A31" s="27" t="s">
        <v>488</v>
      </c>
      <c r="B31" s="27" t="s">
        <v>489</v>
      </c>
      <c r="C31" s="8">
        <v>44074</v>
      </c>
      <c r="D31" s="27"/>
      <c r="E31" s="27"/>
    </row>
    <row r="32" spans="1:5" x14ac:dyDescent="0.2">
      <c r="A32" s="27" t="s">
        <v>116</v>
      </c>
      <c r="B32" s="27" t="s">
        <v>117</v>
      </c>
      <c r="C32" s="8">
        <v>44074</v>
      </c>
      <c r="D32" s="27"/>
      <c r="E32" s="27"/>
    </row>
    <row r="33" spans="1:5" x14ac:dyDescent="0.2">
      <c r="A33" s="27" t="s">
        <v>490</v>
      </c>
      <c r="B33" s="27" t="s">
        <v>491</v>
      </c>
      <c r="C33" s="8">
        <v>44074</v>
      </c>
      <c r="D33" s="27"/>
      <c r="E33" s="27" t="s">
        <v>492</v>
      </c>
    </row>
    <row r="34" spans="1:5" x14ac:dyDescent="0.2">
      <c r="A34" s="28" t="s">
        <v>493</v>
      </c>
      <c r="B34" s="28" t="s">
        <v>494</v>
      </c>
      <c r="C34" s="27"/>
      <c r="D34" s="27"/>
      <c r="E34" s="27" t="s">
        <v>495</v>
      </c>
    </row>
    <row r="35" spans="1:5" x14ac:dyDescent="0.2">
      <c r="A35" s="16" t="s">
        <v>496</v>
      </c>
      <c r="B35" s="7"/>
      <c r="C35" s="7"/>
      <c r="D35" s="14"/>
      <c r="E35" s="7"/>
    </row>
    <row r="36" spans="1:5" x14ac:dyDescent="0.2">
      <c r="A36" s="27" t="s">
        <v>497</v>
      </c>
      <c r="B36" s="27" t="s">
        <v>498</v>
      </c>
      <c r="C36" s="8">
        <v>44076</v>
      </c>
      <c r="D36" s="27"/>
      <c r="E36" s="27"/>
    </row>
    <row r="37" spans="1:5" x14ac:dyDescent="0.2">
      <c r="A37" s="27" t="s">
        <v>499</v>
      </c>
      <c r="B37" s="27" t="s">
        <v>500</v>
      </c>
      <c r="C37" s="8">
        <v>44076</v>
      </c>
      <c r="D37" s="27"/>
      <c r="E37" s="27"/>
    </row>
    <row r="38" spans="1:5" x14ac:dyDescent="0.2">
      <c r="A38" s="27" t="s">
        <v>501</v>
      </c>
      <c r="B38" s="27" t="s">
        <v>502</v>
      </c>
      <c r="C38" s="8">
        <v>44077</v>
      </c>
      <c r="D38" s="17" t="s">
        <v>504</v>
      </c>
      <c r="E38" s="27" t="s">
        <v>503</v>
      </c>
    </row>
    <row r="39" spans="1:5" x14ac:dyDescent="0.2">
      <c r="A39" s="27"/>
      <c r="B39" s="27"/>
      <c r="C39" s="27"/>
      <c r="D39" s="27"/>
      <c r="E39" s="27"/>
    </row>
    <row r="40" spans="1:5" x14ac:dyDescent="0.2">
      <c r="A40" s="27"/>
      <c r="B40" s="27"/>
      <c r="C40" s="27"/>
      <c r="D40" s="27"/>
      <c r="E40" s="27"/>
    </row>
    <row r="41" spans="1:5" x14ac:dyDescent="0.2">
      <c r="A41" s="27"/>
      <c r="B41" s="27"/>
      <c r="C41" s="27"/>
      <c r="D41" s="27"/>
      <c r="E41" s="27"/>
    </row>
    <row r="42" spans="1:5" x14ac:dyDescent="0.2">
      <c r="A42" s="16" t="s">
        <v>505</v>
      </c>
      <c r="B42" s="7"/>
      <c r="C42" s="7"/>
      <c r="D42" s="14"/>
      <c r="E42" s="7"/>
    </row>
    <row r="43" spans="1:5" x14ac:dyDescent="0.2">
      <c r="A43" s="29" t="s">
        <v>506</v>
      </c>
      <c r="B43" s="29"/>
      <c r="C43" s="8">
        <v>44077</v>
      </c>
      <c r="D43" s="29" t="s">
        <v>507</v>
      </c>
      <c r="E43" s="29"/>
    </row>
    <row r="44" spans="1:5" x14ac:dyDescent="0.2">
      <c r="A44" s="29" t="s">
        <v>426</v>
      </c>
      <c r="B44" s="29" t="s">
        <v>427</v>
      </c>
      <c r="C44" s="8">
        <v>44077</v>
      </c>
      <c r="D44" s="29"/>
      <c r="E44" s="29" t="s">
        <v>508</v>
      </c>
    </row>
    <row r="45" spans="1:5" x14ac:dyDescent="0.2">
      <c r="A45" s="29" t="s">
        <v>47</v>
      </c>
      <c r="B45" s="29" t="s">
        <v>48</v>
      </c>
      <c r="C45" s="8">
        <v>44077</v>
      </c>
      <c r="D45" s="29"/>
      <c r="E45" s="29" t="s">
        <v>510</v>
      </c>
    </row>
    <row r="46" spans="1:5" x14ac:dyDescent="0.2">
      <c r="A46" s="34" t="s">
        <v>509</v>
      </c>
      <c r="B46" s="29" t="s">
        <v>190</v>
      </c>
      <c r="C46" s="8">
        <v>44077</v>
      </c>
      <c r="D46" s="29"/>
      <c r="E46" s="29" t="s">
        <v>509</v>
      </c>
    </row>
    <row r="47" spans="1:5" x14ac:dyDescent="0.2">
      <c r="A47" s="29"/>
      <c r="B47" s="29"/>
      <c r="C47" s="29"/>
      <c r="D47" s="29"/>
      <c r="E47" s="29" t="s">
        <v>511</v>
      </c>
    </row>
    <row r="48" spans="1:5" x14ac:dyDescent="0.2">
      <c r="A48" s="29"/>
      <c r="B48" s="29"/>
      <c r="C48" s="29"/>
      <c r="D48" s="29"/>
      <c r="E48" s="29"/>
    </row>
    <row r="49" spans="1:5" x14ac:dyDescent="0.2">
      <c r="A49" s="29"/>
      <c r="B49" s="29"/>
      <c r="C49" s="29"/>
      <c r="D49" s="29"/>
      <c r="E49" s="29"/>
    </row>
    <row r="50" spans="1:5" x14ac:dyDescent="0.2">
      <c r="A50" s="29"/>
      <c r="B50" s="29"/>
      <c r="C50" s="29"/>
      <c r="D50" s="29"/>
      <c r="E50" s="29"/>
    </row>
    <row r="51" spans="1:5" x14ac:dyDescent="0.2">
      <c r="A51" s="29"/>
      <c r="B51" s="29"/>
      <c r="C51" s="29"/>
      <c r="D51" s="29"/>
      <c r="E51" s="29"/>
    </row>
    <row r="52" spans="1:5" x14ac:dyDescent="0.2">
      <c r="A52" s="29"/>
      <c r="B52" s="29"/>
      <c r="C52" s="29"/>
      <c r="D52" s="29"/>
      <c r="E52" s="29"/>
    </row>
    <row r="53" spans="1:5" x14ac:dyDescent="0.2">
      <c r="A53" s="29"/>
      <c r="B53" s="29"/>
      <c r="C53" s="29"/>
      <c r="D53" s="29"/>
      <c r="E53" s="29"/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  <hyperlink ref="D38" r:id="rId2" xr:uid="{CC13580E-14CB-49A6-B352-E8F6688C649E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2578125" defaultRowHeight="15.75" customHeight="1" x14ac:dyDescent="0.2"/>
  <cols>
    <col min="1" max="1" width="11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6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6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2020-09-04T07:35:12Z</dcterms:modified>
</cp:coreProperties>
</file>