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6983BB94-8365-4DA3-9388-B03E3AB752BA}" xr6:coauthVersionLast="36" xr6:coauthVersionMax="36" xr10:uidLastSave="{00000000-0000-0000-0000-000000000000}"/>
  <bookViews>
    <workbookView xWindow="0" yWindow="0" windowWidth="23040" windowHeight="9060" tabRatio="623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54" i="1" l="1"/>
  <c r="C153" i="1"/>
  <c r="C152" i="1"/>
  <c r="C151" i="1"/>
  <c r="C150" i="1"/>
  <c r="C171" i="1"/>
  <c r="C149" i="1" l="1"/>
  <c r="C148" i="1"/>
  <c r="C147" i="1" l="1"/>
  <c r="C146" i="1"/>
  <c r="C170" i="1"/>
  <c r="C145" i="1" l="1"/>
  <c r="C144" i="1"/>
  <c r="C169" i="1"/>
  <c r="C168" i="1"/>
  <c r="C167" i="1"/>
  <c r="C143" i="1"/>
  <c r="C141" i="1"/>
  <c r="C140" i="1"/>
  <c r="C166" i="1" l="1"/>
  <c r="C122" i="1" l="1"/>
  <c r="C165" i="1" l="1"/>
  <c r="C164" i="1"/>
  <c r="C163" i="1"/>
  <c r="C162" i="1" l="1"/>
  <c r="C191" i="1" l="1"/>
  <c r="C139" i="1" l="1"/>
  <c r="C138" i="1" l="1"/>
  <c r="C137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89" i="1"/>
  <c r="C187" i="1" l="1"/>
  <c r="C186" i="1"/>
  <c r="C185" i="1"/>
  <c r="C184" i="1"/>
  <c r="C161" i="1"/>
  <c r="C160" i="1"/>
  <c r="C159" i="1" l="1"/>
  <c r="C158" i="1"/>
  <c r="C157" i="1" l="1"/>
  <c r="C156" i="1" l="1"/>
  <c r="C142" i="1"/>
  <c r="C182" i="1" l="1"/>
  <c r="C181" i="1"/>
  <c r="C180" i="1"/>
  <c r="C179" i="1" l="1"/>
  <c r="C178" i="1" l="1"/>
  <c r="C177" i="1"/>
  <c r="C176" i="1"/>
  <c r="C174" i="1"/>
  <c r="C175" i="1"/>
  <c r="C136" i="1" l="1"/>
  <c r="C135" i="1"/>
  <c r="C134" i="1" l="1"/>
  <c r="C133" i="1"/>
  <c r="C131" i="1" l="1"/>
  <c r="C130" i="1"/>
  <c r="C132" i="1" l="1"/>
  <c r="C129" i="1" l="1"/>
  <c r="C128" i="1"/>
  <c r="C127" i="1"/>
  <c r="C126" i="1"/>
  <c r="C125" i="1" l="1"/>
  <c r="C124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<sst xmlns="http://schemas.openxmlformats.org/spreadsheetml/2006/main" count="756" uniqueCount="691">
  <si>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</si>
  <si>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</si>
  <si>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</si>
  <si>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</si>
  <si>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</si>
  <si>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</si>
  <si>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</si>
  <si>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</si>
  <si>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</si>
  <si>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</si>
  <si>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</si>
  <si>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</si>
  <si>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</si>
  <si>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</si>
  <si>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</si>
  <si>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</si>
  <si>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</si>
  <si>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</si>
  <si>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</si>
  <si>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</si>
  <si>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</si>
  <si>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</si>
  <si>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</si>
  <si>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</si>
  <si>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</si>
  <si>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</si>
  <si>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</si>
  <si>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</si>
  <si>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</si>
  <si>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</si>
  <si>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</si>
  <si>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</si>
  <si>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</si>
  <si>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</si>
  <si>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</si>
  <si>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</si>
  <si>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</si>
  <si>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</si>
  <si>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</si>
  <si>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</si>
  <si>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</si>
  <si>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</si>
  <si>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</si>
  <si>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</si>
  <si>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</si>
  <si>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</si>
  <si>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</si>
  <si>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</si>
  <si>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</si>
  <si>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</si>
  <si>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</si>
  <si>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</si>
  <si>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</si>
  <si>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</si>
  <si>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</si>
  <si>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</si>
  <si>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</si>
  <si>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</si>
  <si>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</si>
  <si>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</si>
  <si>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</si>
  <si>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</si>
  <si>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</si>
  <si>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</si>
  <si>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</si>
  <si>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</si>
  <si>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</si>
  <si>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</si>
  <si>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</si>
  <si>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</si>
  <si>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</si>
  <si>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</si>
  <si>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</si>
  <si>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</si>
  <si>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</si>
  <si>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</si>
  <si>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</si>
  <si>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</si>
  <si>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</si>
  <si>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</si>
  <si>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</si>
  <si>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</si>
  <si>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</si>
  <si>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</si>
  <si>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</si>
  <si>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</si>
  <si>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</si>
  <si>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</si>
  <si>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</si>
  <si>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</si>
  <si>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</si>
  <si>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</si>
  <si>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</si>
  <si>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</si>
  <si>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</si>
  <si>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</si>
  <si>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</si>
  <si>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</si>
  <si>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</si>
  <si>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</si>
  <si>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</si>
  <si>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</si>
  <si>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</si>
  <si>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</si>
  <si>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</si>
  <si>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</si>
  <si>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</si>
  <si>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</si>
  <si>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</si>
  <si>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</si>
  <si>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</si>
  <si>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</si>
  <si>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</si>
  <si>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</si>
  <si>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</si>
  <si>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</si>
  <si>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</si>
  <si>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</si>
  <si>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</si>
  <si>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</si>
  <si>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</si>
  <si>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</si>
  <si>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</si>
  <si>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</si>
  <si>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</si>
  <si>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</si>
  <si>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</si>
  <si>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</si>
  <si>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</si>
  <si>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</si>
  <si>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</si>
  <si>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</si>
  <si>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</si>
  <si>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</si>
  <si>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</si>
  <si>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</si>
  <si>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</si>
  <si>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</si>
  <si>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</si>
  <si>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</si>
  <si>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</si>
  <si>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</si>
  <si>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</si>
  <si>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</si>
  <si>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</si>
  <si>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</si>
  <si>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</si>
  <si>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</si>
  <si>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</si>
  <si>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</si>
  <si>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</si>
  <si>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</si>
  <si>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</si>
  <si>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</si>
  <si>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</si>
  <si>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</si>
  <si>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</si>
  <si>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</si>
  <si>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</si>
  <si>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</si>
  <si>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</si>
  <si>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</si>
  <si>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</si>
  <si>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</si>
  <si>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</si>
  <si>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</si>
  <si>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</si>
  <si>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</si>
  <si>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</si>
  <si>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</si>
  <si>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</si>
  <si>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</si>
  <si>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</si>
  <si>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</si>
  <si>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</si>
  <si>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</si>
  <si>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</si>
  <si>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</si>
  <si>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</si>
  <si>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</si>
  <si>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</si>
  <si>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</si>
  <si>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</si>
  <si>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</si>
  <si>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</si>
  <si>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</si>
  <si>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</si>
  <si>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</si>
  <si>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</si>
  <si>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</si>
  <si>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</si>
  <si>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</si>
  <si>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</si>
  <si>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</si>
  <si>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</si>
  <si>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</si>
  <si>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</si>
  <si>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</si>
  <si>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</si>
  <si>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</si>
  <si>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</si>
  <si>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</si>
  <si>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</si>
  <si>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</si>
  <si>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</si>
  <si>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</si>
  <si>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</si>
  <si>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</si>
  <si>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</si>
  <si>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</si>
  <si>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</si>
  <si>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</si>
  <si>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</si>
  <si>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</si>
  <si>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</si>
  <si>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</si>
  <si>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</si>
  <si>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</si>
  <si>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</si>
  <si>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</si>
  <si>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</si>
  <si>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</si>
  <si>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</si>
  <si>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</si>
  <si>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</si>
  <si>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</si>
  <si>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</si>
  <si>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</si>
  <si>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</si>
  <si>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</si>
  <si>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</si>
  <si>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</si>
  <si>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</si>
  <si>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</si>
  <si>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</si>
  <si>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</si>
  <si>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</si>
  <si>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</si>
  <si>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</si>
  <si>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</si>
  <si>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</si>
  <si>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</si>
  <si>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</si>
  <si>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</si>
  <si>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</si>
  <si>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</si>
  <si>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</si>
  <si>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</si>
  <si>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</si>
  <si>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</si>
  <si>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</si>
  <si>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</si>
  <si>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</si>
  <si>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</si>
  <si>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</si>
  <si>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</si>
  <si>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</si>
  <si>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</si>
  <si>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</si>
  <si>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</si>
  <si>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</si>
  <si>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</si>
  <si>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</si>
  <si>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</si>
  <si>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</si>
  <si>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</si>
  <si>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</si>
  <si>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</si>
  <si>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</si>
  <si>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</si>
  <si>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</si>
  <si>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</si>
  <si>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</si>
  <si>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</si>
  <si>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</si>
  <si>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</si>
  <si>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</si>
  <si>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</si>
  <si>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</si>
  <si>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</si>
  <si>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</si>
  <si>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</si>
  <si>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</si>
  <si>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</si>
  <si>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</si>
  <si>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</si>
  <si>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</si>
  <si>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</si>
  <si>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</si>
  <si>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</si>
  <si>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</si>
  <si>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</si>
  <si>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</si>
  <si>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</si>
  <si>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</si>
  <si>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</si>
  <si>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</si>
  <si>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</si>
  <si>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</si>
  <si>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</si>
  <si>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</si>
  <si>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</si>
  <si>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</si>
  <si>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</si>
  <si>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</si>
  <si>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</si>
  <si>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</si>
  <si>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</si>
  <si>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</si>
  <si>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</si>
  <si>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</si>
  <si>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</si>
  <si>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</si>
  <si>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</si>
  <si>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</si>
  <si>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</si>
  <si>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</si>
  <si>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</si>
  <si>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</si>
  <si>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</si>
  <si>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</si>
  <si>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</si>
  <si>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</si>
  <si>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</si>
  <si>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</si>
  <si>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</si>
  <si>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</si>
  <si>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</si>
  <si>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</si>
  <si>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</si>
  <si>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</si>
  <si>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</si>
  <si>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</si>
  <si>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</si>
  <si>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</si>
  <si>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</si>
  <si>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</si>
  <si>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</si>
  <si>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</si>
  <si>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</si>
  <si>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</si>
  <si>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</si>
  <si>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</si>
  <si>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</si>
  <si>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</si>
  <si>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</si>
  <si>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</si>
  <si>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</si>
  <si>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</si>
  <si>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</si>
  <si>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</si>
  <si>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</si>
  <si>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</si>
  <si>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</si>
  <si>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</si>
  <si>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</si>
  <si>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</si>
  <si>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</si>
  <si>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</si>
  <si>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</si>
  <si>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</si>
  <si>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</si>
  <si>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</si>
  <si>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</si>
  <si>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</si>
  <si>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</si>
  <si>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</si>
  <si>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</si>
  <si>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</si>
  <si>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</si>
  <si>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</si>
  <si>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</si>
  <si>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</si>
  <si>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</si>
  <si>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</si>
  <si>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</si>
  <si>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</si>
  <si>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</si>
  <si>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</si>
  <si>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</si>
  <si>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</si>
  <si>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</si>
  <si>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</si>
  <si>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</si>
  <si>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</si>
  <si>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</si>
  <si>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</si>
  <si>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</si>
  <si>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</si>
  <si>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</si>
  <si>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</si>
  <si>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</si>
  <si>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</si>
  <si>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</si>
  <si>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</si>
  <si>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</si>
  <si>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</si>
  <si>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</si>
  <si>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</si>
  <si>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</si>
  <si>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</si>
  <si>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</si>
  <si>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</si>
  <si>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</si>
  <si>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</si>
  <si>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</si>
  <si>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</si>
  <si>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</si>
  <si>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</si>
  <si>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</si>
  <si>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</si>
  <si>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</si>
  <si>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</si>
  <si>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</si>
  <si>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</si>
  <si>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</si>
  <si>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</si>
  <si>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</si>
  <si>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</si>
  <si>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</si>
  <si>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</si>
  <si>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</si>
  <si>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</si>
  <si>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</si>
  <si>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</si>
  <si>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</si>
  <si>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</si>
  <si>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</si>
  <si>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</si>
  <si>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</si>
  <si>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</si>
  <si>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</si>
  <si>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</si>
  <si>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</si>
  <si>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</si>
  <si>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</si>
  <si>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</si>
  <si>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</si>
  <si>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</si>
  <si>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</si>
  <si>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</si>
  <si>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</si>
  <si>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</si>
  <si>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</si>
  <si>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</si>
  <si>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</si>
  <si>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</si>
  <si>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</si>
  <si>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</si>
  <si>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</si>
  <si>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</si>
  <si>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</si>
  <si>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</si>
  <si>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</si>
  <si>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</si>
  <si>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</si>
  <si>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</si>
  <si>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</si>
  <si>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</si>
  <si>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</si>
  <si>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</si>
  <si>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</si>
  <si>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</si>
  <si>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</si>
  <si>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</si>
  <si>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</si>
  <si>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</si>
  <si>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</si>
  <si>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</si>
  <si>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</si>
  <si>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</si>
  <si>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</si>
  <si>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</si>
  <si>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</si>
  <si>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</si>
  <si>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</si>
  <si>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</si>
  <si>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</si>
  <si>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</si>
  <si>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</si>
  <si>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</si>
  <si>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</si>
  <si>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</si>
  <si>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</si>
  <si>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</si>
  <si>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</si>
  <si>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</si>
  <si>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</si>
  <si>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</si>
  <si>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</si>
  <si>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</si>
  <si>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</si>
  <si>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</si>
  <si>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</si>
  <si>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</si>
  <si>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</si>
  <si>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</si>
  <si>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</si>
  <si>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</si>
  <si>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</si>
  <si>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</si>
  <si>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</si>
  <si>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</si>
  <si>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</si>
  <si>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</si>
  <si>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</si>
  <si>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</si>
  <si>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</si>
  <si>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</si>
  <si>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</si>
  <si>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</si>
  <si>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</si>
  <si>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</si>
  <si>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</si>
  <si>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</si>
  <si>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</si>
  <si>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</si>
  <si>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</si>
  <si>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</si>
  <si>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</si>
  <si>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</si>
  <si>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</si>
  <si>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</si>
  <si>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</si>
  <si>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</si>
  <si>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</si>
  <si>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</si>
  <si>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</si>
  <si>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</si>
  <si>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</si>
  <si>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</si>
  <si>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</si>
  <si>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</si>
  <si>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</si>
  <si>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</si>
  <si>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</si>
  <si>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</si>
  <si>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</si>
  <si>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</si>
  <si>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</si>
  <si>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</si>
  <si>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</si>
  <si>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</si>
  <si>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</si>
  <si>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</si>
  <si>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</si>
  <si>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</si>
  <si>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</si>
  <si>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</si>
  <si>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</si>
  <si>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</si>
  <si>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</si>
  <si>
    <t>Path With Given Sequence</t>
  </si>
  <si>
    <t>Check If a String Is a Valid Sequence from Root to Leaves Path in a Binary Tree</t>
  </si>
  <si>
    <t>LC-1430</t>
  </si>
  <si>
    <t>LC-437</t>
  </si>
  <si>
    <t>Path Sum III</t>
  </si>
  <si>
    <t>Count Paths for a Sum</t>
  </si>
  <si>
    <t>https://www.youtube.com/watch?v=6jYxwdwjwKg</t>
  </si>
  <si>
    <t>Diameter of Binary Tree</t>
  </si>
  <si>
    <t>Tree Diameter</t>
  </si>
  <si>
    <t>Binary Tree Maximum Path Sum</t>
  </si>
  <si>
    <t>LC-124</t>
  </si>
  <si>
    <t xml:space="preserve">Path with Maximum Sum </t>
  </si>
  <si>
    <t>**MISCELLANEOUS**</t>
  </si>
  <si>
    <t>Permuatations</t>
  </si>
  <si>
    <t>LC-46</t>
  </si>
  <si>
    <t>**SUBSETS**</t>
  </si>
  <si>
    <t>Subsets</t>
  </si>
  <si>
    <t>**TWO HEAPS**</t>
  </si>
  <si>
    <t>Find Median from Data Stream</t>
  </si>
  <si>
    <t>LC-295</t>
  </si>
  <si>
    <t>Find the Median of a Number Stream</t>
  </si>
  <si>
    <t>**TOP 'K' ELEMENTS**</t>
  </si>
  <si>
    <t>Top 'K' Numbers</t>
  </si>
  <si>
    <t>Kth Largest Element in an Array</t>
  </si>
  <si>
    <t>LC-215</t>
  </si>
  <si>
    <t>Kth Smallest Number</t>
  </si>
  <si>
    <t>K Closest Points to Origin</t>
  </si>
  <si>
    <t>LC-973</t>
  </si>
  <si>
    <t>K' Closest Points to the Origin</t>
  </si>
  <si>
    <t>Top K Frequent Elements</t>
  </si>
  <si>
    <t>Connect Ropes</t>
  </si>
  <si>
    <t>LC-347</t>
  </si>
  <si>
    <t>Top 'K' Frequent Numbers</t>
  </si>
  <si>
    <t>Sort Characters By Frequency</t>
  </si>
  <si>
    <t>LC-451</t>
  </si>
  <si>
    <t>Frequency Sort</t>
  </si>
  <si>
    <t>Kth Largest Element in a Stream</t>
  </si>
  <si>
    <t>LC-703</t>
  </si>
  <si>
    <t>Kth Largest Number in a Stream</t>
  </si>
  <si>
    <t>LC-1167</t>
  </si>
  <si>
    <t>LC preimum. Solved on Lintcode</t>
  </si>
  <si>
    <t>Find K Closest Elements</t>
  </si>
  <si>
    <t>LC-658</t>
  </si>
  <si>
    <t>Rearrange String</t>
  </si>
  <si>
    <t>Reorganize String</t>
  </si>
  <si>
    <t>LC-767</t>
  </si>
  <si>
    <t>Range Sum of BST</t>
  </si>
  <si>
    <t>LC-938</t>
  </si>
  <si>
    <t>K Closest Numbers</t>
  </si>
  <si>
    <t>Maximum Distinct Elements</t>
  </si>
  <si>
    <t>Sum of Elements</t>
  </si>
  <si>
    <t>Rearrange String K Distance Apart</t>
  </si>
  <si>
    <t>Scheduling Tasks</t>
  </si>
  <si>
    <t>Task Scheduler</t>
  </si>
  <si>
    <t>LC-621</t>
  </si>
  <si>
    <t>Frequency Stack</t>
  </si>
  <si>
    <t>https://www.youtube.com/watch?v=tGw5GbDekTU</t>
  </si>
  <si>
    <t>Maximum Frequency Stack</t>
  </si>
  <si>
    <t>LC-895</t>
  </si>
  <si>
    <t>**K-WAY MERGE**</t>
  </si>
  <si>
    <t>LC-23</t>
  </si>
  <si>
    <t>Merge k Sorted Lists</t>
  </si>
  <si>
    <t>Merge K Sorted Lists</t>
  </si>
  <si>
    <t>Kth Smallest Element in a Sorted Matrix</t>
  </si>
  <si>
    <t>LC-378</t>
  </si>
  <si>
    <t>Kth Smallest Number in M Sorted Lists</t>
  </si>
  <si>
    <t>Kth Smallest Number in a Sorted Matrix</t>
  </si>
  <si>
    <t>Same as the above problem</t>
  </si>
  <si>
    <t>Smallest Range Covering Elements from K Lists</t>
  </si>
  <si>
    <t>LC-632</t>
  </si>
  <si>
    <t>Smallest Number Range</t>
  </si>
  <si>
    <t>https://www.youtube.com/watch?v=zplklOy7ENo</t>
  </si>
  <si>
    <t>Find K Pairs with Smallest Sums</t>
  </si>
  <si>
    <t>LC-373</t>
  </si>
  <si>
    <t>K Pairs with Largest Sums</t>
  </si>
  <si>
    <t>LEETCODE PROBLEM TITLE</t>
  </si>
  <si>
    <t>Rather than largest in grokking find smallest in LC.</t>
  </si>
  <si>
    <t>GROKKING PROBLEM TITLE</t>
  </si>
  <si>
    <t>Kth Smallest Element in a BST</t>
  </si>
  <si>
    <t>LC-230</t>
  </si>
  <si>
    <t>https://www.youtube.com/watch?v=KqMm81Y7j9M</t>
  </si>
  <si>
    <t>Unique Binary Search Trees</t>
  </si>
  <si>
    <t>LC-96</t>
  </si>
  <si>
    <t>https://www.youtube.com/watch?v=OIc0mHgHUww</t>
  </si>
  <si>
    <t>Solved using Catalan number but it can also be solved using Dynamic Programming</t>
  </si>
  <si>
    <t>https://www.youtube.com/watch?v=vssbwPkarPQ</t>
  </si>
  <si>
    <t>Solve both iteratively and recursively</t>
  </si>
  <si>
    <t>Flatten Binary Tree to Linked List</t>
  </si>
  <si>
    <t>LC-114</t>
  </si>
  <si>
    <t>https://www.youtube.com/watch?v=2hVinjU-5SA</t>
  </si>
  <si>
    <t>LC-358</t>
  </si>
  <si>
    <t>Rearrange String k Distance Apart</t>
  </si>
  <si>
    <t>Most Common Word</t>
  </si>
  <si>
    <t>LC-819</t>
  </si>
  <si>
    <t>Increasing Order Search Tree</t>
  </si>
  <si>
    <t>LC-897</t>
  </si>
  <si>
    <t>Sum of Root To Leaf Binary Numbers</t>
  </si>
  <si>
    <t>LC-1022</t>
  </si>
  <si>
    <t>https://www.youtube.com/watch?v=Wj4mLZ7XW0A</t>
  </si>
  <si>
    <t>Univalued Binary Tree</t>
  </si>
  <si>
    <t>LC-965</t>
  </si>
  <si>
    <t>Leaf-Similar Trees</t>
  </si>
  <si>
    <t>LC-872</t>
  </si>
  <si>
    <t>Solved using recursion and iteration with preorder,inorder,postorder</t>
  </si>
  <si>
    <t>Binary Tree Paths</t>
  </si>
  <si>
    <t>https://leetcode.com/problems/binary-tree-paths/discuss/68272/Python-solutions-(dfs%2Bstack-bfs%2Bqueue-dfs-recursively).</t>
  </si>
  <si>
    <t>Trim a Binary Search Tree</t>
  </si>
  <si>
    <t>LC-669</t>
  </si>
  <si>
    <t>Two Sum IV - Input is a BST</t>
  </si>
  <si>
    <t>LC-653</t>
  </si>
  <si>
    <t>Construct String from Binary Tree</t>
  </si>
  <si>
    <t>LC-606</t>
  </si>
  <si>
    <t>Minimum Absolute Difference in BST</t>
  </si>
  <si>
    <t>LC-530</t>
  </si>
  <si>
    <t>Minimum Distance Between BST Nodes</t>
  </si>
  <si>
    <t>LC-783</t>
  </si>
  <si>
    <t>Cousins in Binary Tree</t>
  </si>
  <si>
    <t xml:space="preserve">LC-993 </t>
  </si>
  <si>
    <t>Sum of Left Leaves</t>
  </si>
  <si>
    <t>LC-404</t>
  </si>
  <si>
    <t>Binary Tree Tilt</t>
  </si>
  <si>
    <t>LC-563</t>
  </si>
  <si>
    <t>https://www.youtube.com/watch?v=QSI8Rl_9soQ</t>
  </si>
  <si>
    <t>Subtree of Another Tree</t>
  </si>
  <si>
    <t>LC-572</t>
  </si>
  <si>
    <t>https://www.youtube.com/watch?v=73PQ9raLEVs</t>
  </si>
  <si>
    <t>Watch Vivekanand's identical logic as well for full understanding.</t>
  </si>
  <si>
    <t>Find Mode in Binary Search Tree</t>
  </si>
  <si>
    <t>LC-501</t>
  </si>
  <si>
    <t>Second Minimum Node In a Binary Tree</t>
  </si>
  <si>
    <t>LC-671</t>
  </si>
  <si>
    <t>Longest Univalue Path</t>
  </si>
  <si>
    <t>LC-687</t>
  </si>
  <si>
    <t>https://www.youtube.com/watch?v=cwYVhyl2A1s</t>
  </si>
  <si>
    <t>https://www.youtube.com/watch?v=UVafek_SnXE</t>
  </si>
  <si>
    <t>Find a Corresponding Node of a Binary Tree in a Clone of That Tree</t>
  </si>
  <si>
    <t>LC-1379</t>
  </si>
  <si>
    <t>Deepest Leaves Sum</t>
  </si>
  <si>
    <t>LC-1302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</si>
</sst>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0" fillId="0" borderId="1" xfId="0" quotePrefix="1" applyFont="1" applyBorder="1" applyAlignment="1"/>
    <xf numFmtId="0" fontId="0" fillId="0" borderId="1" xfId="0" applyFont="1" applyBorder="1" applyAlignment="1"/>
    <xf numFmtId="0" fontId="11" fillId="0" borderId="1" xfId="0" quotePrefix="1" applyFont="1" applyBorder="1" applyAlignment="1"/>
    <xf numFmtId="0" fontId="0" fillId="0" borderId="1" xfId="0" applyFont="1" applyBorder="1" applyAlignment="1"/>
    <xf numFmtId="0" fontId="11" fillId="0" borderId="2" xfId="0" applyFont="1" applyFill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hyperlink" Target="https://www.youtube.com/watch?v=KqMm81Y7j9M" TargetMode="External"/><Relationship Id="rId7" Type="http://schemas.openxmlformats.org/officeDocument/2006/relationships/hyperlink" Target="https://www.youtube.com/watch?v=NhapasNIKuQ" TargetMode="External"/><Relationship Id="rId71" Type="http://schemas.openxmlformats.org/officeDocument/2006/relationships/hyperlink" Target="https://leetcode.com/problems/binary-tree-paths/discuss/68272/Python-solutions-(dfs%2Bstack-bfs%2Bqueue-dfs-recursively).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74" Type="http://schemas.openxmlformats.org/officeDocument/2006/relationships/printerSettings" Target="../printerSettings/printerSettings1.bin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73" Type="http://schemas.openxmlformats.org/officeDocument/2006/relationships/hyperlink" Target="https://www.youtube.com/watch?v=73PQ9raLEVs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69" Type="http://schemas.openxmlformats.org/officeDocument/2006/relationships/hyperlink" Target="https://www.youtube.com/watch?v=OIc0mHgHUww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72" Type="http://schemas.openxmlformats.org/officeDocument/2006/relationships/hyperlink" Target="https://www.youtube.com/watch?v=QSI8Rl_9so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Relationship Id="rId70" Type="http://schemas.openxmlformats.org/officeDocument/2006/relationships/hyperlink" Target="https://www.youtube.com/watch?v=Wj4mLZ7XW0A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youtube.com/watch?v=6jYxwdwjwKg" TargetMode="External"/><Relationship Id="rId7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Relationship Id="rId6" Type="http://schemas.openxmlformats.org/officeDocument/2006/relationships/hyperlink" Target="https://www.youtube.com/watch?v=2hVinjU-5SA" TargetMode="External"/><Relationship Id="rId5" Type="http://schemas.openxmlformats.org/officeDocument/2006/relationships/hyperlink" Target="https://www.youtube.com/watch?v=zplklOy7ENo" TargetMode="External"/><Relationship Id="rId4" Type="http://schemas.openxmlformats.org/officeDocument/2006/relationships/hyperlink" Target="https://www.youtube.com/watch?v=tGw5GbDekT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87"/>
  <sheetViews>
    <sheetView tabSelected="1" topLeftCell="A122" workbookViewId="0">
      <selection activeCell="C153" sqref="C153:C154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5" t="s">
        <v>0</v>
      </c>
      <c r="B1" s="33" t="s">
        <v>21</v>
      </c>
      <c r="C1" s="33" t="s">
        <v>2</v>
      </c>
      <c r="D1" s="33" t="s">
        <v>11</v>
      </c>
      <c r="E1" s="35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6"/>
      <c r="B2" s="33"/>
      <c r="C2" s="34"/>
      <c r="D2" s="34"/>
      <c r="E2" s="36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6" t="s">
        <v>644</v>
      </c>
      <c r="B122" s="6" t="s">
        <v>645</v>
      </c>
      <c r="C122" s="8">
        <f>DATE(2020,9,22)</f>
        <v>44096</v>
      </c>
      <c r="D122" s="15"/>
      <c r="E122" s="6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7" t="s">
        <v>391</v>
      </c>
      <c r="B123" s="7"/>
      <c r="C123" s="7"/>
      <c r="D123" s="14"/>
      <c r="E123" s="7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283</v>
      </c>
      <c r="B124" s="6" t="s">
        <v>284</v>
      </c>
      <c r="C124" s="8">
        <f>DATE(2020,7,17)</f>
        <v>44029</v>
      </c>
      <c r="D124" s="15" t="s">
        <v>285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6" t="s">
        <v>286</v>
      </c>
      <c r="B125" s="6" t="s">
        <v>287</v>
      </c>
      <c r="C125" s="8">
        <f>DATE(2020,7,17)</f>
        <v>44029</v>
      </c>
      <c r="D125" s="15" t="s">
        <v>288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10" t="s">
        <v>289</v>
      </c>
      <c r="B126" s="10" t="s">
        <v>290</v>
      </c>
      <c r="C126" s="8">
        <f>DATE(2020,7,19)</f>
        <v>44031</v>
      </c>
      <c r="D126" s="15" t="s">
        <v>291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13.2" x14ac:dyDescent="0.25">
      <c r="A127" s="6" t="s">
        <v>292</v>
      </c>
      <c r="B127" s="6" t="s">
        <v>293</v>
      </c>
      <c r="C127" s="8">
        <f>DATE(2020,7,19)</f>
        <v>44031</v>
      </c>
      <c r="D127" s="15" t="s">
        <v>294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26.4" x14ac:dyDescent="0.25">
      <c r="A128" s="6" t="s">
        <v>295</v>
      </c>
      <c r="B128" s="6" t="s">
        <v>296</v>
      </c>
      <c r="C128" s="8">
        <f>DATE(2020,7,20)</f>
        <v>44032</v>
      </c>
      <c r="D128" s="15" t="s">
        <v>297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298</v>
      </c>
      <c r="B129" s="6" t="s">
        <v>299</v>
      </c>
      <c r="C129" s="8">
        <f>DATE(2020,7,20)</f>
        <v>44032</v>
      </c>
      <c r="D129" s="15" t="s">
        <v>300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301</v>
      </c>
      <c r="B130" s="6" t="s">
        <v>302</v>
      </c>
      <c r="C130" s="8">
        <f>DATE(2020,7,21)</f>
        <v>44033</v>
      </c>
      <c r="D130" s="15" t="s">
        <v>303</v>
      </c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304</v>
      </c>
      <c r="B131" s="6" t="s">
        <v>305</v>
      </c>
      <c r="C131" s="8">
        <f>DATE(2020,7,24)</f>
        <v>44036</v>
      </c>
      <c r="D131" s="9"/>
      <c r="E131" s="6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306</v>
      </c>
      <c r="B132" s="6" t="s">
        <v>307</v>
      </c>
      <c r="C132" s="8">
        <f>DATE(2020,7,22)</f>
        <v>44034</v>
      </c>
      <c r="D132" s="17" t="s">
        <v>309</v>
      </c>
      <c r="E132" s="17" t="s">
        <v>308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310</v>
      </c>
      <c r="B133" s="6" t="s">
        <v>311</v>
      </c>
      <c r="C133" s="8">
        <f>DATE(2020,7,25)</f>
        <v>44037</v>
      </c>
      <c r="D133" s="15" t="s">
        <v>312</v>
      </c>
      <c r="E133" s="6" t="s">
        <v>313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315</v>
      </c>
      <c r="B134" s="6" t="s">
        <v>314</v>
      </c>
      <c r="C134" s="8">
        <f>DATE(2020,7,25)</f>
        <v>44037</v>
      </c>
      <c r="D134" s="15" t="s">
        <v>316</v>
      </c>
      <c r="E134" s="6" t="s">
        <v>317</v>
      </c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318</v>
      </c>
      <c r="B135" s="6" t="s">
        <v>319</v>
      </c>
      <c r="C135" s="8">
        <f>DATE(2020,7,27)</f>
        <v>44039</v>
      </c>
      <c r="D135" s="15" t="s">
        <v>321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320</v>
      </c>
      <c r="B136" s="6" t="s">
        <v>322</v>
      </c>
      <c r="C136" s="8">
        <f>DATE(2020,7,27)</f>
        <v>44039</v>
      </c>
      <c r="D136" s="15" t="s">
        <v>323</v>
      </c>
      <c r="E136" s="6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452</v>
      </c>
      <c r="B137" s="6" t="s">
        <v>453</v>
      </c>
      <c r="C137" s="8">
        <f>DATE(2020,8,24)</f>
        <v>44067</v>
      </c>
      <c r="D137" s="15"/>
      <c r="E137" s="6" t="s">
        <v>454</v>
      </c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455</v>
      </c>
      <c r="B138" s="6" t="s">
        <v>456</v>
      </c>
      <c r="C138" s="8">
        <f>DATE(2020,8,24)</f>
        <v>44067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6" t="s">
        <v>457</v>
      </c>
      <c r="B139" s="6" t="s">
        <v>458</v>
      </c>
      <c r="C139" s="8">
        <f>DATE(2020,8,26)</f>
        <v>44069</v>
      </c>
      <c r="D139" s="15"/>
      <c r="E139" s="6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3.2" x14ac:dyDescent="0.25">
      <c r="A140" s="6" t="s">
        <v>648</v>
      </c>
      <c r="B140" s="6" t="s">
        <v>649</v>
      </c>
      <c r="C140" s="8">
        <f>DATE(2020,10,3)</f>
        <v>44107</v>
      </c>
      <c r="D140" s="15" t="s">
        <v>650</v>
      </c>
      <c r="E140" s="6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</row>
    <row r="141" spans="1:21" ht="13.2" x14ac:dyDescent="0.25">
      <c r="A141" s="6" t="s">
        <v>651</v>
      </c>
      <c r="B141" s="6" t="s">
        <v>652</v>
      </c>
      <c r="C141" s="8">
        <f>DATE(2020,10,3)</f>
        <v>44107</v>
      </c>
      <c r="D141" s="15"/>
      <c r="E141" s="6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349</v>
      </c>
      <c r="B142" s="6" t="s">
        <v>350</v>
      </c>
      <c r="C142" s="8">
        <f>DATE(2020,8,3)</f>
        <v>44046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5.75" customHeight="1" x14ac:dyDescent="0.25">
      <c r="A143" s="6" t="s">
        <v>653</v>
      </c>
      <c r="B143" s="6" t="s">
        <v>654</v>
      </c>
      <c r="C143" s="8">
        <f>DATE(2020,8,3)</f>
        <v>44046</v>
      </c>
      <c r="D143" s="9"/>
      <c r="E143" s="6" t="s">
        <v>655</v>
      </c>
    </row>
    <row r="144" spans="1:21" ht="15.75" customHeight="1" x14ac:dyDescent="0.25">
      <c r="A144" s="6" t="s">
        <v>662</v>
      </c>
      <c r="B144" s="6" t="s">
        <v>663</v>
      </c>
      <c r="C144" s="8">
        <f>DATE(2020,10,4)</f>
        <v>44108</v>
      </c>
      <c r="D144" s="9"/>
      <c r="E144" s="6"/>
    </row>
    <row r="145" spans="1:21" ht="15.75" customHeight="1" x14ac:dyDescent="0.25">
      <c r="A145" s="6" t="s">
        <v>664</v>
      </c>
      <c r="B145" s="6" t="s">
        <v>665</v>
      </c>
      <c r="C145" s="8">
        <f>DATE(2020,10,5)</f>
        <v>44109</v>
      </c>
      <c r="D145" s="9"/>
      <c r="E145" s="6"/>
    </row>
    <row r="146" spans="1:21" ht="15.75" customHeight="1" x14ac:dyDescent="0.25">
      <c r="A146" s="6" t="s">
        <v>668</v>
      </c>
      <c r="B146" s="6" t="s">
        <v>669</v>
      </c>
      <c r="C146" s="8">
        <f>DATE(2020,10,5)</f>
        <v>44109</v>
      </c>
      <c r="D146" s="9"/>
      <c r="E146" s="6"/>
    </row>
    <row r="147" spans="1:21" ht="15.75" customHeight="1" x14ac:dyDescent="0.25">
      <c r="A147" s="6" t="s">
        <v>670</v>
      </c>
      <c r="B147" s="6" t="s">
        <v>671</v>
      </c>
      <c r="C147" s="8">
        <f>DATE(2020,10,5)</f>
        <v>44109</v>
      </c>
      <c r="D147" s="9"/>
      <c r="E147" s="6"/>
    </row>
    <row r="148" spans="1:21" ht="15.75" customHeight="1" x14ac:dyDescent="0.25">
      <c r="A148" s="6" t="s">
        <v>672</v>
      </c>
      <c r="B148" s="6" t="s">
        <v>673</v>
      </c>
      <c r="C148" s="8">
        <f>DATE(2020,10,5)</f>
        <v>44109</v>
      </c>
      <c r="D148" s="15" t="s">
        <v>674</v>
      </c>
      <c r="E148" s="6"/>
    </row>
    <row r="149" spans="1:21" ht="15.75" customHeight="1" x14ac:dyDescent="0.25">
      <c r="A149" s="6" t="s">
        <v>675</v>
      </c>
      <c r="B149" s="6" t="s">
        <v>676</v>
      </c>
      <c r="C149" s="8">
        <f>DATE(2020,10,5)</f>
        <v>44109</v>
      </c>
      <c r="D149" s="15" t="s">
        <v>677</v>
      </c>
      <c r="E149" s="6" t="s">
        <v>678</v>
      </c>
    </row>
    <row r="150" spans="1:21" ht="13.2" x14ac:dyDescent="0.25">
      <c r="A150" s="6" t="s">
        <v>681</v>
      </c>
      <c r="B150" s="6" t="s">
        <v>682</v>
      </c>
      <c r="C150" s="8">
        <f>DATE(2020,10,6)</f>
        <v>44110</v>
      </c>
      <c r="D150" s="15"/>
      <c r="E150" s="6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10" t="s">
        <v>683</v>
      </c>
      <c r="B151" s="10" t="s">
        <v>684</v>
      </c>
      <c r="C151" s="8">
        <f>DATE(2020,10,7)</f>
        <v>44111</v>
      </c>
      <c r="D151" s="15" t="s">
        <v>685</v>
      </c>
      <c r="E151" s="6"/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10" t="s">
        <v>662</v>
      </c>
      <c r="B152" s="10" t="s">
        <v>663</v>
      </c>
      <c r="C152" s="8">
        <f>DATE(2020,10,7)</f>
        <v>44111</v>
      </c>
      <c r="D152" s="15" t="s">
        <v>686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10" t="s">
        <v>687</v>
      </c>
      <c r="B153" s="10" t="s">
        <v>688</v>
      </c>
      <c r="C153" s="8">
        <f>DATE(2020,10,7)</f>
        <v>44111</v>
      </c>
      <c r="D153" s="15"/>
      <c r="E153" s="6"/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10" t="s">
        <v>689</v>
      </c>
      <c r="B154" s="10" t="s">
        <v>690</v>
      </c>
      <c r="C154" s="8">
        <f>DATE(2020,10,7)</f>
        <v>44111</v>
      </c>
      <c r="D154" s="15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7" t="s">
        <v>393</v>
      </c>
      <c r="B155" s="7"/>
      <c r="C155" s="7"/>
      <c r="D155" s="14"/>
      <c r="E155" s="7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351</v>
      </c>
      <c r="B156" s="6" t="s">
        <v>352</v>
      </c>
      <c r="C156" s="8">
        <f>DATE(2020,8,3)</f>
        <v>44046</v>
      </c>
      <c r="D156" s="9"/>
      <c r="E156" s="6" t="s">
        <v>353</v>
      </c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6" t="s">
        <v>354</v>
      </c>
      <c r="B157" s="6" t="s">
        <v>355</v>
      </c>
      <c r="C157" s="8">
        <f>DATE(2020,8,4)</f>
        <v>44047</v>
      </c>
      <c r="D157" s="15" t="s">
        <v>356</v>
      </c>
      <c r="E157" s="6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357</v>
      </c>
      <c r="B158" s="6" t="s">
        <v>358</v>
      </c>
      <c r="C158" s="8">
        <f>DATE(2020,8,6)</f>
        <v>44049</v>
      </c>
      <c r="D158" s="17" t="s">
        <v>359</v>
      </c>
      <c r="E158" s="17" t="s">
        <v>360</v>
      </c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361</v>
      </c>
      <c r="B159" s="6" t="s">
        <v>362</v>
      </c>
      <c r="C159" s="8">
        <f>DATE(2020,8,6)</f>
        <v>44049</v>
      </c>
      <c r="D159" s="9"/>
      <c r="E159" s="6"/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363</v>
      </c>
      <c r="B160" s="6" t="s">
        <v>364</v>
      </c>
      <c r="C160" s="8">
        <f>DATE(2020,8,8)</f>
        <v>44051</v>
      </c>
      <c r="D160" s="15" t="s">
        <v>366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13.2" x14ac:dyDescent="0.25">
      <c r="A161" s="6" t="s">
        <v>365</v>
      </c>
      <c r="B161" s="6" t="s">
        <v>367</v>
      </c>
      <c r="C161" s="8">
        <f>DATE(2020,8,9)</f>
        <v>44052</v>
      </c>
      <c r="D161" s="15" t="s">
        <v>368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10" t="s">
        <v>598</v>
      </c>
      <c r="B162" s="10" t="s">
        <v>599</v>
      </c>
      <c r="C162" s="8">
        <f>DATE(2020,9,15)</f>
        <v>44089</v>
      </c>
      <c r="D162" s="15"/>
      <c r="E162" s="6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10" t="s">
        <v>630</v>
      </c>
      <c r="B163" s="10" t="s">
        <v>631</v>
      </c>
      <c r="C163" s="8">
        <f>DATE(2020,9,20)</f>
        <v>44094</v>
      </c>
      <c r="D163" s="15" t="s">
        <v>632</v>
      </c>
      <c r="E163" s="6"/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10" t="s">
        <v>633</v>
      </c>
      <c r="B164" s="10" t="s">
        <v>634</v>
      </c>
      <c r="C164" s="8">
        <f>DATE(2020,9,20)</f>
        <v>44094</v>
      </c>
      <c r="D164" s="15" t="s">
        <v>635</v>
      </c>
      <c r="E164" s="6" t="s">
        <v>636</v>
      </c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  <c r="R164" s="21"/>
      <c r="S164" s="21"/>
      <c r="T164" s="21"/>
      <c r="U164" s="21"/>
    </row>
    <row r="165" spans="1:21" ht="13.2" x14ac:dyDescent="0.25">
      <c r="A165" s="10" t="s">
        <v>639</v>
      </c>
      <c r="B165" s="10" t="s">
        <v>640</v>
      </c>
      <c r="C165" s="8">
        <f>DATE(2020,9,21)</f>
        <v>44095</v>
      </c>
      <c r="D165" s="15" t="s">
        <v>637</v>
      </c>
      <c r="E165" s="6" t="s">
        <v>638</v>
      </c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  <c r="R165" s="21"/>
      <c r="S165" s="21"/>
      <c r="T165" s="21"/>
      <c r="U165" s="21"/>
    </row>
    <row r="166" spans="1:21" ht="13.2" x14ac:dyDescent="0.25">
      <c r="A166" s="10" t="s">
        <v>646</v>
      </c>
      <c r="B166" s="10" t="s">
        <v>647</v>
      </c>
      <c r="C166" s="8">
        <f>DATE(2020,9,30)</f>
        <v>44104</v>
      </c>
      <c r="D166" s="15"/>
      <c r="E166" s="6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26.4" x14ac:dyDescent="0.25">
      <c r="A167" s="6" t="s">
        <v>656</v>
      </c>
      <c r="B167" s="6" t="s">
        <v>500</v>
      </c>
      <c r="C167" s="8">
        <f>DATE(2020,8,3)</f>
        <v>44046</v>
      </c>
      <c r="D167" s="15" t="s">
        <v>657</v>
      </c>
      <c r="E167" s="6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6" t="s">
        <v>658</v>
      </c>
      <c r="B168" s="6" t="s">
        <v>659</v>
      </c>
      <c r="C168" s="8">
        <f>DATE(2020,10,4)</f>
        <v>44108</v>
      </c>
      <c r="D168" s="15"/>
      <c r="E168" s="6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6" t="s">
        <v>660</v>
      </c>
      <c r="B169" s="6" t="s">
        <v>661</v>
      </c>
      <c r="C169" s="8">
        <f>DATE(2020,10,4)</f>
        <v>44108</v>
      </c>
      <c r="D169" s="15"/>
      <c r="E169" s="6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6" t="s">
        <v>666</v>
      </c>
      <c r="B170" s="6" t="s">
        <v>667</v>
      </c>
      <c r="C170" s="8">
        <f>DATE(2020,10,5)</f>
        <v>44109</v>
      </c>
      <c r="D170" s="15"/>
      <c r="E170" s="6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6" t="s">
        <v>679</v>
      </c>
      <c r="B171" s="6" t="s">
        <v>680</v>
      </c>
      <c r="C171" s="8">
        <f>DATE(2020,10,6)</f>
        <v>44110</v>
      </c>
      <c r="D171" s="15"/>
      <c r="E171" s="6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6"/>
      <c r="B172" s="6"/>
      <c r="C172" s="8"/>
      <c r="D172" s="15"/>
      <c r="E172" s="6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5.75" customHeight="1" x14ac:dyDescent="0.25">
      <c r="A173" s="7" t="s">
        <v>392</v>
      </c>
      <c r="B173" s="7"/>
      <c r="C173" s="7"/>
      <c r="D173" s="14"/>
      <c r="E173" s="7"/>
    </row>
    <row r="174" spans="1:21" ht="15.75" customHeight="1" x14ac:dyDescent="0.25">
      <c r="A174" s="19" t="s">
        <v>75</v>
      </c>
      <c r="B174" s="19" t="s">
        <v>76</v>
      </c>
      <c r="C174" s="8">
        <f>DATE(2020,7,28)</f>
        <v>44040</v>
      </c>
      <c r="D174" s="18"/>
      <c r="E174" s="19" t="s">
        <v>327</v>
      </c>
    </row>
    <row r="175" spans="1:21" ht="15.75" customHeight="1" x14ac:dyDescent="0.25">
      <c r="A175" s="6" t="s">
        <v>324</v>
      </c>
      <c r="B175" s="6" t="s">
        <v>325</v>
      </c>
      <c r="C175" s="8">
        <f>DATE(2020,7,28)</f>
        <v>44040</v>
      </c>
      <c r="D175" s="9"/>
      <c r="E175" s="6" t="s">
        <v>326</v>
      </c>
    </row>
    <row r="176" spans="1:21" ht="15.75" customHeight="1" x14ac:dyDescent="0.25">
      <c r="A176" s="6" t="s">
        <v>328</v>
      </c>
      <c r="B176" s="6" t="s">
        <v>329</v>
      </c>
      <c r="C176" s="8">
        <f>DATE(2020,7,28)</f>
        <v>44040</v>
      </c>
      <c r="D176" s="9"/>
      <c r="E176" s="6"/>
    </row>
    <row r="177" spans="1:21" ht="13.2" x14ac:dyDescent="0.25">
      <c r="A177" s="6" t="s">
        <v>330</v>
      </c>
      <c r="B177" s="6" t="s">
        <v>331</v>
      </c>
      <c r="C177" s="8">
        <f>DATE(2020,7,28)</f>
        <v>44040</v>
      </c>
      <c r="D177" s="9"/>
      <c r="E177" s="6" t="s">
        <v>332</v>
      </c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6" t="s">
        <v>333</v>
      </c>
      <c r="B178" s="6" t="s">
        <v>334</v>
      </c>
      <c r="C178" s="8">
        <f>DATE(2020,7,28)</f>
        <v>44040</v>
      </c>
      <c r="D178" s="15" t="s">
        <v>335</v>
      </c>
      <c r="E178" s="6" t="s">
        <v>336</v>
      </c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6" t="s">
        <v>337</v>
      </c>
      <c r="B179" s="6" t="s">
        <v>338</v>
      </c>
      <c r="C179" s="8">
        <f>DATE(2020,7,29)</f>
        <v>44041</v>
      </c>
      <c r="D179" s="15" t="s">
        <v>339</v>
      </c>
      <c r="E179" s="6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6" t="s">
        <v>340</v>
      </c>
      <c r="B180" s="6" t="s">
        <v>341</v>
      </c>
      <c r="C180" s="8">
        <f>DATE(2020,8,2)</f>
        <v>44045</v>
      </c>
      <c r="D180" s="9"/>
      <c r="E180" s="6" t="s">
        <v>342</v>
      </c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6" t="s">
        <v>343</v>
      </c>
      <c r="B181" s="6" t="s">
        <v>344</v>
      </c>
      <c r="C181" s="8">
        <f>DATE(2020,8,2)</f>
        <v>44045</v>
      </c>
      <c r="D181" s="15" t="s">
        <v>345</v>
      </c>
      <c r="E181" s="6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9" t="s">
        <v>346</v>
      </c>
      <c r="B182" s="6" t="s">
        <v>347</v>
      </c>
      <c r="C182" s="8">
        <f>DATE(2020,8,2)</f>
        <v>44045</v>
      </c>
      <c r="D182" s="9"/>
      <c r="E182" s="6" t="s">
        <v>348</v>
      </c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7" t="s">
        <v>394</v>
      </c>
      <c r="B183" s="7"/>
      <c r="C183" s="7"/>
      <c r="D183" s="14"/>
      <c r="E183" s="7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6" t="s">
        <v>369</v>
      </c>
      <c r="B184" s="6" t="s">
        <v>370</v>
      </c>
      <c r="C184" s="8">
        <f>DATE(2020,8,9)</f>
        <v>44052</v>
      </c>
      <c r="D184" s="9"/>
      <c r="E184" s="6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6" t="s">
        <v>372</v>
      </c>
      <c r="B185" s="6" t="s">
        <v>371</v>
      </c>
      <c r="C185" s="8">
        <f>DATE(2020,8,9)</f>
        <v>44052</v>
      </c>
      <c r="D185" s="9"/>
      <c r="E185" s="6" t="s">
        <v>373</v>
      </c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6" t="s">
        <v>375</v>
      </c>
      <c r="B186" s="6" t="s">
        <v>374</v>
      </c>
      <c r="C186" s="8">
        <f>DATE(2020,8,9)</f>
        <v>44052</v>
      </c>
      <c r="D186" s="15" t="s">
        <v>379</v>
      </c>
      <c r="E186" s="6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26.4" x14ac:dyDescent="0.25">
      <c r="A187" s="10" t="s">
        <v>377</v>
      </c>
      <c r="B187" s="10" t="s">
        <v>378</v>
      </c>
      <c r="C187" s="8">
        <f>DATE(2020,8,9)</f>
        <v>44052</v>
      </c>
      <c r="D187" s="15" t="s">
        <v>376</v>
      </c>
      <c r="E187" s="6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s="25" customFormat="1" ht="14.4" x14ac:dyDescent="0.3">
      <c r="A188" s="7" t="s">
        <v>395</v>
      </c>
      <c r="B188" s="7"/>
      <c r="C188" s="7"/>
      <c r="D188" s="14"/>
      <c r="E188" s="7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</row>
    <row r="189" spans="1:21" ht="13.2" x14ac:dyDescent="0.25">
      <c r="A189" s="6" t="s">
        <v>380</v>
      </c>
      <c r="B189" s="6" t="s">
        <v>381</v>
      </c>
      <c r="C189" s="8">
        <f>DATE(2020,8,10)</f>
        <v>44053</v>
      </c>
      <c r="D189" s="9"/>
      <c r="E189" s="6" t="s">
        <v>382</v>
      </c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7" t="s">
        <v>564</v>
      </c>
      <c r="B190" s="7"/>
      <c r="C190" s="7"/>
      <c r="D190" s="14"/>
      <c r="E190" s="7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 t="s">
        <v>565</v>
      </c>
      <c r="B191" s="21" t="s">
        <v>566</v>
      </c>
      <c r="C191" s="8">
        <f>DATE(2020,9,12)</f>
        <v>44086</v>
      </c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1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1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1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1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1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1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1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1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1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1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1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1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1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1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1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1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1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1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1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1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1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1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1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1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1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1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  <row r="962" spans="1:21" ht="13.2" x14ac:dyDescent="0.25">
      <c r="A962" s="21"/>
      <c r="B962" s="21"/>
      <c r="C962" s="21"/>
      <c r="D962" s="23"/>
      <c r="E962" s="21"/>
      <c r="F962" s="21"/>
      <c r="G962" s="21"/>
      <c r="H962" s="21"/>
      <c r="I962" s="21"/>
      <c r="J962" s="21"/>
      <c r="K962" s="21"/>
      <c r="L962" s="21"/>
      <c r="M962" s="21"/>
      <c r="N962" s="21"/>
      <c r="O962" s="21"/>
      <c r="P962" s="21"/>
      <c r="Q962" s="21"/>
      <c r="R962" s="21"/>
      <c r="S962" s="21"/>
      <c r="T962" s="21"/>
      <c r="U962" s="21"/>
    </row>
    <row r="963" spans="1:21" ht="13.2" x14ac:dyDescent="0.25">
      <c r="A963" s="21"/>
      <c r="B963" s="21"/>
      <c r="C963" s="21"/>
      <c r="D963" s="23"/>
      <c r="E963" s="21"/>
      <c r="F963" s="21"/>
      <c r="G963" s="21"/>
      <c r="H963" s="21"/>
      <c r="I963" s="21"/>
      <c r="J963" s="21"/>
      <c r="K963" s="21"/>
      <c r="L963" s="21"/>
      <c r="M963" s="21"/>
      <c r="N963" s="21"/>
      <c r="O963" s="21"/>
      <c r="P963" s="21"/>
      <c r="Q963" s="21"/>
      <c r="R963" s="21"/>
      <c r="S963" s="21"/>
      <c r="T963" s="21"/>
      <c r="U963" s="21"/>
    </row>
    <row r="964" spans="1:21" ht="13.2" x14ac:dyDescent="0.25">
      <c r="A964" s="21"/>
      <c r="B964" s="21"/>
      <c r="C964" s="21"/>
      <c r="D964" s="23"/>
      <c r="E964" s="21"/>
      <c r="F964" s="21"/>
      <c r="G964" s="21"/>
      <c r="H964" s="21"/>
      <c r="I964" s="21"/>
      <c r="J964" s="21"/>
      <c r="K964" s="21"/>
      <c r="L964" s="21"/>
      <c r="M964" s="21"/>
      <c r="N964" s="21"/>
      <c r="O964" s="21"/>
      <c r="P964" s="21"/>
      <c r="Q964" s="21"/>
      <c r="R964" s="21"/>
      <c r="S964" s="21"/>
      <c r="T964" s="21"/>
      <c r="U964" s="21"/>
    </row>
    <row r="965" spans="1:21" ht="13.2" x14ac:dyDescent="0.25">
      <c r="A965" s="21"/>
      <c r="B965" s="21"/>
      <c r="C965" s="21"/>
      <c r="D965" s="23"/>
      <c r="E965" s="21"/>
      <c r="F965" s="21"/>
      <c r="G965" s="21"/>
      <c r="H965" s="21"/>
      <c r="I965" s="21"/>
      <c r="J965" s="21"/>
      <c r="K965" s="21"/>
      <c r="L965" s="21"/>
      <c r="M965" s="21"/>
      <c r="N965" s="21"/>
      <c r="O965" s="21"/>
      <c r="P965" s="21"/>
      <c r="Q965" s="21"/>
      <c r="R965" s="21"/>
      <c r="S965" s="21"/>
      <c r="T965" s="21"/>
      <c r="U965" s="21"/>
    </row>
    <row r="966" spans="1:21" ht="13.2" x14ac:dyDescent="0.25">
      <c r="A966" s="21"/>
      <c r="B966" s="21"/>
      <c r="C966" s="21"/>
      <c r="D966" s="23"/>
      <c r="E966" s="21"/>
      <c r="F966" s="21"/>
      <c r="G966" s="21"/>
      <c r="H966" s="21"/>
      <c r="I966" s="21"/>
      <c r="J966" s="21"/>
      <c r="K966" s="21"/>
      <c r="L966" s="21"/>
      <c r="M966" s="21"/>
      <c r="N966" s="21"/>
      <c r="O966" s="21"/>
      <c r="P966" s="21"/>
      <c r="Q966" s="21"/>
      <c r="R966" s="21"/>
      <c r="S966" s="21"/>
      <c r="T966" s="21"/>
      <c r="U966" s="21"/>
    </row>
    <row r="967" spans="1:21" ht="13.2" x14ac:dyDescent="0.25">
      <c r="A967" s="21"/>
      <c r="B967" s="21"/>
      <c r="C967" s="21"/>
      <c r="D967" s="23"/>
      <c r="E967" s="21"/>
      <c r="F967" s="21"/>
      <c r="G967" s="21"/>
      <c r="H967" s="21"/>
      <c r="I967" s="21"/>
      <c r="J967" s="21"/>
      <c r="K967" s="21"/>
      <c r="L967" s="21"/>
      <c r="M967" s="21"/>
      <c r="N967" s="21"/>
      <c r="O967" s="21"/>
      <c r="P967" s="21"/>
      <c r="Q967" s="21"/>
      <c r="R967" s="21"/>
      <c r="S967" s="21"/>
      <c r="T967" s="21"/>
      <c r="U967" s="21"/>
    </row>
    <row r="968" spans="1:21" ht="13.2" x14ac:dyDescent="0.25">
      <c r="A968" s="21"/>
      <c r="B968" s="21"/>
      <c r="C968" s="21"/>
      <c r="D968" s="23"/>
      <c r="E968" s="21"/>
      <c r="F968" s="21"/>
      <c r="G968" s="21"/>
      <c r="H968" s="21"/>
      <c r="I968" s="21"/>
      <c r="J968" s="21"/>
      <c r="K968" s="21"/>
      <c r="L968" s="21"/>
      <c r="M968" s="21"/>
      <c r="N968" s="21"/>
      <c r="O968" s="21"/>
      <c r="P968" s="21"/>
      <c r="Q968" s="21"/>
      <c r="R968" s="21"/>
      <c r="S968" s="21"/>
      <c r="T968" s="21"/>
      <c r="U968" s="21"/>
    </row>
    <row r="969" spans="1:21" ht="13.2" x14ac:dyDescent="0.25">
      <c r="A969" s="21"/>
      <c r="B969" s="21"/>
      <c r="C969" s="21"/>
      <c r="D969" s="23"/>
      <c r="E969" s="21"/>
      <c r="F969" s="21"/>
      <c r="G969" s="21"/>
      <c r="H969" s="21"/>
      <c r="I969" s="21"/>
      <c r="J969" s="21"/>
      <c r="K969" s="21"/>
      <c r="L969" s="21"/>
      <c r="M969" s="21"/>
      <c r="N969" s="21"/>
      <c r="O969" s="21"/>
      <c r="P969" s="21"/>
      <c r="Q969" s="21"/>
      <c r="R969" s="21"/>
      <c r="S969" s="21"/>
      <c r="T969" s="21"/>
      <c r="U969" s="21"/>
    </row>
    <row r="970" spans="1:21" ht="13.2" x14ac:dyDescent="0.25">
      <c r="A970" s="21"/>
      <c r="B970" s="21"/>
      <c r="C970" s="21"/>
      <c r="D970" s="23"/>
      <c r="E970" s="21"/>
      <c r="F970" s="21"/>
      <c r="G970" s="21"/>
      <c r="H970" s="21"/>
      <c r="I970" s="21"/>
      <c r="J970" s="21"/>
      <c r="K970" s="21"/>
      <c r="L970" s="21"/>
      <c r="M970" s="21"/>
      <c r="N970" s="21"/>
      <c r="O970" s="21"/>
      <c r="P970" s="21"/>
      <c r="Q970" s="21"/>
      <c r="R970" s="21"/>
      <c r="S970" s="21"/>
      <c r="T970" s="21"/>
      <c r="U970" s="21"/>
    </row>
    <row r="971" spans="1:21" ht="13.2" x14ac:dyDescent="0.25">
      <c r="A971" s="21"/>
      <c r="B971" s="21"/>
      <c r="C971" s="21"/>
      <c r="D971" s="23"/>
      <c r="E971" s="21"/>
      <c r="F971" s="21"/>
      <c r="G971" s="21"/>
      <c r="H971" s="21"/>
      <c r="I971" s="21"/>
      <c r="J971" s="21"/>
      <c r="K971" s="21"/>
      <c r="L971" s="21"/>
      <c r="M971" s="21"/>
      <c r="N971" s="21"/>
      <c r="O971" s="21"/>
      <c r="P971" s="21"/>
      <c r="Q971" s="21"/>
      <c r="R971" s="21"/>
      <c r="S971" s="21"/>
      <c r="T971" s="21"/>
      <c r="U971" s="21"/>
    </row>
    <row r="972" spans="1:21" ht="13.2" x14ac:dyDescent="0.25">
      <c r="A972" s="21"/>
      <c r="B972" s="21"/>
      <c r="C972" s="21"/>
      <c r="D972" s="23"/>
      <c r="E972" s="21"/>
      <c r="F972" s="21"/>
      <c r="G972" s="21"/>
      <c r="H972" s="21"/>
      <c r="I972" s="21"/>
      <c r="J972" s="21"/>
      <c r="K972" s="21"/>
      <c r="L972" s="21"/>
      <c r="M972" s="21"/>
      <c r="N972" s="21"/>
      <c r="O972" s="21"/>
      <c r="P972" s="21"/>
      <c r="Q972" s="21"/>
      <c r="R972" s="21"/>
      <c r="S972" s="21"/>
      <c r="T972" s="21"/>
      <c r="U972" s="21"/>
    </row>
    <row r="973" spans="1:21" ht="13.2" x14ac:dyDescent="0.25">
      <c r="A973" s="21"/>
      <c r="B973" s="21"/>
      <c r="C973" s="21"/>
      <c r="D973" s="23"/>
      <c r="E973" s="21"/>
      <c r="F973" s="21"/>
      <c r="G973" s="21"/>
      <c r="H973" s="21"/>
      <c r="I973" s="21"/>
      <c r="J973" s="21"/>
      <c r="K973" s="21"/>
      <c r="L973" s="21"/>
      <c r="M973" s="21"/>
      <c r="N973" s="21"/>
      <c r="O973" s="21"/>
      <c r="P973" s="21"/>
      <c r="Q973" s="21"/>
      <c r="R973" s="21"/>
      <c r="S973" s="21"/>
      <c r="T973" s="21"/>
      <c r="U973" s="21"/>
    </row>
    <row r="974" spans="1:21" ht="13.2" x14ac:dyDescent="0.25">
      <c r="A974" s="21"/>
      <c r="B974" s="21"/>
      <c r="C974" s="21"/>
      <c r="D974" s="23"/>
      <c r="E974" s="21"/>
      <c r="F974" s="21"/>
      <c r="G974" s="21"/>
      <c r="H974" s="21"/>
      <c r="I974" s="21"/>
      <c r="J974" s="21"/>
      <c r="K974" s="21"/>
      <c r="L974" s="21"/>
      <c r="M974" s="21"/>
      <c r="N974" s="21"/>
      <c r="O974" s="21"/>
      <c r="P974" s="21"/>
      <c r="Q974" s="21"/>
      <c r="R974" s="21"/>
      <c r="S974" s="21"/>
      <c r="T974" s="21"/>
      <c r="U974" s="21"/>
    </row>
    <row r="975" spans="1:21" ht="13.2" x14ac:dyDescent="0.25">
      <c r="A975" s="21"/>
      <c r="B975" s="21"/>
      <c r="C975" s="21"/>
      <c r="D975" s="23"/>
      <c r="E975" s="21"/>
      <c r="F975" s="21"/>
      <c r="G975" s="21"/>
      <c r="H975" s="21"/>
      <c r="I975" s="21"/>
      <c r="J975" s="21"/>
      <c r="K975" s="21"/>
      <c r="L975" s="21"/>
      <c r="M975" s="21"/>
      <c r="N975" s="21"/>
      <c r="O975" s="21"/>
      <c r="P975" s="21"/>
      <c r="Q975" s="21"/>
      <c r="R975" s="21"/>
      <c r="S975" s="21"/>
      <c r="T975" s="21"/>
      <c r="U975" s="21"/>
    </row>
    <row r="976" spans="1:21" ht="13.2" x14ac:dyDescent="0.25">
      <c r="A976" s="21"/>
      <c r="B976" s="21"/>
      <c r="C976" s="21"/>
      <c r="D976" s="23"/>
      <c r="E976" s="21"/>
      <c r="F976" s="21"/>
      <c r="G976" s="21"/>
      <c r="H976" s="21"/>
      <c r="I976" s="21"/>
      <c r="J976" s="21"/>
      <c r="K976" s="21"/>
      <c r="L976" s="21"/>
      <c r="M976" s="21"/>
      <c r="N976" s="21"/>
      <c r="O976" s="21"/>
      <c r="P976" s="21"/>
      <c r="Q976" s="21"/>
      <c r="R976" s="21"/>
      <c r="S976" s="21"/>
      <c r="T976" s="21"/>
      <c r="U976" s="21"/>
    </row>
    <row r="977" spans="1:21" ht="13.2" x14ac:dyDescent="0.25">
      <c r="A977" s="21"/>
      <c r="B977" s="21"/>
      <c r="C977" s="21"/>
      <c r="D977" s="23"/>
      <c r="E977" s="21"/>
      <c r="F977" s="21"/>
      <c r="G977" s="21"/>
      <c r="H977" s="21"/>
      <c r="I977" s="21"/>
      <c r="J977" s="21"/>
      <c r="K977" s="21"/>
      <c r="L977" s="21"/>
      <c r="M977" s="21"/>
      <c r="N977" s="21"/>
      <c r="O977" s="21"/>
      <c r="P977" s="21"/>
      <c r="Q977" s="21"/>
      <c r="R977" s="21"/>
      <c r="S977" s="21"/>
      <c r="T977" s="21"/>
      <c r="U977" s="21"/>
    </row>
    <row r="978" spans="1:21" ht="13.2" x14ac:dyDescent="0.25">
      <c r="A978" s="21"/>
      <c r="B978" s="21"/>
      <c r="C978" s="21"/>
      <c r="D978" s="23"/>
      <c r="E978" s="21"/>
      <c r="F978" s="21"/>
      <c r="G978" s="21"/>
      <c r="H978" s="21"/>
      <c r="I978" s="21"/>
      <c r="J978" s="21"/>
      <c r="K978" s="21"/>
      <c r="L978" s="21"/>
      <c r="M978" s="21"/>
      <c r="N978" s="21"/>
      <c r="O978" s="21"/>
      <c r="P978" s="21"/>
      <c r="Q978" s="21"/>
      <c r="R978" s="21"/>
      <c r="S978" s="21"/>
      <c r="T978" s="21"/>
      <c r="U978" s="21"/>
    </row>
    <row r="979" spans="1:21" ht="13.2" x14ac:dyDescent="0.25">
      <c r="A979" s="21"/>
      <c r="B979" s="21"/>
      <c r="C979" s="21"/>
      <c r="D979" s="23"/>
      <c r="E979" s="21"/>
      <c r="F979" s="21"/>
      <c r="G979" s="21"/>
      <c r="H979" s="21"/>
      <c r="I979" s="21"/>
      <c r="J979" s="21"/>
      <c r="K979" s="21"/>
      <c r="L979" s="21"/>
      <c r="M979" s="21"/>
      <c r="N979" s="21"/>
      <c r="O979" s="21"/>
      <c r="P979" s="21"/>
      <c r="Q979" s="21"/>
      <c r="R979" s="21"/>
      <c r="S979" s="21"/>
      <c r="T979" s="21"/>
      <c r="U979" s="21"/>
    </row>
    <row r="980" spans="1:21" ht="13.2" x14ac:dyDescent="0.25">
      <c r="A980" s="21"/>
      <c r="B980" s="21"/>
      <c r="C980" s="21"/>
      <c r="D980" s="23"/>
      <c r="E980" s="21"/>
      <c r="F980" s="21"/>
      <c r="G980" s="21"/>
      <c r="H980" s="21"/>
      <c r="I980" s="21"/>
      <c r="J980" s="21"/>
      <c r="K980" s="21"/>
      <c r="L980" s="21"/>
      <c r="M980" s="21"/>
      <c r="N980" s="21"/>
      <c r="O980" s="21"/>
      <c r="P980" s="21"/>
      <c r="Q980" s="21"/>
      <c r="R980" s="21"/>
      <c r="S980" s="21"/>
      <c r="T980" s="21"/>
      <c r="U980" s="21"/>
    </row>
    <row r="981" spans="1:21" ht="13.2" x14ac:dyDescent="0.25">
      <c r="A981" s="21"/>
      <c r="B981" s="21"/>
      <c r="C981" s="21"/>
      <c r="D981" s="23"/>
      <c r="E981" s="21"/>
      <c r="F981" s="21"/>
      <c r="G981" s="21"/>
      <c r="H981" s="21"/>
      <c r="I981" s="21"/>
      <c r="J981" s="21"/>
      <c r="K981" s="21"/>
      <c r="L981" s="21"/>
      <c r="M981" s="21"/>
      <c r="N981" s="21"/>
      <c r="O981" s="21"/>
      <c r="P981" s="21"/>
      <c r="Q981" s="21"/>
      <c r="R981" s="21"/>
      <c r="S981" s="21"/>
      <c r="T981" s="21"/>
      <c r="U981" s="21"/>
    </row>
    <row r="982" spans="1:21" ht="13.2" x14ac:dyDescent="0.25">
      <c r="A982" s="21"/>
      <c r="B982" s="21"/>
      <c r="C982" s="21"/>
      <c r="D982" s="23"/>
      <c r="E982" s="21"/>
      <c r="F982" s="21"/>
      <c r="G982" s="21"/>
      <c r="H982" s="21"/>
      <c r="I982" s="21"/>
      <c r="J982" s="21"/>
      <c r="K982" s="21"/>
      <c r="L982" s="21"/>
      <c r="M982" s="21"/>
      <c r="N982" s="21"/>
      <c r="O982" s="21"/>
      <c r="P982" s="21"/>
      <c r="Q982" s="21"/>
      <c r="R982" s="21"/>
      <c r="S982" s="21"/>
      <c r="T982" s="21"/>
      <c r="U982" s="21"/>
    </row>
    <row r="983" spans="1:21" ht="13.2" x14ac:dyDescent="0.25">
      <c r="A983" s="21"/>
      <c r="B983" s="21"/>
      <c r="C983" s="21"/>
      <c r="D983" s="23"/>
      <c r="E983" s="21"/>
      <c r="F983" s="21"/>
      <c r="G983" s="21"/>
      <c r="H983" s="21"/>
      <c r="I983" s="21"/>
      <c r="J983" s="21"/>
      <c r="K983" s="21"/>
      <c r="L983" s="21"/>
      <c r="M983" s="21"/>
      <c r="N983" s="21"/>
      <c r="O983" s="21"/>
      <c r="P983" s="21"/>
      <c r="Q983" s="21"/>
      <c r="R983" s="21"/>
      <c r="S983" s="21"/>
      <c r="T983" s="21"/>
      <c r="U983" s="21"/>
    </row>
    <row r="984" spans="1:21" ht="13.2" x14ac:dyDescent="0.25">
      <c r="A984" s="21"/>
      <c r="B984" s="21"/>
      <c r="C984" s="21"/>
      <c r="D984" s="23"/>
      <c r="E984" s="21"/>
      <c r="F984" s="21"/>
      <c r="G984" s="21"/>
      <c r="H984" s="21"/>
      <c r="I984" s="21"/>
      <c r="J984" s="21"/>
      <c r="K984" s="21"/>
      <c r="L984" s="21"/>
      <c r="M984" s="21"/>
      <c r="N984" s="21"/>
      <c r="O984" s="21"/>
      <c r="P984" s="21"/>
      <c r="Q984" s="21"/>
      <c r="R984" s="21"/>
      <c r="S984" s="21"/>
      <c r="T984" s="21"/>
      <c r="U984" s="21"/>
    </row>
    <row r="985" spans="1:21" ht="15.75" customHeight="1" x14ac:dyDescent="0.25">
      <c r="A985" s="21"/>
      <c r="B985" s="21"/>
      <c r="C985" s="21"/>
      <c r="D985" s="23"/>
      <c r="E985" s="21"/>
    </row>
    <row r="986" spans="1:21" ht="15.75" customHeight="1" x14ac:dyDescent="0.25">
      <c r="A986" s="21"/>
      <c r="B986" s="21"/>
      <c r="C986" s="21"/>
      <c r="D986" s="23"/>
      <c r="E986" s="21"/>
    </row>
    <row r="987" spans="1:21" ht="15.75" customHeight="1" x14ac:dyDescent="0.25">
      <c r="A987" s="21"/>
      <c r="B987" s="21"/>
      <c r="C987" s="21"/>
      <c r="D987" s="23"/>
      <c r="E987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4" r:id="rId41" xr:uid="{60DD6312-45A4-48E2-ADC2-1B0071E9D6A4}"/>
    <hyperlink ref="D125" r:id="rId42" xr:uid="{B2DE9C0C-15C1-43C9-8579-EA8B5E157B1E}"/>
    <hyperlink ref="D126" r:id="rId43" xr:uid="{AE5F0BBF-8F61-4AAE-AD67-E53AA77B8CB1}"/>
    <hyperlink ref="D127" r:id="rId44" xr:uid="{EF0B87C1-93F8-4D73-A0DF-7B0A7FCE9220}"/>
    <hyperlink ref="D128" r:id="rId45" xr:uid="{0CF90A35-972A-485A-BF35-1868DC836363}"/>
    <hyperlink ref="D129" r:id="rId46" xr:uid="{39ACDB7B-B49E-4909-A47B-19ABEFF71E8F}"/>
    <hyperlink ref="D130" r:id="rId47" xr:uid="{718E2A8D-763E-4C1D-9AF7-8FC3B9BD3FE7}"/>
    <hyperlink ref="E132" r:id="rId48" xr:uid="{D7DB05FB-E035-458C-ADEA-B54BFCB55811}"/>
    <hyperlink ref="D132" r:id="rId49" xr:uid="{0E49DE2F-46DA-455F-9ACC-C2017A6A713F}"/>
    <hyperlink ref="D133" r:id="rId50" xr:uid="{660CAFDD-C71A-47FB-BEA2-9288AB047235}"/>
    <hyperlink ref="D134" r:id="rId51" xr:uid="{5770AD60-65DB-45DE-812F-0519BBCB55A8}"/>
    <hyperlink ref="D135" r:id="rId52" xr:uid="{2B21FA75-4EE4-4A8F-B57E-45F220F5FDE7}"/>
    <hyperlink ref="D136" r:id="rId53" xr:uid="{1F5252B2-E1D5-4034-A1E3-6F49879D1095}"/>
    <hyperlink ref="D178" r:id="rId54" xr:uid="{8E1D8A83-5FDA-4CA4-A8B0-355C0334DBC7}"/>
    <hyperlink ref="D179" r:id="rId55" xr:uid="{67CD05CB-302E-4B56-9786-A6E1D8A26F39}"/>
    <hyperlink ref="D181" r:id="rId56" xr:uid="{BB1AE8EB-4B2E-4365-927B-4635ED1FF47F}"/>
    <hyperlink ref="D157" r:id="rId57" xr:uid="{98E75B5B-447B-4115-887F-A448647EA070}"/>
    <hyperlink ref="D158" r:id="rId58" xr:uid="{44793AF2-707E-4F79-8FF9-B7C9674D2CD6}"/>
    <hyperlink ref="E158" r:id="rId59" display="https://www.geeksforgeeks.org/binary-search-tree-set-2-delete/" xr:uid="{4AC15BCA-AA4B-4FFA-884D-F7185E4632AE}"/>
    <hyperlink ref="D160" r:id="rId60" xr:uid="{F24A54DC-9A2C-456F-9D61-5979BBF09114}"/>
    <hyperlink ref="D161" r:id="rId61" xr:uid="{A252EAB1-33D7-46FE-9FB5-F5C8601E8602}"/>
    <hyperlink ref="D187" r:id="rId62" xr:uid="{E7769572-8392-45D7-9330-15B8A854AE32}"/>
    <hyperlink ref="D186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  <hyperlink ref="D163" r:id="rId68" xr:uid="{AEBFDEAB-7521-4A5B-82ED-3A2D41EBEEAC}"/>
    <hyperlink ref="D164" r:id="rId69" xr:uid="{46153F27-4300-4312-887A-7B279FFBC878}"/>
    <hyperlink ref="D140" r:id="rId70" xr:uid="{4F25352D-7504-4A19-AE0D-5960D6628C46}"/>
    <hyperlink ref="D167" r:id="rId71" xr:uid="{78D34F1D-2483-4C0A-A841-C7F8C407C217}"/>
    <hyperlink ref="D148" r:id="rId72" xr:uid="{B7D532CD-62E2-40DF-B2DE-FD5A00E4F593}"/>
    <hyperlink ref="D149" r:id="rId73" xr:uid="{359F3C8B-43CA-4A71-9BE1-44E29195DD41}"/>
  </hyperlinks>
  <pageMargins left="0.7" right="0.7" top="0.75" bottom="0.75" header="0.3" footer="0.3"/>
  <pageSetup orientation="portrait" r:id="rId7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99"/>
  <sheetViews>
    <sheetView topLeftCell="A74" workbookViewId="0">
      <selection activeCell="B85" sqref="B85"/>
    </sheetView>
  </sheetViews>
  <sheetFormatPr defaultRowHeight="13.2" x14ac:dyDescent="0.25"/>
  <cols>
    <col min="1" max="1" width="67.66406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5" t="s">
        <v>627</v>
      </c>
      <c r="B1" s="33" t="s">
        <v>21</v>
      </c>
      <c r="C1" s="33" t="s">
        <v>2</v>
      </c>
      <c r="D1" s="33" t="s">
        <v>11</v>
      </c>
      <c r="E1" s="35" t="s">
        <v>629</v>
      </c>
    </row>
    <row r="2" spans="1:5" x14ac:dyDescent="0.25">
      <c r="A2" s="36"/>
      <c r="B2" s="33"/>
      <c r="C2" s="34"/>
      <c r="D2" s="34"/>
      <c r="E2" s="36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8">
        <v>44092</v>
      </c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9"/>
      <c r="E18" s="29" t="s">
        <v>459</v>
      </c>
    </row>
    <row r="19" spans="1:5" x14ac:dyDescent="0.25">
      <c r="A19" s="29" t="s">
        <v>462</v>
      </c>
      <c r="B19" s="29" t="s">
        <v>463</v>
      </c>
      <c r="C19" s="8">
        <v>44070</v>
      </c>
      <c r="D19" s="29"/>
      <c r="E19" s="29" t="s">
        <v>464</v>
      </c>
    </row>
    <row r="20" spans="1:5" x14ac:dyDescent="0.25">
      <c r="A20" s="29" t="s">
        <v>465</v>
      </c>
      <c r="B20" s="29" t="s">
        <v>466</v>
      </c>
      <c r="C20" s="8">
        <v>44070</v>
      </c>
      <c r="D20" s="29"/>
      <c r="E20" s="29"/>
    </row>
    <row r="21" spans="1:5" x14ac:dyDescent="0.25">
      <c r="A21" s="29" t="s">
        <v>467</v>
      </c>
      <c r="B21" s="29" t="s">
        <v>468</v>
      </c>
      <c r="C21" s="8">
        <v>44073</v>
      </c>
      <c r="D21" s="29"/>
      <c r="E21" s="29" t="s">
        <v>469</v>
      </c>
    </row>
    <row r="22" spans="1:5" x14ac:dyDescent="0.25">
      <c r="A22" s="29" t="s">
        <v>471</v>
      </c>
      <c r="B22" s="29" t="s">
        <v>472</v>
      </c>
      <c r="C22" s="8">
        <v>44073</v>
      </c>
      <c r="D22" s="29"/>
      <c r="E22" s="29" t="s">
        <v>470</v>
      </c>
    </row>
    <row r="23" spans="1:5" x14ac:dyDescent="0.25">
      <c r="A23" s="29" t="s">
        <v>473</v>
      </c>
      <c r="B23" s="29" t="s">
        <v>474</v>
      </c>
      <c r="C23" s="8">
        <v>44073</v>
      </c>
      <c r="D23" s="17" t="s">
        <v>475</v>
      </c>
      <c r="E23" s="29" t="s">
        <v>476</v>
      </c>
    </row>
    <row r="24" spans="1:5" x14ac:dyDescent="0.25">
      <c r="A24" s="29" t="s">
        <v>477</v>
      </c>
      <c r="B24" s="29" t="s">
        <v>478</v>
      </c>
      <c r="C24" s="8">
        <v>44073</v>
      </c>
      <c r="D24" s="29"/>
      <c r="E24" s="29" t="s">
        <v>479</v>
      </c>
    </row>
    <row r="25" spans="1:5" x14ac:dyDescent="0.25">
      <c r="A25" s="29" t="s">
        <v>481</v>
      </c>
      <c r="B25" s="29" t="s">
        <v>482</v>
      </c>
      <c r="C25" s="8">
        <v>44073</v>
      </c>
      <c r="D25" s="29"/>
      <c r="E25" s="29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9"/>
      <c r="E27" s="26" t="s">
        <v>484</v>
      </c>
    </row>
    <row r="28" spans="1:5" x14ac:dyDescent="0.25">
      <c r="A28" s="29" t="s">
        <v>485</v>
      </c>
      <c r="B28" s="29"/>
      <c r="C28" s="29"/>
      <c r="D28" s="29" t="s">
        <v>487</v>
      </c>
      <c r="E28" s="29"/>
    </row>
    <row r="29" spans="1:5" x14ac:dyDescent="0.25">
      <c r="A29" s="29" t="s">
        <v>98</v>
      </c>
      <c r="B29" s="29" t="s">
        <v>99</v>
      </c>
      <c r="C29" s="8">
        <v>44074</v>
      </c>
      <c r="D29" s="29"/>
      <c r="E29" s="29" t="s">
        <v>486</v>
      </c>
    </row>
    <row r="30" spans="1:5" x14ac:dyDescent="0.25">
      <c r="A30" s="29" t="s">
        <v>247</v>
      </c>
      <c r="B30" s="29" t="s">
        <v>248</v>
      </c>
      <c r="C30" s="8">
        <v>44074</v>
      </c>
      <c r="D30" s="29"/>
      <c r="E30" s="29"/>
    </row>
    <row r="31" spans="1:5" x14ac:dyDescent="0.25">
      <c r="A31" s="29" t="s">
        <v>488</v>
      </c>
      <c r="B31" s="29" t="s">
        <v>489</v>
      </c>
      <c r="C31" s="8">
        <v>44074</v>
      </c>
      <c r="D31" s="29"/>
      <c r="E31" s="29"/>
    </row>
    <row r="32" spans="1:5" x14ac:dyDescent="0.25">
      <c r="A32" s="29" t="s">
        <v>116</v>
      </c>
      <c r="B32" s="29" t="s">
        <v>117</v>
      </c>
      <c r="C32" s="8">
        <v>44074</v>
      </c>
      <c r="D32" s="29"/>
      <c r="E32" s="29"/>
    </row>
    <row r="33" spans="1:5" x14ac:dyDescent="0.25">
      <c r="A33" s="29" t="s">
        <v>490</v>
      </c>
      <c r="B33" s="29" t="s">
        <v>491</v>
      </c>
      <c r="C33" s="8">
        <v>44074</v>
      </c>
      <c r="D33" s="29"/>
      <c r="E33" s="29" t="s">
        <v>492</v>
      </c>
    </row>
    <row r="34" spans="1:5" x14ac:dyDescent="0.25">
      <c r="A34" s="26" t="s">
        <v>493</v>
      </c>
      <c r="B34" s="26" t="s">
        <v>494</v>
      </c>
      <c r="C34" s="8">
        <v>44095</v>
      </c>
      <c r="D34" s="17" t="s">
        <v>641</v>
      </c>
      <c r="E34" s="29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9" t="s">
        <v>497</v>
      </c>
      <c r="B36" s="29" t="s">
        <v>498</v>
      </c>
      <c r="C36" s="8">
        <v>44076</v>
      </c>
      <c r="D36" s="29"/>
      <c r="E36" s="29"/>
    </row>
    <row r="37" spans="1:5" x14ac:dyDescent="0.25">
      <c r="A37" s="29" t="s">
        <v>499</v>
      </c>
      <c r="B37" s="29" t="s">
        <v>500</v>
      </c>
      <c r="C37" s="8">
        <v>44076</v>
      </c>
      <c r="D37" s="29"/>
      <c r="E37" s="29"/>
    </row>
    <row r="38" spans="1:5" x14ac:dyDescent="0.25">
      <c r="A38" s="29" t="s">
        <v>501</v>
      </c>
      <c r="B38" s="29" t="s">
        <v>502</v>
      </c>
      <c r="C38" s="8">
        <v>44077</v>
      </c>
      <c r="D38" s="17" t="s">
        <v>504</v>
      </c>
      <c r="E38" s="29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9" t="s">
        <v>506</v>
      </c>
      <c r="B40" s="29"/>
      <c r="C40" s="8">
        <v>44077</v>
      </c>
      <c r="D40" s="29" t="s">
        <v>507</v>
      </c>
      <c r="E40" s="29"/>
    </row>
    <row r="41" spans="1:5" x14ac:dyDescent="0.25">
      <c r="A41" s="29" t="s">
        <v>426</v>
      </c>
      <c r="B41" s="29" t="s">
        <v>427</v>
      </c>
      <c r="C41" s="8">
        <v>44077</v>
      </c>
      <c r="D41" s="29"/>
      <c r="E41" s="29" t="s">
        <v>508</v>
      </c>
    </row>
    <row r="42" spans="1:5" x14ac:dyDescent="0.25">
      <c r="A42" s="29" t="s">
        <v>47</v>
      </c>
      <c r="B42" s="29" t="s">
        <v>48</v>
      </c>
      <c r="C42" s="8">
        <v>44077</v>
      </c>
      <c r="D42" s="29"/>
      <c r="E42" s="29" t="s">
        <v>510</v>
      </c>
    </row>
    <row r="43" spans="1:5" x14ac:dyDescent="0.25">
      <c r="A43" s="26" t="s">
        <v>509</v>
      </c>
      <c r="B43" s="29" t="s">
        <v>190</v>
      </c>
      <c r="C43" s="8">
        <v>44077</v>
      </c>
      <c r="D43" s="29"/>
      <c r="E43" s="29" t="s">
        <v>509</v>
      </c>
    </row>
    <row r="44" spans="1:5" x14ac:dyDescent="0.25">
      <c r="A44" s="29" t="s">
        <v>512</v>
      </c>
      <c r="B44" s="29" t="s">
        <v>513</v>
      </c>
      <c r="C44" s="8">
        <v>44077</v>
      </c>
      <c r="D44" s="29"/>
      <c r="E44" s="29" t="s">
        <v>511</v>
      </c>
    </row>
    <row r="45" spans="1:5" x14ac:dyDescent="0.25">
      <c r="A45" s="29" t="s">
        <v>514</v>
      </c>
      <c r="B45" s="29"/>
      <c r="C45" s="29"/>
      <c r="D45" s="29" t="s">
        <v>487</v>
      </c>
      <c r="E45" s="29"/>
    </row>
    <row r="46" spans="1:5" x14ac:dyDescent="0.25">
      <c r="A46" s="29" t="s">
        <v>515</v>
      </c>
      <c r="B46" s="29" t="s">
        <v>516</v>
      </c>
      <c r="C46" s="8">
        <v>44078</v>
      </c>
      <c r="D46" s="29"/>
      <c r="E46" s="29" t="s">
        <v>517</v>
      </c>
    </row>
    <row r="47" spans="1:5" x14ac:dyDescent="0.25">
      <c r="A47" s="29" t="s">
        <v>518</v>
      </c>
      <c r="B47" s="29"/>
      <c r="C47" s="29"/>
      <c r="D47" s="29" t="s">
        <v>487</v>
      </c>
      <c r="E47" s="29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9" t="s">
        <v>108</v>
      </c>
      <c r="B49" s="29" t="s">
        <v>109</v>
      </c>
      <c r="C49" s="8">
        <v>44080</v>
      </c>
      <c r="D49" s="29"/>
      <c r="E49" s="29"/>
    </row>
    <row r="50" spans="1:5" x14ac:dyDescent="0.25">
      <c r="A50" s="29" t="s">
        <v>520</v>
      </c>
      <c r="B50" s="29" t="s">
        <v>521</v>
      </c>
      <c r="C50" s="8">
        <v>44080</v>
      </c>
      <c r="D50" s="29"/>
      <c r="E50" s="29" t="s">
        <v>520</v>
      </c>
    </row>
    <row r="51" spans="1:5" x14ac:dyDescent="0.25">
      <c r="A51" s="26" t="s">
        <v>522</v>
      </c>
      <c r="B51" s="26" t="s">
        <v>523</v>
      </c>
      <c r="C51" s="8"/>
      <c r="D51" s="29"/>
      <c r="E51" s="29"/>
    </row>
    <row r="52" spans="1:5" x14ac:dyDescent="0.25">
      <c r="A52" s="29" t="s">
        <v>132</v>
      </c>
      <c r="B52" s="29" t="s">
        <v>134</v>
      </c>
      <c r="C52" s="8">
        <v>44081</v>
      </c>
      <c r="D52" s="29"/>
      <c r="E52" s="29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9" t="s">
        <v>292</v>
      </c>
      <c r="B54" s="29" t="s">
        <v>293</v>
      </c>
      <c r="C54" s="8">
        <v>44081</v>
      </c>
      <c r="D54" s="29"/>
      <c r="E54" s="29" t="s">
        <v>292</v>
      </c>
    </row>
    <row r="55" spans="1:5" x14ac:dyDescent="0.25">
      <c r="A55" s="29" t="s">
        <v>528</v>
      </c>
      <c r="B55" s="29" t="s">
        <v>527</v>
      </c>
      <c r="C55" s="8">
        <v>44081</v>
      </c>
      <c r="D55" s="29"/>
      <c r="E55" s="29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9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9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9"/>
      <c r="E58" s="26"/>
    </row>
    <row r="59" spans="1:5" x14ac:dyDescent="0.25">
      <c r="A59" s="29" t="s">
        <v>537</v>
      </c>
      <c r="B59" s="29"/>
      <c r="C59" s="8">
        <v>44083</v>
      </c>
      <c r="D59" s="29" t="s">
        <v>487</v>
      </c>
      <c r="E59" s="29"/>
    </row>
    <row r="60" spans="1:5" x14ac:dyDescent="0.25">
      <c r="A60" s="26" t="s">
        <v>310</v>
      </c>
      <c r="B60" s="26" t="s">
        <v>311</v>
      </c>
      <c r="C60" s="8">
        <v>44083</v>
      </c>
      <c r="D60" s="29"/>
      <c r="E60" s="26" t="s">
        <v>539</v>
      </c>
    </row>
    <row r="61" spans="1:5" x14ac:dyDescent="0.25">
      <c r="A61" s="29" t="s">
        <v>538</v>
      </c>
      <c r="B61" s="29"/>
      <c r="C61" s="8">
        <v>44083</v>
      </c>
      <c r="D61" s="29" t="s">
        <v>487</v>
      </c>
      <c r="E61" s="29"/>
    </row>
    <row r="62" spans="1:5" x14ac:dyDescent="0.25">
      <c r="A62" s="29" t="s">
        <v>540</v>
      </c>
      <c r="B62" s="29" t="s">
        <v>541</v>
      </c>
      <c r="C62" s="8">
        <v>44083</v>
      </c>
      <c r="D62" s="29"/>
      <c r="E62" s="29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9" t="s">
        <v>302</v>
      </c>
      <c r="C64" s="8">
        <v>44083</v>
      </c>
      <c r="D64" s="29"/>
      <c r="E64" s="29" t="s">
        <v>545</v>
      </c>
    </row>
    <row r="65" spans="1:5" x14ac:dyDescent="0.25">
      <c r="A65" s="26" t="s">
        <v>547</v>
      </c>
      <c r="B65" s="29" t="s">
        <v>546</v>
      </c>
      <c r="C65" s="8">
        <v>44085</v>
      </c>
      <c r="D65" s="29"/>
      <c r="E65" s="29" t="s">
        <v>548</v>
      </c>
    </row>
    <row r="66" spans="1:5" x14ac:dyDescent="0.25">
      <c r="A66" s="29" t="s">
        <v>549</v>
      </c>
      <c r="B66" s="29" t="s">
        <v>550</v>
      </c>
      <c r="C66" s="8">
        <v>44085</v>
      </c>
      <c r="D66" s="29"/>
      <c r="E66" s="29" t="s">
        <v>551</v>
      </c>
    </row>
    <row r="67" spans="1:5" x14ac:dyDescent="0.25">
      <c r="A67" s="29" t="s">
        <v>553</v>
      </c>
      <c r="B67" s="29" t="s">
        <v>554</v>
      </c>
      <c r="C67" s="8">
        <v>44085</v>
      </c>
      <c r="D67" s="29"/>
      <c r="E67" s="29" t="s">
        <v>552</v>
      </c>
    </row>
    <row r="68" spans="1:5" x14ac:dyDescent="0.25">
      <c r="A68" s="29" t="s">
        <v>556</v>
      </c>
      <c r="B68" s="29" t="s">
        <v>555</v>
      </c>
      <c r="C68" s="8">
        <v>44086</v>
      </c>
      <c r="D68" s="17" t="s">
        <v>558</v>
      </c>
      <c r="E68" s="29" t="s">
        <v>557</v>
      </c>
    </row>
    <row r="69" spans="1:5" x14ac:dyDescent="0.25">
      <c r="A69" s="29" t="s">
        <v>559</v>
      </c>
      <c r="B69" s="29" t="s">
        <v>458</v>
      </c>
      <c r="C69" s="8">
        <v>44086</v>
      </c>
      <c r="D69" s="29"/>
      <c r="E69" s="29" t="s">
        <v>560</v>
      </c>
    </row>
    <row r="70" spans="1:5" x14ac:dyDescent="0.25">
      <c r="A70" s="29" t="s">
        <v>561</v>
      </c>
      <c r="B70" s="29" t="s">
        <v>562</v>
      </c>
      <c r="C70" s="8">
        <v>44086</v>
      </c>
      <c r="D70" s="29"/>
      <c r="E70" s="29" t="s">
        <v>563</v>
      </c>
    </row>
    <row r="71" spans="1:5" x14ac:dyDescent="0.25">
      <c r="A71" s="16" t="s">
        <v>569</v>
      </c>
      <c r="B71" s="7"/>
      <c r="C71" s="7"/>
      <c r="D71" s="14"/>
      <c r="E71" s="7"/>
    </row>
    <row r="72" spans="1:5" x14ac:dyDescent="0.25">
      <c r="A72" s="29" t="s">
        <v>570</v>
      </c>
      <c r="B72" s="29" t="s">
        <v>571</v>
      </c>
      <c r="C72" s="8">
        <v>44087</v>
      </c>
      <c r="D72" s="29"/>
      <c r="E72" s="29" t="s">
        <v>572</v>
      </c>
    </row>
    <row r="73" spans="1:5" x14ac:dyDescent="0.25">
      <c r="A73" s="16" t="s">
        <v>573</v>
      </c>
      <c r="B73" s="7"/>
      <c r="C73" s="7"/>
      <c r="D73" s="14"/>
      <c r="E73" s="7"/>
    </row>
    <row r="74" spans="1:5" x14ac:dyDescent="0.25">
      <c r="A74" s="29" t="s">
        <v>574</v>
      </c>
      <c r="B74" s="29"/>
      <c r="C74" s="8">
        <v>44087</v>
      </c>
      <c r="D74" s="29" t="s">
        <v>487</v>
      </c>
      <c r="E74" s="29"/>
    </row>
    <row r="75" spans="1:5" x14ac:dyDescent="0.25">
      <c r="A75" s="29" t="s">
        <v>575</v>
      </c>
      <c r="B75" s="29" t="s">
        <v>576</v>
      </c>
      <c r="C75" s="8">
        <v>44087</v>
      </c>
      <c r="D75" s="29"/>
      <c r="E75" s="29" t="s">
        <v>577</v>
      </c>
    </row>
    <row r="76" spans="1:5" x14ac:dyDescent="0.25">
      <c r="A76" s="29" t="s">
        <v>578</v>
      </c>
      <c r="B76" s="29" t="s">
        <v>579</v>
      </c>
      <c r="C76" s="8">
        <v>44088</v>
      </c>
      <c r="D76" s="29"/>
      <c r="E76" s="28" t="s">
        <v>580</v>
      </c>
    </row>
    <row r="77" spans="1:5" x14ac:dyDescent="0.25">
      <c r="A77" s="29" t="s">
        <v>582</v>
      </c>
      <c r="B77" s="20" t="s">
        <v>591</v>
      </c>
      <c r="C77" s="8">
        <v>44088</v>
      </c>
      <c r="D77" s="20" t="s">
        <v>592</v>
      </c>
      <c r="E77" s="20" t="s">
        <v>582</v>
      </c>
    </row>
    <row r="78" spans="1:5" x14ac:dyDescent="0.25">
      <c r="A78" s="29" t="s">
        <v>581</v>
      </c>
      <c r="B78" s="29" t="s">
        <v>583</v>
      </c>
      <c r="C78" s="8">
        <v>44088</v>
      </c>
      <c r="D78" s="29"/>
      <c r="E78" s="29" t="s">
        <v>584</v>
      </c>
    </row>
    <row r="79" spans="1:5" x14ac:dyDescent="0.25">
      <c r="A79" s="29" t="s">
        <v>585</v>
      </c>
      <c r="B79" s="29" t="s">
        <v>586</v>
      </c>
      <c r="C79" s="8">
        <v>44088</v>
      </c>
      <c r="D79" s="29"/>
      <c r="E79" s="29" t="s">
        <v>587</v>
      </c>
    </row>
    <row r="80" spans="1:5" x14ac:dyDescent="0.25">
      <c r="A80" s="20" t="s">
        <v>588</v>
      </c>
      <c r="B80" s="20" t="s">
        <v>589</v>
      </c>
      <c r="C80" s="8">
        <v>44088</v>
      </c>
      <c r="D80" s="29"/>
      <c r="E80" s="30" t="s">
        <v>590</v>
      </c>
    </row>
    <row r="81" spans="1:5" x14ac:dyDescent="0.25">
      <c r="A81" s="20" t="s">
        <v>593</v>
      </c>
      <c r="B81" s="20" t="s">
        <v>594</v>
      </c>
      <c r="C81" s="8">
        <v>44088</v>
      </c>
      <c r="D81" s="29"/>
      <c r="E81" s="20" t="s">
        <v>600</v>
      </c>
    </row>
    <row r="82" spans="1:5" x14ac:dyDescent="0.25">
      <c r="A82" s="29" t="s">
        <v>601</v>
      </c>
      <c r="B82" s="29"/>
      <c r="C82" s="29"/>
      <c r="D82" s="29" t="s">
        <v>487</v>
      </c>
      <c r="E82" s="29"/>
    </row>
    <row r="83" spans="1:5" x14ac:dyDescent="0.25">
      <c r="A83" s="29" t="s">
        <v>602</v>
      </c>
      <c r="B83" s="29"/>
      <c r="C83" s="29"/>
      <c r="D83" s="29" t="s">
        <v>487</v>
      </c>
      <c r="E83" s="29"/>
    </row>
    <row r="84" spans="1:5" x14ac:dyDescent="0.25">
      <c r="A84" s="20" t="s">
        <v>596</v>
      </c>
      <c r="B84" s="20" t="s">
        <v>597</v>
      </c>
      <c r="C84" s="8">
        <v>44089</v>
      </c>
      <c r="D84" s="29"/>
      <c r="E84" s="20" t="s">
        <v>595</v>
      </c>
    </row>
    <row r="85" spans="1:5" x14ac:dyDescent="0.25">
      <c r="A85" s="32" t="s">
        <v>643</v>
      </c>
      <c r="B85" s="20" t="s">
        <v>642</v>
      </c>
      <c r="C85" s="8">
        <v>44095</v>
      </c>
      <c r="D85" s="29"/>
      <c r="E85" s="29" t="s">
        <v>603</v>
      </c>
    </row>
    <row r="86" spans="1:5" x14ac:dyDescent="0.25">
      <c r="A86" s="29" t="s">
        <v>605</v>
      </c>
      <c r="B86" s="29" t="s">
        <v>606</v>
      </c>
      <c r="C86" s="8">
        <v>44089</v>
      </c>
      <c r="D86" s="17" t="s">
        <v>608</v>
      </c>
      <c r="E86" s="26" t="s">
        <v>604</v>
      </c>
    </row>
    <row r="87" spans="1:5" x14ac:dyDescent="0.25">
      <c r="A87" s="26" t="s">
        <v>609</v>
      </c>
      <c r="B87" s="29" t="s">
        <v>610</v>
      </c>
      <c r="C87" s="8">
        <v>44089</v>
      </c>
      <c r="D87" s="29"/>
      <c r="E87" t="s">
        <v>607</v>
      </c>
    </row>
    <row r="88" spans="1:5" x14ac:dyDescent="0.25">
      <c r="A88" s="16" t="s">
        <v>611</v>
      </c>
      <c r="B88" s="7"/>
      <c r="C88" s="7"/>
      <c r="D88" s="14"/>
      <c r="E88" s="7"/>
    </row>
    <row r="89" spans="1:5" x14ac:dyDescent="0.25">
      <c r="A89" s="31" t="s">
        <v>613</v>
      </c>
      <c r="B89" s="31" t="s">
        <v>612</v>
      </c>
      <c r="C89" s="8">
        <v>44090</v>
      </c>
      <c r="D89" s="31"/>
      <c r="E89" s="31" t="s">
        <v>614</v>
      </c>
    </row>
    <row r="90" spans="1:5" x14ac:dyDescent="0.25">
      <c r="A90" s="31" t="s">
        <v>617</v>
      </c>
      <c r="B90" s="31"/>
      <c r="C90" s="8">
        <v>44091</v>
      </c>
      <c r="D90" s="31" t="s">
        <v>487</v>
      </c>
      <c r="E90" s="31" t="s">
        <v>617</v>
      </c>
    </row>
    <row r="91" spans="1:5" x14ac:dyDescent="0.25">
      <c r="A91" s="31" t="s">
        <v>615</v>
      </c>
      <c r="B91" s="31" t="s">
        <v>616</v>
      </c>
      <c r="C91" s="8">
        <v>44091</v>
      </c>
      <c r="D91" s="31" t="s">
        <v>619</v>
      </c>
      <c r="E91" s="31" t="s">
        <v>618</v>
      </c>
    </row>
    <row r="92" spans="1:5" x14ac:dyDescent="0.25">
      <c r="A92" s="26" t="s">
        <v>620</v>
      </c>
      <c r="B92" s="31" t="s">
        <v>621</v>
      </c>
      <c r="C92" s="8">
        <v>44091</v>
      </c>
      <c r="D92" s="17" t="s">
        <v>623</v>
      </c>
      <c r="E92" s="26" t="s">
        <v>622</v>
      </c>
    </row>
    <row r="93" spans="1:5" x14ac:dyDescent="0.25">
      <c r="A93" s="26" t="s">
        <v>624</v>
      </c>
      <c r="B93" s="31" t="s">
        <v>625</v>
      </c>
      <c r="C93" s="8">
        <v>44092</v>
      </c>
      <c r="D93" s="31" t="s">
        <v>628</v>
      </c>
      <c r="E93" s="26" t="s">
        <v>626</v>
      </c>
    </row>
    <row r="94" spans="1:5" x14ac:dyDescent="0.25">
      <c r="A94" s="16" t="s">
        <v>567</v>
      </c>
      <c r="B94" s="7"/>
      <c r="C94" s="7"/>
      <c r="D94" s="14"/>
      <c r="E94" s="7"/>
    </row>
    <row r="95" spans="1:5" x14ac:dyDescent="0.25">
      <c r="A95" s="26" t="s">
        <v>568</v>
      </c>
      <c r="B95" s="26" t="s">
        <v>27</v>
      </c>
      <c r="C95" s="8">
        <v>44086</v>
      </c>
      <c r="D95" s="29"/>
      <c r="E95" s="26" t="s">
        <v>568</v>
      </c>
    </row>
    <row r="96" spans="1:5" x14ac:dyDescent="0.25">
      <c r="A96" s="27"/>
      <c r="B96" s="27"/>
      <c r="C96" s="27"/>
      <c r="D96" s="27"/>
      <c r="E96" s="27"/>
    </row>
    <row r="97" spans="1:5" x14ac:dyDescent="0.25">
      <c r="A97" s="27"/>
      <c r="B97" s="27"/>
      <c r="C97" s="27"/>
      <c r="D97" s="27"/>
      <c r="E97" s="27"/>
    </row>
    <row r="98" spans="1:5" x14ac:dyDescent="0.25">
      <c r="A98" s="27"/>
      <c r="B98" s="27"/>
      <c r="C98" s="27"/>
      <c r="D98" s="27"/>
      <c r="E98" s="27"/>
    </row>
    <row r="99" spans="1:5" x14ac:dyDescent="0.25">
      <c r="A99" s="27"/>
      <c r="B99" s="27"/>
      <c r="C99" s="27"/>
      <c r="D99" s="27"/>
      <c r="E99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  <hyperlink ref="D68" r:id="rId3" xr:uid="{FDCE631C-F7B9-49FA-B058-290FA7465B91}"/>
    <hyperlink ref="D86" r:id="rId4" xr:uid="{835CEF6C-A2D5-4712-A2EA-7A76B3DB8E40}"/>
    <hyperlink ref="D92" r:id="rId5" xr:uid="{EA5A3467-762F-44B7-914D-AEE603C45205}"/>
    <hyperlink ref="D34" r:id="rId6" xr:uid="{2D0DD278-0B6E-4157-9042-B31C18D8113B}"/>
  </hyperlinks>
  <pageMargins left="0.7" right="0.7" top="0.75" bottom="0.75" header="0.3" footer="0.3"/>
  <pageSetup orientation="portrait"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topLeftCell="A18"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2020-10-08T00:31:36Z</dcterms:modified>
</cp:coreProperties>
</file>