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rat\Documents\suhas\Data-Structures-And-Algorithms-Implementation\"/>
    </mc:Choice>
  </mc:AlternateContent>
  <xr:revisionPtr revIDLastSave="0" documentId="13_ncr:1_{A030929D-B628-45CD-BBDF-9E801F086208}" xr6:coauthVersionLast="36" xr6:coauthVersionMax="36" xr10:uidLastSave="{00000000-0000-0000-0000-000000000000}"/>
  <bookViews>
    <workbookView xWindow="0" yWindow="0" windowWidth="23040" windowHeight="9060" tabRatio="661" xr2:uid="{00000000-000D-0000-FFFF-FFFF00000000}"/>
  </bookViews>
  <sheets>
    <sheet name="Leetcode Explore" sheetId="1" r:id="rId1"/>
    <sheet name="Coding Mock Interview Feedback " sheetId="2" r:id="rId2"/>
    <sheet name="System Design Mock Interview Fe" sheetId="3" r:id="rId3"/>
    <sheet name="Behavioral Mock Interview Feed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7" i="1" l="1"/>
  <c r="C136" i="1"/>
  <c r="C135" i="1" l="1"/>
  <c r="C134" i="1"/>
  <c r="C133" i="1" l="1"/>
  <c r="C132" i="1" l="1"/>
  <c r="C130" i="1"/>
  <c r="C129" i="1" l="1"/>
  <c r="C128" i="1"/>
  <c r="C127" i="1"/>
  <c r="C126" i="1" l="1"/>
  <c r="C125" i="1" l="1"/>
  <c r="C124" i="1"/>
  <c r="C123" i="1"/>
  <c r="C121" i="1"/>
  <c r="C122" i="1"/>
  <c r="C119" i="1" l="1"/>
  <c r="C118" i="1"/>
  <c r="C117" i="1" l="1"/>
  <c r="C116" i="1"/>
  <c r="C114" i="1" l="1"/>
  <c r="C113" i="1"/>
  <c r="C115" i="1" l="1"/>
  <c r="C112" i="1" l="1"/>
  <c r="C111" i="1"/>
  <c r="C110" i="1"/>
  <c r="C109" i="1"/>
  <c r="C108" i="1" l="1"/>
  <c r="C107" i="1"/>
  <c r="C105" i="1" l="1"/>
  <c r="C104" i="1" l="1"/>
  <c r="C103" i="1"/>
  <c r="C102" i="1"/>
  <c r="C101" i="1"/>
  <c r="C100" i="1"/>
  <c r="C99" i="1" l="1"/>
  <c r="C98" i="1"/>
  <c r="C97" i="1"/>
  <c r="C96" i="1"/>
  <c r="C95" i="1"/>
  <c r="C94" i="1"/>
  <c r="C93" i="1"/>
  <c r="C92" i="1"/>
  <c r="C91" i="1"/>
  <c r="C89" i="1" l="1"/>
  <c r="C90" i="1"/>
  <c r="C87" i="1" l="1"/>
  <c r="C86" i="1" l="1"/>
  <c r="C85" i="1"/>
  <c r="C84" i="1" l="1"/>
  <c r="C83" i="1"/>
  <c r="C82" i="1"/>
  <c r="C81" i="1" l="1"/>
  <c r="C80" i="1"/>
  <c r="C79" i="1"/>
  <c r="C78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77" i="1" l="1"/>
  <c r="C76" i="1" l="1"/>
  <c r="C75" i="1"/>
  <c r="C74" i="1"/>
  <c r="C21" i="1" l="1"/>
  <c r="C40" i="1" l="1"/>
  <c r="C72" i="1" l="1"/>
  <c r="C71" i="1"/>
  <c r="C70" i="1" l="1"/>
  <c r="C69" i="1"/>
  <c r="C68" i="1" l="1"/>
  <c r="C67" i="1"/>
  <c r="C66" i="1"/>
  <c r="C65" i="1"/>
  <c r="C64" i="1"/>
  <c r="C63" i="1" l="1"/>
  <c r="C62" i="1"/>
  <c r="C61" i="1"/>
  <c r="C60" i="1" l="1"/>
  <c r="C59" i="1"/>
  <c r="C58" i="1" l="1"/>
  <c r="C57" i="1"/>
  <c r="C55" i="1" l="1"/>
  <c r="C54" i="1"/>
  <c r="C53" i="1"/>
  <c r="C52" i="1" l="1"/>
  <c r="C51" i="1"/>
  <c r="C50" i="1" l="1"/>
  <c r="C49" i="1"/>
  <c r="C48" i="1"/>
  <c r="C47" i="1"/>
  <c r="C46" i="1" l="1"/>
  <c r="C45" i="1"/>
  <c r="C44" i="1"/>
  <c r="C43" i="1"/>
  <c r="C42" i="1" l="1"/>
  <c r="C39" i="1" l="1"/>
  <c r="C38" i="1"/>
  <c r="C37" i="1"/>
  <c r="C36" i="1"/>
  <c r="C35" i="1" l="1"/>
  <c r="C34" i="1" l="1"/>
  <c r="C33" i="1"/>
  <c r="C32" i="1"/>
  <c r="C31" i="1"/>
  <c r="C30" i="1"/>
  <c r="C29" i="1"/>
  <c r="C28" i="1" l="1"/>
  <c r="C27" i="1"/>
  <c r="C26" i="1"/>
  <c r="C25" i="1" l="1"/>
  <c r="C24" i="1"/>
  <c r="C23" i="1"/>
  <c r="C20" i="1"/>
  <c r="C19" i="1"/>
  <c r="C18" i="1"/>
  <c r="C4" i="1" l="1"/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<sst xmlns="http://schemas.openxmlformats.org/spreadsheetml/2006/main" count="385" uniqueCount="373">
  <si>
    <t>PROBLEM NAMES</t>
  </si>
  <si>
    <t>Interview Videos</t>
  </si>
  <si>
    <t>DATE OF LAST ATTEMPT</t>
  </si>
  <si>
    <t>HINTS AND OTHER NOTES</t>
  </si>
  <si>
    <t>PLEASE SCROLL TO THE RIGHT TO SEE MORE FEEDBACK</t>
  </si>
  <si>
    <t>TIMES VISITED</t>
  </si>
  <si>
    <t>Max Consecutive Ones</t>
  </si>
  <si>
    <t>Find Numbers with Even Number of Digits</t>
  </si>
  <si>
    <t>Can use max function so that code looks more elegant</t>
  </si>
  <si>
    <t>Squares of a Sorted Array</t>
  </si>
  <si>
    <t>Use 2-pointer technique for O(n) solution</t>
  </si>
  <si>
    <t>Convert each number to a string and use % to check if it is even</t>
  </si>
  <si>
    <t>USEFUL INFORMATION</t>
  </si>
  <si>
    <t>https://www.youtube.com/watch?v=l8Z12i-N06I</t>
  </si>
  <si>
    <t>Duplicate Zeros</t>
  </si>
  <si>
    <t>Insert 0 in the next element and del the last element to maintain the original length of the array</t>
  </si>
  <si>
    <t>Merge Sorted Array</t>
  </si>
  <si>
    <t>LC-485</t>
  </si>
  <si>
    <t>LC-1295</t>
  </si>
  <si>
    <t>LC-977</t>
  </si>
  <si>
    <t>LC-1089</t>
  </si>
  <si>
    <t>LC-88</t>
  </si>
  <si>
    <t>PROBLEM #</t>
  </si>
  <si>
    <t>https://www.youtube.com/watch?v=YXOBpf75R0Y</t>
  </si>
  <si>
    <t>Remove Element</t>
  </si>
  <si>
    <t>LC-27</t>
  </si>
  <si>
    <t>Be sure to use list slicing. Use remove instead of pop</t>
  </si>
  <si>
    <t>Remove Duplicates from Sorted Array</t>
  </si>
  <si>
    <t>LC-26</t>
  </si>
  <si>
    <t>It doesn't matter what you leave beyond the returned length</t>
  </si>
  <si>
    <t>Add half of num and double of num to the set, so that whenever we encounter either of these, we know that we have found a match.</t>
  </si>
  <si>
    <t>https://www.youtube.com/watch?v=WWysBX-N2Ak</t>
  </si>
  <si>
    <t>Valid Mountain Array</t>
  </si>
  <si>
    <t>LC-941</t>
  </si>
  <si>
    <t>Check If N and Its Double Exist</t>
  </si>
  <si>
    <t>LC-1346</t>
  </si>
  <si>
    <t>Replace Elements with Greatest Element on Right Side</t>
  </si>
  <si>
    <t>LC-1299</t>
  </si>
  <si>
    <t>Move Zeroes</t>
  </si>
  <si>
    <t>LC-283</t>
  </si>
  <si>
    <t>Sort Array By Parity</t>
  </si>
  <si>
    <t>LC-905</t>
  </si>
  <si>
    <t>Height Checker</t>
  </si>
  <si>
    <t>LC-1051</t>
  </si>
  <si>
    <t>Use zip fuction for nums and sorted nums. Increment counter for unequal numbers</t>
  </si>
  <si>
    <t>Third Maximum Number</t>
  </si>
  <si>
    <t>Get only unique numbers. Remove first two max nums and return the max of remaning</t>
  </si>
  <si>
    <t>LC-414</t>
  </si>
  <si>
    <t>Find All Numbers Disappeared in an Array</t>
  </si>
  <si>
    <t>LC-448</t>
  </si>
  <si>
    <t>https://www.youtube.com/watch?v=CTBEcmzLAuA</t>
  </si>
  <si>
    <t>Interesting trick. Watch the video</t>
  </si>
  <si>
    <t>Find Pivot Index</t>
  </si>
  <si>
    <t>LC-724</t>
  </si>
  <si>
    <t>As we iterate through the array of numbers, we need to keep track of the sum of the values on the current number's left and its right. Return index when left==right</t>
  </si>
  <si>
    <t>Largest Number At Least Twice of Others</t>
  </si>
  <si>
    <t>LC-747</t>
  </si>
  <si>
    <t xml:space="preserve">Just iterate through the array and note the highest and second highest numbers. Might as well take note of the index at the same time.
</t>
  </si>
  <si>
    <t>Plus One</t>
  </si>
  <si>
    <t>LC-66</t>
  </si>
  <si>
    <t>Handle the corner case when all values are 9s</t>
  </si>
  <si>
    <t>Diagonal Traverse</t>
  </si>
  <si>
    <t>Spiral Matrix</t>
  </si>
  <si>
    <t>LC-54</t>
  </si>
  <si>
    <t>Pascal's Triangle</t>
  </si>
  <si>
    <t>LC-118</t>
  </si>
  <si>
    <t>https://leetcode.com/problems/diagonal-traverse/discuss/207184/easy-understand-python-solution</t>
  </si>
  <si>
    <t>https://www.youtube.com/watch?v=TmweBVEL0I0</t>
  </si>
  <si>
    <t>Check your own solution. It is better than most solutions online</t>
  </si>
  <si>
    <t>Add Binary</t>
  </si>
  <si>
    <t>LC-67</t>
  </si>
  <si>
    <t>Implement strStr</t>
  </si>
  <si>
    <t>LC-28</t>
  </si>
  <si>
    <t>Longest Common Prefix</t>
  </si>
  <si>
    <t>LC-14</t>
  </si>
  <si>
    <t>Using zip(*list) can be helpful</t>
  </si>
  <si>
    <t>Reverse String</t>
  </si>
  <si>
    <t>LC-344</t>
  </si>
  <si>
    <t>Swap first and last elements until the middle element</t>
  </si>
  <si>
    <t>Array Partition I</t>
  </si>
  <si>
    <t>LC-561</t>
  </si>
  <si>
    <t>Two Sum II - Input array is sorted</t>
  </si>
  <si>
    <t>LC-167</t>
  </si>
  <si>
    <t>Minimum Size Subarray Sum</t>
  </si>
  <si>
    <t>LC-209</t>
  </si>
  <si>
    <t>Rotate Array</t>
  </si>
  <si>
    <t>Pascal's Triangle II</t>
  </si>
  <si>
    <t>Reverse Words in a String</t>
  </si>
  <si>
    <t>Reverse Words in a String III</t>
  </si>
  <si>
    <t>https://www.youtube.com/watch?v=4EiTF5wnqpE</t>
  </si>
  <si>
    <t>LC-189</t>
  </si>
  <si>
    <t>https://www.youtube.com/watch?v=gmu0RA5_zxs</t>
  </si>
  <si>
    <t>LC-119</t>
  </si>
  <si>
    <t>LC-557</t>
  </si>
  <si>
    <t>LC-151</t>
  </si>
  <si>
    <t>Design Linked List</t>
  </si>
  <si>
    <t>LC-707</t>
  </si>
  <si>
    <t>Linked List Cycle</t>
  </si>
  <si>
    <t>LC-141</t>
  </si>
  <si>
    <t>Linked List Cycle II</t>
  </si>
  <si>
    <t>LC-142</t>
  </si>
  <si>
    <t>https://www.youtube.com/watch?v=zbozWoMgKW0</t>
  </si>
  <si>
    <t>Floyd / Hare and Tortoise algorithm</t>
  </si>
  <si>
    <t>Intersection of Two Linked Lists</t>
  </si>
  <si>
    <t>LC-160</t>
  </si>
  <si>
    <t>Make the starting pointers of both linked list same and then iterate and check for intersection.</t>
  </si>
  <si>
    <t>Remove Nth Node From End of List</t>
  </si>
  <si>
    <t>LC-19</t>
  </si>
  <si>
    <t>https://www.youtube.com/watch?v=NhapasNIKuQ</t>
  </si>
  <si>
    <t>Reverse Linked List</t>
  </si>
  <si>
    <t>LC-206</t>
  </si>
  <si>
    <t>Remove Linked List Elements</t>
  </si>
  <si>
    <t>https://leetcode.com/problems/remove-linked-list-elements/discuss/158651/Simple-Python-solution-with-explanation-(single-pointer-dummy-head).</t>
  </si>
  <si>
    <t>LC-203</t>
  </si>
  <si>
    <t>Trick is to create a dummy node and append before head</t>
  </si>
  <si>
    <t>Odd Even Linked List</t>
  </si>
  <si>
    <t>LC-328</t>
  </si>
  <si>
    <t>Palindrome Linked List</t>
  </si>
  <si>
    <t>LC-234</t>
  </si>
  <si>
    <t>https://www.youtube.com/watch?v=wk4QsvwQwdQ</t>
  </si>
  <si>
    <t>https://www.youtube.com/watch?v=NCilGMhdYPY</t>
  </si>
  <si>
    <t>Implemented both singly and doubly linked list</t>
  </si>
  <si>
    <t>Merge Two Sorted Lists</t>
  </si>
  <si>
    <t>LC-21</t>
  </si>
  <si>
    <t>https://www.youtube.com/watch?v=j_UNYW6Ap0k</t>
  </si>
  <si>
    <t>Add Two Numbers</t>
  </si>
  <si>
    <t>LC-2</t>
  </si>
  <si>
    <t>Flatten a Multilevel Doubly Linked List</t>
  </si>
  <si>
    <t>LC-430</t>
  </si>
  <si>
    <t>https://leetcode.com/problems/flatten-a-multilevel-doubly-linked-list/discuss/152725/Python-solution-with-explanation</t>
  </si>
  <si>
    <t>Copy List with Random Pointer</t>
  </si>
  <si>
    <t>https://www.geeksforgeeks.org/clone-linked-list-next-random-pointer-o1-space/</t>
  </si>
  <si>
    <t>LC-138</t>
  </si>
  <si>
    <t>Rotate List</t>
  </si>
  <si>
    <t>https://leetcode.com/problems/rotate-list/discuss/348197/96-faster-Simple-python-solution-with-explanation</t>
  </si>
  <si>
    <t>LC-61</t>
  </si>
  <si>
    <t xml:space="preserve">Make it a circular linked list. Move the pointer to len-k-1 node. Head is the next node. </t>
  </si>
  <si>
    <t>Design Circular Queue</t>
  </si>
  <si>
    <t>LC-622</t>
  </si>
  <si>
    <t>Implemented using arrays and linkedlist</t>
  </si>
  <si>
    <t>Number of Islands</t>
  </si>
  <si>
    <t>LC-200</t>
  </si>
  <si>
    <t>https://www.youtube.com/watch?v=__98uL6wst8</t>
  </si>
  <si>
    <t>LC-752</t>
  </si>
  <si>
    <t>Open the Lock</t>
  </si>
  <si>
    <t>Perfect Squares</t>
  </si>
  <si>
    <t>LC-279</t>
  </si>
  <si>
    <t>https://www.youtube.com/watch?v=IHT8Sx0832k</t>
  </si>
  <si>
    <t>Problem involves dynamic programming</t>
  </si>
  <si>
    <t>https://www.youtube.com/watch?v=l6fy78KP78g</t>
  </si>
  <si>
    <t>Min Stack</t>
  </si>
  <si>
    <t>Valid Parentheses</t>
  </si>
  <si>
    <t>Daily Temperatures</t>
  </si>
  <si>
    <t>Evaluate Reverse Polish Notation</t>
  </si>
  <si>
    <t>LC-155</t>
  </si>
  <si>
    <t>LC-20</t>
  </si>
  <si>
    <t>LC-739</t>
  </si>
  <si>
    <t>https://www.youtube.com/watch?v=WGm4Kj3lhRI</t>
  </si>
  <si>
    <t>LC-150</t>
  </si>
  <si>
    <t>https://www.youtube.com/watch?v=qN8LPIcY6K4</t>
  </si>
  <si>
    <t>Implement Queue using Stacks</t>
  </si>
  <si>
    <t>LC-232</t>
  </si>
  <si>
    <t>Use two stacks. Instack and Outstack</t>
  </si>
  <si>
    <t xml:space="preserve">Implement Stack using Queues    </t>
  </si>
  <si>
    <t>LC-225</t>
  </si>
  <si>
    <t>Rotate the queue as soon as we push. Use deque from collections module</t>
  </si>
  <si>
    <t>Decode String</t>
  </si>
  <si>
    <t>LC-394</t>
  </si>
  <si>
    <t>https://www.youtube.com/watch?v=CW3ZYAN5Huo</t>
  </si>
  <si>
    <t>Flood Fill</t>
  </si>
  <si>
    <t>LC-733</t>
  </si>
  <si>
    <t>https://www.youtube.com/watch?v=RwozX--B_Xs</t>
  </si>
  <si>
    <t>01 Matrix</t>
  </si>
  <si>
    <t>LC-542</t>
  </si>
  <si>
    <t>Difficult problem to understand</t>
  </si>
  <si>
    <t>LC-841</t>
  </si>
  <si>
    <t>Keys and Rooms</t>
  </si>
  <si>
    <t>https://www.youtube.com/watch?v=oYeGiShGn2k</t>
  </si>
  <si>
    <t>Largest Rectangle in Histogram</t>
  </si>
  <si>
    <t>LC-84</t>
  </si>
  <si>
    <t>Key is to find NearestSmallerElementLeft/Right</t>
  </si>
  <si>
    <t>https://www.youtube.com/watch?v=J2X70jj_I1o&amp;list=PL_z_8CaSLPWdeOezg68SKkeLN4-T_jNHd&amp;index=7</t>
  </si>
  <si>
    <t>Maximum Rectangle</t>
  </si>
  <si>
    <t>LC-85</t>
  </si>
  <si>
    <t>Extension of LC-84</t>
  </si>
  <si>
    <t>https://www.youtube.com/watch?v=St0Jf_VmG_g&amp;list=PL_z_8CaSLPWdeOezg68SKkeLN4-T_jNHd&amp;index=8</t>
  </si>
  <si>
    <t>Trapping Rain Water</t>
  </si>
  <si>
    <t>LC-42</t>
  </si>
  <si>
    <t>https://www.youtube.com/watch?v=asf9P2Rcopo&amp;list=PL_z_8CaSLPWdeOezg68SKkeLN4-T_jNHd&amp;index=10</t>
  </si>
  <si>
    <t>LC-498</t>
  </si>
  <si>
    <t>Find the Duplicate Number</t>
  </si>
  <si>
    <t>LC-287</t>
  </si>
  <si>
    <t>Binary Search</t>
  </si>
  <si>
    <t>LC-704</t>
  </si>
  <si>
    <t>Sqrt(x)</t>
  </si>
  <si>
    <t>Guess Number Higher or Lower</t>
  </si>
  <si>
    <t>LC-69</t>
  </si>
  <si>
    <t>LC-374</t>
  </si>
  <si>
    <t>Search in Rotated Sorted Array</t>
  </si>
  <si>
    <t>LC-33</t>
  </si>
  <si>
    <t>Find pivot value and then use binary search on two separate sorted arrays</t>
  </si>
  <si>
    <t>https://www.youtube.com/watch?v=oTfPJKGEHcc</t>
  </si>
  <si>
    <t>First Bad Version</t>
  </si>
  <si>
    <t>LC-278</t>
  </si>
  <si>
    <t>Slight variation in Binary Search. Left &lt; right. Template 2 in LC explore</t>
  </si>
  <si>
    <t>Find Peak Element</t>
  </si>
  <si>
    <t>Find Minimum in Rotated Sorted Array</t>
  </si>
  <si>
    <t>LC-153</t>
  </si>
  <si>
    <t>LC-162</t>
  </si>
  <si>
    <t>LC-34</t>
  </si>
  <si>
    <t xml:space="preserve">Find First and Last Position of Element in Sorted Array (Search for a Range)   </t>
  </si>
  <si>
    <t>https://www.youtube.com/watch?v=bU-q1OJ0KWw</t>
  </si>
  <si>
    <t>Pow(x, n)</t>
  </si>
  <si>
    <t>LC-50</t>
  </si>
  <si>
    <t>https://www.youtube.com/watch?v=wAyrtLAeWvI</t>
  </si>
  <si>
    <t>Use Pinto's algorithm. Recursion.</t>
  </si>
  <si>
    <t>**ARRAYS 101**</t>
  </si>
  <si>
    <t>**ARRAY AND STRING**</t>
  </si>
  <si>
    <t>**LINKED LIST**</t>
  </si>
  <si>
    <t>**QUEUE AND STACK**</t>
  </si>
  <si>
    <t>**BINARY SEARCH**</t>
  </si>
  <si>
    <t>Valid Perfect Square</t>
  </si>
  <si>
    <t>LC-367</t>
  </si>
  <si>
    <t>https://www.youtube.com/watch?v=tSy8lDLPduU</t>
  </si>
  <si>
    <t>Find Smallest Letter Greater Than Target</t>
  </si>
  <si>
    <t>LC-744</t>
  </si>
  <si>
    <t>https://www.youtube.com/watch?v=oOsjCIPF4rk</t>
  </si>
  <si>
    <t>Find Minimum in Rotated Sorted Array II</t>
  </si>
  <si>
    <t>LC-154</t>
  </si>
  <si>
    <t>Intersection of Two Arrays</t>
  </si>
  <si>
    <t>Intersection of Two Arrays II</t>
  </si>
  <si>
    <t>LC-349</t>
  </si>
  <si>
    <t>LC-350</t>
  </si>
  <si>
    <t>https://leetcode.com/problems/find-minimum-in-rotated-sorted-array-ii/discuss/48908/Clean-python-solution</t>
  </si>
  <si>
    <t>https://leetcode.com/problems/intersection-of-two-arrays-ii/discuss/439955/Java-Solution-%2B-4-FOLLOW-UPS</t>
  </si>
  <si>
    <t>If the arrays are sorted, then we can use Binary Search</t>
  </si>
  <si>
    <t>If the arrays are sorted, then we can use BS. Otherwise, we could use dictionary</t>
  </si>
  <si>
    <t xml:space="preserve">Use a set. </t>
  </si>
  <si>
    <t>**Hash Table**</t>
  </si>
  <si>
    <t>Design HashMap</t>
  </si>
  <si>
    <t>LC-706</t>
  </si>
  <si>
    <t>Refer to the explanation from Udacity course. It is perfect.</t>
  </si>
  <si>
    <t>Design HashSet</t>
  </si>
  <si>
    <t>LC-705</t>
  </si>
  <si>
    <t>Contains Duplicate</t>
  </si>
  <si>
    <t>LC-217</t>
  </si>
  <si>
    <t>Single Number</t>
  </si>
  <si>
    <t>LC-136</t>
  </si>
  <si>
    <t>Happy Number</t>
  </si>
  <si>
    <t>LC-202</t>
  </si>
  <si>
    <t>Use a set. If there there is a number already in the set, then there is a loop</t>
  </si>
  <si>
    <t>https://www.youtube.com/watch?v=Egw03gI-Tf0</t>
  </si>
  <si>
    <t>Two Sum</t>
  </si>
  <si>
    <t>LC-1</t>
  </si>
  <si>
    <t>Isomorphic Strings</t>
  </si>
  <si>
    <t>LC-205</t>
  </si>
  <si>
    <t>Check your own solution.</t>
  </si>
  <si>
    <t>Minimum Index Sum of Two Lists</t>
  </si>
  <si>
    <t>LC-599</t>
  </si>
  <si>
    <t>https://leetcode.com/problems/minimum-index-sum-of-two-lists/discuss/554360/python-greater95-5-lines-explained</t>
  </si>
  <si>
    <t>First Unique Character in a String</t>
  </si>
  <si>
    <t>LC-387</t>
  </si>
  <si>
    <t>Contains Duplicate II</t>
  </si>
  <si>
    <t>LC-219</t>
  </si>
  <si>
    <t>https://www.youtube.com/watch?v=Gaszkdd0RZA</t>
  </si>
  <si>
    <t>Group Anagrams</t>
  </si>
  <si>
    <t>LC-49</t>
  </si>
  <si>
    <t>https://www.youtube.com/watch?v=0I6IL3TnIZs</t>
  </si>
  <si>
    <t>Valid Sudoku</t>
  </si>
  <si>
    <t>LC-36</t>
  </si>
  <si>
    <t>https://leetcode.com/problems/valid-sudoku/discuss/160227/Python-solution</t>
  </si>
  <si>
    <t>Find Duplicate Subtrees</t>
  </si>
  <si>
    <t>LC-652</t>
  </si>
  <si>
    <t>Jewels and Stones</t>
  </si>
  <si>
    <t>LC-771</t>
  </si>
  <si>
    <t>Longest Substring Without Repeating Characters</t>
  </si>
  <si>
    <t>LC-3</t>
  </si>
  <si>
    <t>https://www.youtube.com/watch?v=WKTgajDkVcA</t>
  </si>
  <si>
    <t>4Sum II</t>
  </si>
  <si>
    <t>LC-454</t>
  </si>
  <si>
    <t>http://shorturl.at/oqFIO</t>
  </si>
  <si>
    <t>Insert Delete GetRandom O(1)</t>
  </si>
  <si>
    <t>LC-380</t>
  </si>
  <si>
    <t>https://leetcode.com/problems/insert-delete-getrandom-o1/discuss/85397/Simple-solution-in-Python</t>
  </si>
  <si>
    <t>**Binary Tree**</t>
  </si>
  <si>
    <t>Binary Tree Preorder Traversal</t>
  </si>
  <si>
    <t>LC-144</t>
  </si>
  <si>
    <t>https://www.youtube.com/watch?v=pUSy6UZCFKw</t>
  </si>
  <si>
    <t>Binary Tree Inorder Traversal</t>
  </si>
  <si>
    <t>LC-94</t>
  </si>
  <si>
    <t>https://www.youtube.com/watch?v=RJhh3Jcc9zw</t>
  </si>
  <si>
    <t>Binary Tree Postorder Traversal</t>
  </si>
  <si>
    <t>LC-145</t>
  </si>
  <si>
    <t>https://www.geeksforgeeks.org/iterative-postorder-traversal/</t>
  </si>
  <si>
    <t>Binary Tree Level Order Traversal</t>
  </si>
  <si>
    <t>LC-102</t>
  </si>
  <si>
    <t>https://www.youtube.com/watch?v=JZHG8y06_Io</t>
  </si>
  <si>
    <t>Maximum Depth of Binary Tree</t>
  </si>
  <si>
    <t>LC-104</t>
  </si>
  <si>
    <t>https://leetcode.com/problems/maximum-depth-of-binary-tree/discuss/359949/Python-recursive-and-iterative-solution</t>
  </si>
  <si>
    <t>Symmetric Tree</t>
  </si>
  <si>
    <t>LC-101</t>
  </si>
  <si>
    <t>https://www.youtube.com/watch?v=3iIpnouY-bg&amp;feature=youtu.be</t>
  </si>
  <si>
    <t xml:space="preserve">Path Sum    </t>
  </si>
  <si>
    <t>LC-112</t>
  </si>
  <si>
    <t>https://www.youtube.com/watch?v=UYiOUI19iHE</t>
  </si>
  <si>
    <t>Construct Binary Tree from Inorder and Postorder Traversal</t>
  </si>
  <si>
    <t>LC-106</t>
  </si>
  <si>
    <t>Construct Binary Tree from Preorder and Inorder Traversal</t>
  </si>
  <si>
    <t>LC-105</t>
  </si>
  <si>
    <t>https://www.youtube.com/watch?v=PoBGyrIWisE&amp;list=PLdo5W4Nhv31bbKJzrsKfMpo_grxuLl8LU&amp;index=55</t>
  </si>
  <si>
    <t>https://leetcode.com/problems/construct-binary-tree-from-preorder-and-inorder-traversal/discuss/34579/Python-short-recursive-solution.</t>
  </si>
  <si>
    <t>Populating Next Right Pointers in Each Node</t>
  </si>
  <si>
    <t>LC-116</t>
  </si>
  <si>
    <t>https://www.youtube.com/watch?v=LD0xG76NcQk</t>
  </si>
  <si>
    <t>This is not using constant space. I did not understand the solution which uses only constant space. Try it another time.</t>
  </si>
  <si>
    <t>LC-117</t>
  </si>
  <si>
    <t>Populating Next Right Pointers in Each Node II</t>
  </si>
  <si>
    <t>https://www.youtube.com/watch?v=vy2mnT3TEXQ</t>
  </si>
  <si>
    <t>Use 3 pointers: parent, childHead, child</t>
  </si>
  <si>
    <t>Lowest Common Ancestor of a Binary Tree</t>
  </si>
  <si>
    <t>LC-236</t>
  </si>
  <si>
    <t>Serialize and Deserialize Binary Tree</t>
  </si>
  <si>
    <t>https://www.youtube.com/watch?v=F-_1sbnPbWQ</t>
  </si>
  <si>
    <t>LC-297</t>
  </si>
  <si>
    <t>https://www.youtube.com/watch?v=jwzo6IsMAFQ</t>
  </si>
  <si>
    <t>Swap Nodes in Pairs</t>
  </si>
  <si>
    <t>LC-24</t>
  </si>
  <si>
    <t>Use pre and second node. Return the next node to head as it will become the new head after swap</t>
  </si>
  <si>
    <t>**Recursion**</t>
  </si>
  <si>
    <t>Recursive and iterative solutions using two-pointer technique</t>
  </si>
  <si>
    <t>Search in a Binary Search Tree</t>
  </si>
  <si>
    <t>LC-700</t>
  </si>
  <si>
    <t>Fibonacci Number</t>
  </si>
  <si>
    <t>LC-509</t>
  </si>
  <si>
    <t>Using recursion and memoization technique</t>
  </si>
  <si>
    <t>Climbing Stairs</t>
  </si>
  <si>
    <t>LC-70</t>
  </si>
  <si>
    <t>http://www.goodtecher.com/leetcode-70-climbing-stairs/</t>
  </si>
  <si>
    <t>Use a cache array to store the number of distinct ways to reach to the top.</t>
  </si>
  <si>
    <t>K-th Symbol in Grammar</t>
  </si>
  <si>
    <t>LC-779</t>
  </si>
  <si>
    <t>https://www.youtube.com/watch?v=5P84A0YCo_Y</t>
  </si>
  <si>
    <t>Sort an Array</t>
  </si>
  <si>
    <t>LC-912</t>
  </si>
  <si>
    <t>Implement Merge Sort</t>
  </si>
  <si>
    <t>Validate Binary Search Tree</t>
  </si>
  <si>
    <t>LC-98</t>
  </si>
  <si>
    <t>https://www.youtube.com/watch?v=ofuXorE-JKE</t>
  </si>
  <si>
    <t>Search a 2D Matrix II</t>
  </si>
  <si>
    <t>LC-240</t>
  </si>
  <si>
    <t>Apply Binary Search</t>
  </si>
  <si>
    <t>Same Tree</t>
  </si>
  <si>
    <t>LC-100</t>
  </si>
  <si>
    <t>**Binary Search Tree**</t>
  </si>
  <si>
    <t>Binary Search Tree Iterator</t>
  </si>
  <si>
    <t>LC-173</t>
  </si>
  <si>
    <t>Flatten BST using inorder traversal as it leads to ascending order in BST</t>
  </si>
  <si>
    <t>Insert into a Binary Search Tree</t>
  </si>
  <si>
    <t>LC-701</t>
  </si>
  <si>
    <t>https://www.youtube.com/watch?v=RIDBLO-S7OA</t>
  </si>
  <si>
    <t>Delete Node in a BST</t>
  </si>
  <si>
    <t>LC-450</t>
  </si>
  <si>
    <t>https://www.youtube.com/watch?v=gcULXE7ViZw</t>
  </si>
  <si>
    <t>GFG code with explanation: https://www.geeksforgeeks.org/binary-search-tree-set-2-delete/</t>
  </si>
  <si>
    <t>Lowest Common Ancestor of a Binary Search Tree</t>
  </si>
  <si>
    <t>LC-235</t>
  </si>
  <si>
    <t>Balanced Binary Tree</t>
  </si>
  <si>
    <t>LC-110</t>
  </si>
  <si>
    <t>Convert Sorted Array to Binary Search Tree</t>
  </si>
  <si>
    <t>https://www.youtube.com/watch?v=_pP1UaL-Xi8</t>
  </si>
  <si>
    <t>LC-108</t>
  </si>
  <si>
    <t>https://www.youtube.com/watch?v=12omz-VAyRk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</si>
</sst>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1155CC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7" fillId="0" borderId="1" xfId="1" applyBorder="1" applyAlignment="1">
      <alignment wrapText="1"/>
    </xf>
    <xf numFmtId="0" fontId="7" fillId="0" borderId="0" xfId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/>
    <xf numFmtId="0" fontId="7" fillId="0" borderId="0" xfId="1" applyAlignment="1"/>
    <xf numFmtId="0" fontId="0" fillId="0" borderId="1" xfId="0" applyFont="1" applyBorder="1" applyAlignment="1"/>
    <xf numFmtId="0" fontId="0" fillId="0" borderId="1" xfId="0" applyFont="1" applyBorder="1" applyAlignme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NCilGMhdYPY" TargetMode="External"/><Relationship Id="rId18" Type="http://schemas.openxmlformats.org/officeDocument/2006/relationships/hyperlink" Target="https://www.youtube.com/watch?v=__98uL6wst8" TargetMode="External"/><Relationship Id="rId26" Type="http://schemas.openxmlformats.org/officeDocument/2006/relationships/hyperlink" Target="https://www.youtube.com/watch?v=J2X70jj_I1o&amp;list=PL_z_8CaSLPWdeOezg68SKkeLN4-T_jNHd&amp;index=7" TargetMode="External"/><Relationship Id="rId39" Type="http://schemas.openxmlformats.org/officeDocument/2006/relationships/hyperlink" Target="https://www.youtube.com/watch?v=0I6IL3TnIZs" TargetMode="External"/><Relationship Id="rId21" Type="http://schemas.openxmlformats.org/officeDocument/2006/relationships/hyperlink" Target="https://www.youtube.com/watch?v=WGm4Kj3lhRI" TargetMode="External"/><Relationship Id="rId34" Type="http://schemas.openxmlformats.org/officeDocument/2006/relationships/hyperlink" Target="https://leetcode.com/problems/find-minimum-in-rotated-sorted-array-ii/discuss/48908/Clean-python-solution" TargetMode="External"/><Relationship Id="rId42" Type="http://schemas.openxmlformats.org/officeDocument/2006/relationships/hyperlink" Target="http://shorturl.at/oqFIO" TargetMode="External"/><Relationship Id="rId47" Type="http://schemas.openxmlformats.org/officeDocument/2006/relationships/hyperlink" Target="https://www.youtube.com/watch?v=JZHG8y06_Io" TargetMode="External"/><Relationship Id="rId50" Type="http://schemas.openxmlformats.org/officeDocument/2006/relationships/hyperlink" Target="https://www.youtube.com/watch?v=UYiOUI19iHE" TargetMode="External"/><Relationship Id="rId55" Type="http://schemas.openxmlformats.org/officeDocument/2006/relationships/hyperlink" Target="https://www.youtube.com/watch?v=F-_1sbnPbWQ" TargetMode="External"/><Relationship Id="rId63" Type="http://schemas.openxmlformats.org/officeDocument/2006/relationships/hyperlink" Target="https://www.youtube.com/watch?v=_pP1UaL-Xi8" TargetMode="External"/><Relationship Id="rId7" Type="http://schemas.openxmlformats.org/officeDocument/2006/relationships/hyperlink" Target="https://www.youtube.com/watch?v=4EiTF5wnqpE" TargetMode="External"/><Relationship Id="rId2" Type="http://schemas.openxmlformats.org/officeDocument/2006/relationships/hyperlink" Target="https://www.youtube.com/watch?v=YXOBpf75R0Y" TargetMode="External"/><Relationship Id="rId16" Type="http://schemas.openxmlformats.org/officeDocument/2006/relationships/hyperlink" Target="https://www.geeksforgeeks.org/clone-linked-list-next-random-pointer-o1-space/" TargetMode="External"/><Relationship Id="rId20" Type="http://schemas.openxmlformats.org/officeDocument/2006/relationships/hyperlink" Target="https://www.youtube.com/watch?v=l6fy78KP78g" TargetMode="External"/><Relationship Id="rId29" Type="http://schemas.openxmlformats.org/officeDocument/2006/relationships/hyperlink" Target="https://www.youtube.com/watch?v=oTfPJKGEHcc" TargetMode="External"/><Relationship Id="rId41" Type="http://schemas.openxmlformats.org/officeDocument/2006/relationships/hyperlink" Target="https://www.youtube.com/watch?v=WKTgajDkVcA" TargetMode="External"/><Relationship Id="rId54" Type="http://schemas.openxmlformats.org/officeDocument/2006/relationships/hyperlink" Target="https://www.youtube.com/watch?v=vy2mnT3TEXQ" TargetMode="External"/><Relationship Id="rId62" Type="http://schemas.openxmlformats.org/officeDocument/2006/relationships/hyperlink" Target="https://www.geeksforgeeks.org/binary-search-tree-set-2-delete/" TargetMode="External"/><Relationship Id="rId1" Type="http://schemas.openxmlformats.org/officeDocument/2006/relationships/hyperlink" Target="https://www.youtube.com/watch?v=l8Z12i-N06I" TargetMode="External"/><Relationship Id="rId6" Type="http://schemas.openxmlformats.org/officeDocument/2006/relationships/hyperlink" Target="https://www.youtube.com/watch?v=TmweBVEL0I0" TargetMode="External"/><Relationship Id="rId11" Type="http://schemas.openxmlformats.org/officeDocument/2006/relationships/hyperlink" Target="https://leetcode.com/problems/remove-linked-list-elements/discuss/158651/Simple-Python-solution-with-explanation-(single-pointer-dummy-head)." TargetMode="External"/><Relationship Id="rId24" Type="http://schemas.openxmlformats.org/officeDocument/2006/relationships/hyperlink" Target="https://www.youtube.com/watch?v=RwozX--B_Xs" TargetMode="External"/><Relationship Id="rId32" Type="http://schemas.openxmlformats.org/officeDocument/2006/relationships/hyperlink" Target="https://www.youtube.com/watch?v=tSy8lDLPduU" TargetMode="External"/><Relationship Id="rId37" Type="http://schemas.openxmlformats.org/officeDocument/2006/relationships/hyperlink" Target="https://leetcode.com/problems/minimum-index-sum-of-two-lists/discuss/554360/python-greater95-5-lines-explained" TargetMode="External"/><Relationship Id="rId40" Type="http://schemas.openxmlformats.org/officeDocument/2006/relationships/hyperlink" Target="https://leetcode.com/problems/valid-sudoku/discuss/160227/Python-solution" TargetMode="External"/><Relationship Id="rId45" Type="http://schemas.openxmlformats.org/officeDocument/2006/relationships/hyperlink" Target="https://www.youtube.com/watch?v=RJhh3Jcc9zw" TargetMode="External"/><Relationship Id="rId53" Type="http://schemas.openxmlformats.org/officeDocument/2006/relationships/hyperlink" Target="https://www.youtube.com/watch?v=LD0xG76NcQk" TargetMode="External"/><Relationship Id="rId58" Type="http://schemas.openxmlformats.org/officeDocument/2006/relationships/hyperlink" Target="https://www.youtube.com/watch?v=5P84A0YCo_Y" TargetMode="External"/><Relationship Id="rId5" Type="http://schemas.openxmlformats.org/officeDocument/2006/relationships/hyperlink" Target="https://leetcode.com/problems/diagonal-traverse/discuss/207184/easy-understand-python-solution" TargetMode="External"/><Relationship Id="rId15" Type="http://schemas.openxmlformats.org/officeDocument/2006/relationships/hyperlink" Target="https://leetcode.com/problems/flatten-a-multilevel-doubly-linked-list/discuss/152725/Python-solution-with-explanation" TargetMode="External"/><Relationship Id="rId23" Type="http://schemas.openxmlformats.org/officeDocument/2006/relationships/hyperlink" Target="https://www.youtube.com/watch?v=CW3ZYAN5Huo" TargetMode="External"/><Relationship Id="rId28" Type="http://schemas.openxmlformats.org/officeDocument/2006/relationships/hyperlink" Target="https://www.youtube.com/watch?v=asf9P2Rcopo&amp;list=PL_z_8CaSLPWdeOezg68SKkeLN4-T_jNHd&amp;index=10" TargetMode="External"/><Relationship Id="rId36" Type="http://schemas.openxmlformats.org/officeDocument/2006/relationships/hyperlink" Target="https://www.youtube.com/watch?v=Egw03gI-Tf0" TargetMode="External"/><Relationship Id="rId49" Type="http://schemas.openxmlformats.org/officeDocument/2006/relationships/hyperlink" Target="https://www.youtube.com/watch?v=3iIpnouY-bg&amp;feature=youtu.be" TargetMode="External"/><Relationship Id="rId57" Type="http://schemas.openxmlformats.org/officeDocument/2006/relationships/hyperlink" Target="http://www.goodtecher.com/leetcode-70-climbing-stairs/" TargetMode="External"/><Relationship Id="rId61" Type="http://schemas.openxmlformats.org/officeDocument/2006/relationships/hyperlink" Target="https://www.youtube.com/watch?v=gcULXE7ViZw" TargetMode="External"/><Relationship Id="rId10" Type="http://schemas.openxmlformats.org/officeDocument/2006/relationships/hyperlink" Target="https://www.youtube.com/watch?v=NhapasNIKuQ" TargetMode="External"/><Relationship Id="rId19" Type="http://schemas.openxmlformats.org/officeDocument/2006/relationships/hyperlink" Target="https://www.youtube.com/watch?v=IHT8Sx0832k" TargetMode="External"/><Relationship Id="rId31" Type="http://schemas.openxmlformats.org/officeDocument/2006/relationships/hyperlink" Target="https://www.youtube.com/watch?v=wAyrtLAeWvI" TargetMode="External"/><Relationship Id="rId44" Type="http://schemas.openxmlformats.org/officeDocument/2006/relationships/hyperlink" Target="https://www.youtube.com/watch?v=pUSy6UZCFKw" TargetMode="External"/><Relationship Id="rId52" Type="http://schemas.openxmlformats.org/officeDocument/2006/relationships/hyperlink" Target="https://leetcode.com/problems/construct-binary-tree-from-preorder-and-inorder-traversal/discuss/34579/Python-short-recursive-solution." TargetMode="External"/><Relationship Id="rId60" Type="http://schemas.openxmlformats.org/officeDocument/2006/relationships/hyperlink" Target="https://www.youtube.com/watch?v=RIDBLO-S7OA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CTBEcmzLAuA" TargetMode="External"/><Relationship Id="rId9" Type="http://schemas.openxmlformats.org/officeDocument/2006/relationships/hyperlink" Target="https://www.youtube.com/watch?v=zbozWoMgKW0" TargetMode="External"/><Relationship Id="rId14" Type="http://schemas.openxmlformats.org/officeDocument/2006/relationships/hyperlink" Target="https://www.youtube.com/watch?v=j_UNYW6Ap0k" TargetMode="External"/><Relationship Id="rId22" Type="http://schemas.openxmlformats.org/officeDocument/2006/relationships/hyperlink" Target="https://www.youtube.com/watch?v=qN8LPIcY6K4" TargetMode="External"/><Relationship Id="rId27" Type="http://schemas.openxmlformats.org/officeDocument/2006/relationships/hyperlink" Target="https://www.youtube.com/watch?v=St0Jf_VmG_g&amp;list=PL_z_8CaSLPWdeOezg68SKkeLN4-T_jNHd&amp;index=8" TargetMode="External"/><Relationship Id="rId30" Type="http://schemas.openxmlformats.org/officeDocument/2006/relationships/hyperlink" Target="https://www.youtube.com/watch?v=bU-q1OJ0KWw" TargetMode="External"/><Relationship Id="rId35" Type="http://schemas.openxmlformats.org/officeDocument/2006/relationships/hyperlink" Target="https://leetcode.com/problems/intersection-of-two-arrays-ii/discuss/439955/Java-Solution-%2B-4-FOLLOW-UPS" TargetMode="External"/><Relationship Id="rId43" Type="http://schemas.openxmlformats.org/officeDocument/2006/relationships/hyperlink" Target="https://leetcode.com/problems/insert-delete-getrandom-o1/discuss/85397/Simple-solution-in-Python" TargetMode="External"/><Relationship Id="rId48" Type="http://schemas.openxmlformats.org/officeDocument/2006/relationships/hyperlink" Target="https://leetcode.com/problems/maximum-depth-of-binary-tree/discuss/359949/Python-recursive-and-iterative-solution" TargetMode="External"/><Relationship Id="rId56" Type="http://schemas.openxmlformats.org/officeDocument/2006/relationships/hyperlink" Target="https://www.youtube.com/watch?v=jwzo6IsMAFQ" TargetMode="External"/><Relationship Id="rId64" Type="http://schemas.openxmlformats.org/officeDocument/2006/relationships/hyperlink" Target="https://www.youtube.com/watch?v=12omz-VAyRk" TargetMode="External"/><Relationship Id="rId8" Type="http://schemas.openxmlformats.org/officeDocument/2006/relationships/hyperlink" Target="https://www.youtube.com/watch?v=gmu0RA5_zxs" TargetMode="External"/><Relationship Id="rId51" Type="http://schemas.openxmlformats.org/officeDocument/2006/relationships/hyperlink" Target="https://www.youtube.com/watch?v=PoBGyrIWisE&amp;list=PLdo5W4Nhv31bbKJzrsKfMpo_grxuLl8LU&amp;index=55" TargetMode="External"/><Relationship Id="rId3" Type="http://schemas.openxmlformats.org/officeDocument/2006/relationships/hyperlink" Target="https://www.youtube.com/watch?v=WWysBX-N2Ak" TargetMode="External"/><Relationship Id="rId12" Type="http://schemas.openxmlformats.org/officeDocument/2006/relationships/hyperlink" Target="https://www.youtube.com/watch?v=wk4QsvwQwdQ" TargetMode="External"/><Relationship Id="rId17" Type="http://schemas.openxmlformats.org/officeDocument/2006/relationships/hyperlink" Target="https://leetcode.com/problems/rotate-list/discuss/348197/96-faster-Simple-python-solution-with-explanation" TargetMode="External"/><Relationship Id="rId25" Type="http://schemas.openxmlformats.org/officeDocument/2006/relationships/hyperlink" Target="https://www.youtube.com/watch?v=oYeGiShGn2k" TargetMode="External"/><Relationship Id="rId33" Type="http://schemas.openxmlformats.org/officeDocument/2006/relationships/hyperlink" Target="https://www.youtube.com/watch?v=oOsjCIPF4rk" TargetMode="External"/><Relationship Id="rId38" Type="http://schemas.openxmlformats.org/officeDocument/2006/relationships/hyperlink" Target="https://www.youtube.com/watch?v=Gaszkdd0RZA" TargetMode="External"/><Relationship Id="rId46" Type="http://schemas.openxmlformats.org/officeDocument/2006/relationships/hyperlink" Target="https://www.geeksforgeeks.org/iterative-postorder-traversal/" TargetMode="External"/><Relationship Id="rId59" Type="http://schemas.openxmlformats.org/officeDocument/2006/relationships/hyperlink" Target="https://www.youtube.com/watch?v=ofuXorE-J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43"/>
  <sheetViews>
    <sheetView tabSelected="1" topLeftCell="A115" workbookViewId="0">
      <selection activeCell="A138" sqref="A138"/>
    </sheetView>
  </sheetViews>
  <sheetFormatPr defaultColWidth="14.44140625" defaultRowHeight="15.75" customHeight="1" x14ac:dyDescent="0.25"/>
  <cols>
    <col min="1" max="1" width="66.21875" style="6" bestFit="1" customWidth="1"/>
    <col min="2" max="2" width="12.88671875" style="6" customWidth="1"/>
    <col min="3" max="3" width="15.77734375" style="6" customWidth="1"/>
    <col min="4" max="4" width="11.88671875" style="6" customWidth="1"/>
    <col min="5" max="5" width="111.33203125" style="6" bestFit="1" customWidth="1"/>
    <col min="6" max="6" width="113.5546875" style="17" bestFit="1" customWidth="1"/>
    <col min="7" max="16384" width="14.44140625" style="6"/>
  </cols>
  <sheetData>
    <row r="1" spans="1:22" ht="15.75" customHeight="1" x14ac:dyDescent="0.25">
      <c r="A1" s="30" t="s">
        <v>0</v>
      </c>
      <c r="B1" s="26" t="s">
        <v>22</v>
      </c>
      <c r="C1" s="28" t="s">
        <v>2</v>
      </c>
      <c r="D1" s="28" t="s">
        <v>5</v>
      </c>
      <c r="E1" s="30" t="s">
        <v>3</v>
      </c>
      <c r="F1" s="28" t="s">
        <v>12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.75" customHeight="1" x14ac:dyDescent="0.25">
      <c r="A2" s="31"/>
      <c r="B2" s="27"/>
      <c r="C2" s="29"/>
      <c r="D2" s="29"/>
      <c r="E2" s="31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5.75" customHeight="1" x14ac:dyDescent="0.25">
      <c r="A3" s="8" t="s">
        <v>216</v>
      </c>
      <c r="B3" s="8"/>
      <c r="C3" s="8"/>
      <c r="D3" s="8"/>
      <c r="E3" s="8"/>
      <c r="F3" s="1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5.75" customHeight="1" x14ac:dyDescent="0.25">
      <c r="A4" s="7" t="s">
        <v>6</v>
      </c>
      <c r="B4" s="7" t="s">
        <v>17</v>
      </c>
      <c r="C4" s="9">
        <f t="shared" ref="C4:C9" si="0">DATE(2020,5,15)</f>
        <v>43966</v>
      </c>
      <c r="D4" s="7">
        <v>1</v>
      </c>
      <c r="E4" s="7" t="s">
        <v>8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5.75" customHeight="1" x14ac:dyDescent="0.25">
      <c r="A5" s="7" t="s">
        <v>7</v>
      </c>
      <c r="B5" s="7" t="s">
        <v>18</v>
      </c>
      <c r="C5" s="9">
        <f t="shared" si="0"/>
        <v>43966</v>
      </c>
      <c r="D5" s="10">
        <v>1</v>
      </c>
      <c r="E5" s="13" t="s">
        <v>11</v>
      </c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5.75" customHeight="1" x14ac:dyDescent="0.25">
      <c r="A6" s="7" t="s">
        <v>9</v>
      </c>
      <c r="B6" s="7" t="s">
        <v>19</v>
      </c>
      <c r="C6" s="9">
        <f t="shared" si="0"/>
        <v>43966</v>
      </c>
      <c r="D6" s="7">
        <v>1</v>
      </c>
      <c r="E6" s="13" t="s">
        <v>10</v>
      </c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5.75" customHeight="1" x14ac:dyDescent="0.25">
      <c r="A7" s="7" t="s">
        <v>14</v>
      </c>
      <c r="B7" s="7" t="s">
        <v>20</v>
      </c>
      <c r="C7" s="9">
        <f t="shared" si="0"/>
        <v>43966</v>
      </c>
      <c r="D7" s="7">
        <v>1</v>
      </c>
      <c r="E7" s="13" t="s">
        <v>15</v>
      </c>
      <c r="F7" s="19" t="s">
        <v>13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5.75" customHeight="1" x14ac:dyDescent="0.25">
      <c r="A8" s="7" t="s">
        <v>16</v>
      </c>
      <c r="B8" s="7" t="s">
        <v>21</v>
      </c>
      <c r="C8" s="9">
        <f t="shared" si="0"/>
        <v>43966</v>
      </c>
      <c r="D8" s="7">
        <v>1</v>
      </c>
      <c r="E8" s="13"/>
      <c r="F8" s="19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5.75" customHeight="1" x14ac:dyDescent="0.25">
      <c r="A9" s="7" t="s">
        <v>24</v>
      </c>
      <c r="B9" s="7" t="s">
        <v>25</v>
      </c>
      <c r="C9" s="9">
        <f t="shared" si="0"/>
        <v>43966</v>
      </c>
      <c r="D9" s="7">
        <v>1</v>
      </c>
      <c r="E9" s="13" t="s">
        <v>26</v>
      </c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5.75" customHeight="1" x14ac:dyDescent="0.25">
      <c r="A10" s="7" t="s">
        <v>27</v>
      </c>
      <c r="B10" s="7" t="s">
        <v>28</v>
      </c>
      <c r="C10" s="9">
        <f>DATE(2020,5,18)</f>
        <v>43969</v>
      </c>
      <c r="D10" s="7">
        <v>1</v>
      </c>
      <c r="E10" s="13" t="s">
        <v>29</v>
      </c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5.75" customHeight="1" x14ac:dyDescent="0.25">
      <c r="A11" s="7" t="s">
        <v>34</v>
      </c>
      <c r="B11" s="7" t="s">
        <v>35</v>
      </c>
      <c r="C11" s="9">
        <f>DATE(2020,5,18)</f>
        <v>43969</v>
      </c>
      <c r="D11" s="7">
        <v>1</v>
      </c>
      <c r="E11" s="12" t="s">
        <v>30</v>
      </c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5.75" customHeight="1" x14ac:dyDescent="0.25">
      <c r="A12" s="7" t="s">
        <v>32</v>
      </c>
      <c r="B12" s="7" t="s">
        <v>33</v>
      </c>
      <c r="C12" s="9">
        <f>DATE(2020,5,18)</f>
        <v>43969</v>
      </c>
      <c r="D12" s="7">
        <v>1</v>
      </c>
      <c r="E12" s="13"/>
      <c r="F12" s="20" t="s">
        <v>31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5.75" customHeight="1" x14ac:dyDescent="0.25">
      <c r="A13" s="7" t="s">
        <v>36</v>
      </c>
      <c r="B13" s="7" t="s">
        <v>37</v>
      </c>
      <c r="C13" s="9">
        <f>DATE(2020,5,18)</f>
        <v>43969</v>
      </c>
      <c r="D13" s="7">
        <v>1</v>
      </c>
      <c r="E13" s="13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5.75" customHeight="1" x14ac:dyDescent="0.25">
      <c r="A14" s="11" t="s">
        <v>27</v>
      </c>
      <c r="B14" s="11" t="s">
        <v>28</v>
      </c>
      <c r="C14" s="9">
        <f>DATE(2020,5,19)</f>
        <v>43970</v>
      </c>
      <c r="D14" s="7">
        <v>1</v>
      </c>
      <c r="E14" s="13"/>
      <c r="F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5.75" customHeight="1" x14ac:dyDescent="0.25">
      <c r="A15" s="11" t="s">
        <v>38</v>
      </c>
      <c r="B15" s="11" t="s">
        <v>39</v>
      </c>
      <c r="C15" s="9">
        <f>DATE(2020,5,19)</f>
        <v>43970</v>
      </c>
      <c r="D15" s="7">
        <v>1</v>
      </c>
      <c r="E15" s="13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3.2" x14ac:dyDescent="0.25">
      <c r="A16" s="11" t="s">
        <v>40</v>
      </c>
      <c r="B16" s="11" t="s">
        <v>41</v>
      </c>
      <c r="C16" s="9">
        <f>DATE(2020,5,19)</f>
        <v>43970</v>
      </c>
      <c r="D16" s="7">
        <v>1</v>
      </c>
      <c r="E16" s="13"/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3.2" x14ac:dyDescent="0.25">
      <c r="A17" s="11" t="s">
        <v>9</v>
      </c>
      <c r="B17" s="7" t="s">
        <v>19</v>
      </c>
      <c r="C17" s="9">
        <f>DATE(2020,5,19)</f>
        <v>43970</v>
      </c>
      <c r="D17" s="7">
        <v>1</v>
      </c>
      <c r="E17" s="13"/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3.2" x14ac:dyDescent="0.25">
      <c r="A18" s="11" t="s">
        <v>42</v>
      </c>
      <c r="B18" s="11" t="s">
        <v>43</v>
      </c>
      <c r="C18" s="9">
        <f>DATE(2020,5,20)</f>
        <v>43971</v>
      </c>
      <c r="D18" s="7">
        <v>1</v>
      </c>
      <c r="E18" s="14" t="s">
        <v>44</v>
      </c>
      <c r="F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3.2" x14ac:dyDescent="0.25">
      <c r="A19" s="11" t="s">
        <v>45</v>
      </c>
      <c r="B19" s="11" t="s">
        <v>47</v>
      </c>
      <c r="C19" s="9">
        <f>DATE(2020,5,20)</f>
        <v>43971</v>
      </c>
      <c r="D19" s="7">
        <v>1</v>
      </c>
      <c r="E19" s="14" t="s">
        <v>46</v>
      </c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3.2" x14ac:dyDescent="0.25">
      <c r="A20" s="11" t="s">
        <v>48</v>
      </c>
      <c r="B20" s="11" t="s">
        <v>49</v>
      </c>
      <c r="C20" s="9">
        <f>DATE(2020,5,20)</f>
        <v>43971</v>
      </c>
      <c r="D20" s="7">
        <v>1</v>
      </c>
      <c r="E20" s="14" t="s">
        <v>51</v>
      </c>
      <c r="F20" s="20" t="s">
        <v>50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s="16" customFormat="1" ht="13.2" x14ac:dyDescent="0.25">
      <c r="A21" s="11" t="s">
        <v>190</v>
      </c>
      <c r="B21" s="11" t="s">
        <v>191</v>
      </c>
      <c r="C21" s="9">
        <f>DATE(2020,6,24)</f>
        <v>44006</v>
      </c>
      <c r="D21" s="7">
        <v>1</v>
      </c>
      <c r="E21" s="14" t="s">
        <v>237</v>
      </c>
      <c r="F21" s="2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4.4" customHeight="1" x14ac:dyDescent="0.25">
      <c r="A22" s="8" t="s">
        <v>217</v>
      </c>
      <c r="B22" s="8"/>
      <c r="C22" s="8"/>
      <c r="D22" s="8"/>
      <c r="E22" s="8"/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31.2" customHeight="1" x14ac:dyDescent="0.25">
      <c r="A23" s="7" t="s">
        <v>52</v>
      </c>
      <c r="B23" s="7" t="s">
        <v>53</v>
      </c>
      <c r="C23" s="9">
        <f>DATE(2020,5,20)</f>
        <v>43971</v>
      </c>
      <c r="D23" s="7">
        <v>1</v>
      </c>
      <c r="E23" s="12" t="s">
        <v>54</v>
      </c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33" customHeight="1" x14ac:dyDescent="0.25">
      <c r="A24" s="7" t="s">
        <v>55</v>
      </c>
      <c r="B24" s="7" t="s">
        <v>56</v>
      </c>
      <c r="C24" s="9">
        <f>DATE(2020,5,20)</f>
        <v>43971</v>
      </c>
      <c r="D24" s="7">
        <v>1</v>
      </c>
      <c r="E24" s="12" t="s">
        <v>57</v>
      </c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3.2" x14ac:dyDescent="0.25">
      <c r="A25" s="7" t="s">
        <v>58</v>
      </c>
      <c r="B25" s="7" t="s">
        <v>59</v>
      </c>
      <c r="C25" s="9">
        <f>DATE(2020,5,20)</f>
        <v>43971</v>
      </c>
      <c r="D25" s="7">
        <v>1</v>
      </c>
      <c r="E25" s="7" t="s">
        <v>60</v>
      </c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3.2" x14ac:dyDescent="0.25">
      <c r="A26" s="7" t="s">
        <v>61</v>
      </c>
      <c r="B26" s="7" t="s">
        <v>189</v>
      </c>
      <c r="C26" s="9">
        <f>DATE(2020,5,22)</f>
        <v>43973</v>
      </c>
      <c r="D26" s="7">
        <v>1</v>
      </c>
      <c r="E26" s="7"/>
      <c r="F26" s="19" t="s">
        <v>66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3.2" x14ac:dyDescent="0.25">
      <c r="A27" s="7" t="s">
        <v>62</v>
      </c>
      <c r="B27" s="7" t="s">
        <v>63</v>
      </c>
      <c r="C27" s="9">
        <f>DATE(2020,5,22)</f>
        <v>43973</v>
      </c>
      <c r="D27" s="7">
        <v>1</v>
      </c>
      <c r="E27" s="7"/>
      <c r="F27" s="19" t="s">
        <v>67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3.2" x14ac:dyDescent="0.25">
      <c r="A28" s="7" t="s">
        <v>64</v>
      </c>
      <c r="B28" s="7" t="s">
        <v>65</v>
      </c>
      <c r="C28" s="9">
        <f>DATE(2020,5,22)</f>
        <v>43973</v>
      </c>
      <c r="D28" s="7">
        <v>1</v>
      </c>
      <c r="E28" s="7" t="s">
        <v>68</v>
      </c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3.2" x14ac:dyDescent="0.25">
      <c r="A29" s="7" t="s">
        <v>69</v>
      </c>
      <c r="B29" s="7" t="s">
        <v>70</v>
      </c>
      <c r="C29" s="9">
        <f t="shared" ref="C29:C34" si="1">DATE(2020,5,24)</f>
        <v>43975</v>
      </c>
      <c r="D29" s="7">
        <v>1</v>
      </c>
      <c r="E29" s="7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3.2" x14ac:dyDescent="0.25">
      <c r="A30" s="7" t="s">
        <v>71</v>
      </c>
      <c r="B30" s="7" t="s">
        <v>72</v>
      </c>
      <c r="C30" s="9">
        <f t="shared" si="1"/>
        <v>43975</v>
      </c>
      <c r="D30" s="7">
        <v>1</v>
      </c>
      <c r="E30" s="7"/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3.2" x14ac:dyDescent="0.25">
      <c r="A31" s="7" t="s">
        <v>73</v>
      </c>
      <c r="B31" s="7" t="s">
        <v>74</v>
      </c>
      <c r="C31" s="9">
        <f t="shared" si="1"/>
        <v>43975</v>
      </c>
      <c r="D31" s="7">
        <v>1</v>
      </c>
      <c r="E31" s="7" t="s">
        <v>75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3.2" x14ac:dyDescent="0.25">
      <c r="A32" s="7" t="s">
        <v>76</v>
      </c>
      <c r="B32" s="7" t="s">
        <v>77</v>
      </c>
      <c r="C32" s="9">
        <f t="shared" si="1"/>
        <v>43975</v>
      </c>
      <c r="D32" s="7">
        <v>1</v>
      </c>
      <c r="E32" s="7" t="s">
        <v>78</v>
      </c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3.2" x14ac:dyDescent="0.25">
      <c r="A33" s="7" t="s">
        <v>79</v>
      </c>
      <c r="B33" s="7" t="s">
        <v>80</v>
      </c>
      <c r="C33" s="9">
        <f t="shared" si="1"/>
        <v>43975</v>
      </c>
      <c r="D33" s="7">
        <v>1</v>
      </c>
      <c r="E33" s="7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3.2" x14ac:dyDescent="0.25">
      <c r="A34" s="7" t="s">
        <v>81</v>
      </c>
      <c r="B34" s="7" t="s">
        <v>82</v>
      </c>
      <c r="C34" s="9">
        <f t="shared" si="1"/>
        <v>43975</v>
      </c>
      <c r="D34" s="7">
        <v>1</v>
      </c>
      <c r="E34" s="7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3.2" x14ac:dyDescent="0.25">
      <c r="A35" s="7" t="s">
        <v>83</v>
      </c>
      <c r="B35" s="7" t="s">
        <v>84</v>
      </c>
      <c r="C35" s="9">
        <f>DATE(2020,5,27)</f>
        <v>43978</v>
      </c>
      <c r="D35" s="7">
        <v>1</v>
      </c>
      <c r="E35" s="7"/>
      <c r="F35" s="20" t="s">
        <v>89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3.2" x14ac:dyDescent="0.25">
      <c r="A36" s="7" t="s">
        <v>85</v>
      </c>
      <c r="B36" s="7" t="s">
        <v>90</v>
      </c>
      <c r="C36" s="9">
        <f>DATE(2020,5,27)</f>
        <v>43978</v>
      </c>
      <c r="D36" s="7">
        <v>1</v>
      </c>
      <c r="E36" s="7"/>
      <c r="F36" s="19" t="s">
        <v>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3.2" x14ac:dyDescent="0.25">
      <c r="A37" s="7" t="s">
        <v>86</v>
      </c>
      <c r="B37" s="7" t="s">
        <v>92</v>
      </c>
      <c r="C37" s="9">
        <f>DATE(2020,5,27)</f>
        <v>43978</v>
      </c>
      <c r="D37" s="7">
        <v>1</v>
      </c>
      <c r="E37" s="7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3.2" x14ac:dyDescent="0.25">
      <c r="A38" s="7" t="s">
        <v>87</v>
      </c>
      <c r="B38" s="11" t="s">
        <v>94</v>
      </c>
      <c r="C38" s="9">
        <f>DATE(2020,5,27)</f>
        <v>43978</v>
      </c>
      <c r="D38" s="7">
        <v>1</v>
      </c>
      <c r="E38" s="7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3.2" x14ac:dyDescent="0.25">
      <c r="A39" s="7" t="s">
        <v>88</v>
      </c>
      <c r="B39" s="11" t="s">
        <v>93</v>
      </c>
      <c r="C39" s="9">
        <f>DATE(2020,5,27)</f>
        <v>43978</v>
      </c>
      <c r="D39" s="7">
        <v>1</v>
      </c>
      <c r="E39" s="7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s="15" customFormat="1" ht="13.2" x14ac:dyDescent="0.25">
      <c r="A40" s="7" t="s">
        <v>186</v>
      </c>
      <c r="B40" s="11" t="s">
        <v>187</v>
      </c>
      <c r="C40" s="9">
        <f>DATE(2020,6,23)</f>
        <v>44005</v>
      </c>
      <c r="D40" s="7">
        <v>1</v>
      </c>
      <c r="E40" s="7"/>
      <c r="F40" s="19" t="s">
        <v>188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3.2" x14ac:dyDescent="0.25">
      <c r="A41" s="8" t="s">
        <v>218</v>
      </c>
      <c r="B41" s="8"/>
      <c r="C41" s="8"/>
      <c r="D41" s="8"/>
      <c r="E41" s="8"/>
      <c r="F41" s="1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3.2" x14ac:dyDescent="0.25">
      <c r="A42" s="7" t="s">
        <v>95</v>
      </c>
      <c r="B42" s="7" t="s">
        <v>96</v>
      </c>
      <c r="C42" s="9">
        <f>DATE(2020,5,30)</f>
        <v>43981</v>
      </c>
      <c r="D42" s="7">
        <v>1</v>
      </c>
      <c r="E42" s="7" t="s">
        <v>121</v>
      </c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3.2" x14ac:dyDescent="0.25">
      <c r="A43" s="7" t="s">
        <v>97</v>
      </c>
      <c r="B43" s="7" t="s">
        <v>98</v>
      </c>
      <c r="C43" s="9">
        <f>DATE(2020,5,30)</f>
        <v>43981</v>
      </c>
      <c r="D43" s="7">
        <v>1</v>
      </c>
      <c r="E43" s="7" t="s">
        <v>102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3.2" x14ac:dyDescent="0.25">
      <c r="A44" s="7" t="s">
        <v>99</v>
      </c>
      <c r="B44" s="7" t="s">
        <v>100</v>
      </c>
      <c r="C44" s="9">
        <f>DATE(2020,5,30)</f>
        <v>43981</v>
      </c>
      <c r="D44" s="7">
        <v>1</v>
      </c>
      <c r="E44" s="7" t="s">
        <v>102</v>
      </c>
      <c r="F44" s="19" t="s">
        <v>101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3.2" x14ac:dyDescent="0.25">
      <c r="A45" s="7" t="s">
        <v>103</v>
      </c>
      <c r="B45" s="7" t="s">
        <v>104</v>
      </c>
      <c r="C45" s="9">
        <f>DATE(2020,5,30)</f>
        <v>43981</v>
      </c>
      <c r="D45" s="7">
        <v>1</v>
      </c>
      <c r="E45" s="10" t="s">
        <v>105</v>
      </c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3.2" x14ac:dyDescent="0.25">
      <c r="A46" s="7" t="s">
        <v>106</v>
      </c>
      <c r="B46" s="7" t="s">
        <v>107</v>
      </c>
      <c r="C46" s="9">
        <f>DATE(2020,5,30)</f>
        <v>43981</v>
      </c>
      <c r="D46" s="7">
        <v>1</v>
      </c>
      <c r="E46" s="7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3.2" x14ac:dyDescent="0.25">
      <c r="A47" s="7" t="s">
        <v>109</v>
      </c>
      <c r="B47" s="7" t="s">
        <v>110</v>
      </c>
      <c r="C47" s="9">
        <f>DATE(2020,5,31)</f>
        <v>43982</v>
      </c>
      <c r="D47" s="7">
        <v>1</v>
      </c>
      <c r="E47" s="7"/>
      <c r="F47" s="19" t="s">
        <v>108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26.4" x14ac:dyDescent="0.25">
      <c r="A48" s="7" t="s">
        <v>111</v>
      </c>
      <c r="B48" s="7" t="s">
        <v>113</v>
      </c>
      <c r="C48" s="9">
        <f>DATE(2020,5,31)</f>
        <v>43982</v>
      </c>
      <c r="D48" s="7">
        <v>1</v>
      </c>
      <c r="E48" s="7" t="s">
        <v>114</v>
      </c>
      <c r="F48" s="19" t="s">
        <v>112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3.2" x14ac:dyDescent="0.25">
      <c r="A49" s="7" t="s">
        <v>115</v>
      </c>
      <c r="B49" s="7" t="s">
        <v>116</v>
      </c>
      <c r="C49" s="9">
        <f>DATE(2020,5,31)</f>
        <v>43982</v>
      </c>
      <c r="D49" s="7">
        <v>1</v>
      </c>
      <c r="E49" s="7"/>
      <c r="F49" s="19" t="s">
        <v>120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3.2" x14ac:dyDescent="0.25">
      <c r="A50" s="7" t="s">
        <v>117</v>
      </c>
      <c r="B50" s="7" t="s">
        <v>118</v>
      </c>
      <c r="C50" s="9">
        <f>DATE(2020,5,31)</f>
        <v>43982</v>
      </c>
      <c r="D50" s="7">
        <v>1</v>
      </c>
      <c r="E50" s="7"/>
      <c r="F50" s="19" t="s">
        <v>119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3.2" x14ac:dyDescent="0.25">
      <c r="A51" s="7" t="s">
        <v>122</v>
      </c>
      <c r="B51" s="7" t="s">
        <v>123</v>
      </c>
      <c r="C51" s="9">
        <f>DATE(2020,6,2)</f>
        <v>43984</v>
      </c>
      <c r="D51" s="7">
        <v>1</v>
      </c>
      <c r="E51" s="7"/>
      <c r="F51" s="19" t="s">
        <v>124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3.2" x14ac:dyDescent="0.25">
      <c r="A52" s="7" t="s">
        <v>125</v>
      </c>
      <c r="B52" s="7" t="s">
        <v>126</v>
      </c>
      <c r="C52" s="9">
        <f>DATE(2020,6,2)</f>
        <v>43984</v>
      </c>
      <c r="D52" s="7">
        <v>1</v>
      </c>
      <c r="E52" s="7"/>
      <c r="F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3.2" x14ac:dyDescent="0.25">
      <c r="A53" s="7" t="s">
        <v>127</v>
      </c>
      <c r="B53" s="7" t="s">
        <v>128</v>
      </c>
      <c r="C53" s="9">
        <f>DATE(2020,6,6)</f>
        <v>43988</v>
      </c>
      <c r="D53" s="7">
        <v>1</v>
      </c>
      <c r="E53" s="7"/>
      <c r="F53" s="19" t="s">
        <v>129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3.2" x14ac:dyDescent="0.25">
      <c r="A54" s="7" t="s">
        <v>130</v>
      </c>
      <c r="B54" s="7" t="s">
        <v>132</v>
      </c>
      <c r="C54" s="9">
        <f>DATE(2020,6,7)</f>
        <v>43989</v>
      </c>
      <c r="D54" s="7">
        <v>1</v>
      </c>
      <c r="E54" s="7"/>
      <c r="F54" s="19" t="s">
        <v>131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3.2" x14ac:dyDescent="0.25">
      <c r="A55" s="7" t="s">
        <v>133</v>
      </c>
      <c r="B55" s="7" t="s">
        <v>135</v>
      </c>
      <c r="C55" s="9">
        <f>DATE(2020,6,7)</f>
        <v>43989</v>
      </c>
      <c r="D55" s="7">
        <v>1</v>
      </c>
      <c r="E55" s="7" t="s">
        <v>136</v>
      </c>
      <c r="F55" s="19" t="s">
        <v>134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3.2" x14ac:dyDescent="0.25">
      <c r="A56" s="8" t="s">
        <v>219</v>
      </c>
      <c r="B56" s="8"/>
      <c r="C56" s="8"/>
      <c r="D56" s="8"/>
      <c r="E56" s="8"/>
      <c r="F56" s="1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3.2" x14ac:dyDescent="0.25">
      <c r="A57" s="7" t="s">
        <v>137</v>
      </c>
      <c r="B57" s="7" t="s">
        <v>138</v>
      </c>
      <c r="C57" s="9">
        <f>DATE(2020,6,9)</f>
        <v>43991</v>
      </c>
      <c r="D57" s="7">
        <v>1</v>
      </c>
      <c r="E57" s="7" t="s">
        <v>139</v>
      </c>
      <c r="F57" s="1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3.2" x14ac:dyDescent="0.25">
      <c r="A58" s="7" t="s">
        <v>140</v>
      </c>
      <c r="B58" s="7" t="s">
        <v>141</v>
      </c>
      <c r="C58" s="9">
        <f>DATE(2020,6,10)</f>
        <v>43992</v>
      </c>
      <c r="D58" s="7">
        <v>1</v>
      </c>
      <c r="E58" s="7"/>
      <c r="F58" s="19" t="s">
        <v>142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3.2" x14ac:dyDescent="0.25">
      <c r="A59" s="7" t="s">
        <v>144</v>
      </c>
      <c r="B59" s="7" t="s">
        <v>143</v>
      </c>
      <c r="C59" s="9">
        <f>DATE(2020,6,11)</f>
        <v>43993</v>
      </c>
      <c r="D59" s="7">
        <v>1</v>
      </c>
      <c r="E59" s="7"/>
      <c r="F59" s="19" t="s">
        <v>147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3.2" x14ac:dyDescent="0.25">
      <c r="A60" s="7" t="s">
        <v>145</v>
      </c>
      <c r="B60" s="7" t="s">
        <v>146</v>
      </c>
      <c r="C60" s="9">
        <f>DATE(2020,6,11)</f>
        <v>43993</v>
      </c>
      <c r="D60" s="7">
        <v>1</v>
      </c>
      <c r="E60" s="7" t="s">
        <v>148</v>
      </c>
      <c r="F60" s="19" t="s">
        <v>149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3.2" x14ac:dyDescent="0.25">
      <c r="A61" s="7" t="s">
        <v>150</v>
      </c>
      <c r="B61" s="7" t="s">
        <v>154</v>
      </c>
      <c r="C61" s="9">
        <f>DATE(2020,6,13)</f>
        <v>43995</v>
      </c>
      <c r="D61" s="7">
        <v>1</v>
      </c>
      <c r="E61" s="7"/>
      <c r="F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3.2" x14ac:dyDescent="0.25">
      <c r="A62" s="7" t="s">
        <v>151</v>
      </c>
      <c r="B62" s="7" t="s">
        <v>155</v>
      </c>
      <c r="C62" s="9">
        <f>DATE(2020,6,13)</f>
        <v>43995</v>
      </c>
      <c r="D62" s="7">
        <v>1</v>
      </c>
      <c r="E62" s="7"/>
      <c r="F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3.2" x14ac:dyDescent="0.25">
      <c r="A63" s="7" t="s">
        <v>152</v>
      </c>
      <c r="B63" s="7" t="s">
        <v>156</v>
      </c>
      <c r="C63" s="9">
        <f>DATE(2020,6,13)</f>
        <v>43995</v>
      </c>
      <c r="D63" s="7">
        <v>1</v>
      </c>
      <c r="E63" s="7"/>
      <c r="F63" s="19" t="s">
        <v>157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3.2" x14ac:dyDescent="0.25">
      <c r="A64" s="7" t="s">
        <v>153</v>
      </c>
      <c r="B64" s="7" t="s">
        <v>158</v>
      </c>
      <c r="C64" s="9">
        <f>DATE(2020,6,13)</f>
        <v>43995</v>
      </c>
      <c r="D64" s="7">
        <v>1</v>
      </c>
      <c r="E64" s="7"/>
      <c r="F64" s="20" t="s">
        <v>159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3.2" x14ac:dyDescent="0.25">
      <c r="A65" s="7" t="s">
        <v>160</v>
      </c>
      <c r="B65" s="7" t="s">
        <v>161</v>
      </c>
      <c r="C65" s="9">
        <f>DATE(2020,6,14)</f>
        <v>43996</v>
      </c>
      <c r="D65" s="7">
        <v>1</v>
      </c>
      <c r="E65" s="7" t="s">
        <v>162</v>
      </c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3.2" x14ac:dyDescent="0.25">
      <c r="A66" s="7" t="s">
        <v>163</v>
      </c>
      <c r="B66" s="7" t="s">
        <v>164</v>
      </c>
      <c r="C66" s="9">
        <f>DATE(2020,6,14)</f>
        <v>43996</v>
      </c>
      <c r="D66" s="7">
        <v>1</v>
      </c>
      <c r="E66" s="7" t="s">
        <v>165</v>
      </c>
      <c r="F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3.2" x14ac:dyDescent="0.25">
      <c r="A67" s="7" t="s">
        <v>166</v>
      </c>
      <c r="B67" s="7" t="s">
        <v>167</v>
      </c>
      <c r="C67" s="9">
        <f>DATE(2020,6,14)</f>
        <v>43996</v>
      </c>
      <c r="D67" s="7">
        <v>1</v>
      </c>
      <c r="E67" s="7"/>
      <c r="F67" s="19" t="s">
        <v>168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3.2" x14ac:dyDescent="0.25">
      <c r="A68" s="7" t="s">
        <v>169</v>
      </c>
      <c r="B68" s="7" t="s">
        <v>170</v>
      </c>
      <c r="C68" s="9">
        <f>DATE(2020,6,14)</f>
        <v>43996</v>
      </c>
      <c r="D68" s="7">
        <v>1</v>
      </c>
      <c r="E68" s="7"/>
      <c r="F68" s="19" t="s">
        <v>171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3.2" x14ac:dyDescent="0.25">
      <c r="A69" s="7" t="s">
        <v>172</v>
      </c>
      <c r="B69" s="7" t="s">
        <v>173</v>
      </c>
      <c r="C69" s="9">
        <f>DATE(2020,6,15)</f>
        <v>43997</v>
      </c>
      <c r="D69" s="7">
        <v>1</v>
      </c>
      <c r="E69" s="7" t="s">
        <v>174</v>
      </c>
      <c r="F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3.2" x14ac:dyDescent="0.25">
      <c r="A70" s="7" t="s">
        <v>176</v>
      </c>
      <c r="B70" s="7" t="s">
        <v>175</v>
      </c>
      <c r="C70" s="9">
        <f>DATE(2020,6,15)</f>
        <v>43997</v>
      </c>
      <c r="D70" s="7">
        <v>1</v>
      </c>
      <c r="E70" s="7"/>
      <c r="F70" s="20" t="s">
        <v>177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3.2" x14ac:dyDescent="0.25">
      <c r="A71" s="7" t="s">
        <v>178</v>
      </c>
      <c r="B71" s="7" t="s">
        <v>179</v>
      </c>
      <c r="C71" s="9">
        <f>DATE(2020,6,22)</f>
        <v>44004</v>
      </c>
      <c r="D71" s="7">
        <v>1</v>
      </c>
      <c r="E71" s="7" t="s">
        <v>180</v>
      </c>
      <c r="F71" s="19" t="s">
        <v>181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3.2" x14ac:dyDescent="0.25">
      <c r="A72" s="7" t="s">
        <v>182</v>
      </c>
      <c r="B72" s="7" t="s">
        <v>183</v>
      </c>
      <c r="C72" s="9">
        <f>DATE(2020,6,23)</f>
        <v>44005</v>
      </c>
      <c r="D72" s="7">
        <v>1</v>
      </c>
      <c r="E72" s="7" t="s">
        <v>184</v>
      </c>
      <c r="F72" s="19" t="s">
        <v>185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3.2" x14ac:dyDescent="0.25">
      <c r="A73" s="8" t="s">
        <v>220</v>
      </c>
      <c r="B73" s="8"/>
      <c r="C73" s="8"/>
      <c r="D73" s="8"/>
      <c r="E73" s="8"/>
      <c r="F73" s="1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3.2" x14ac:dyDescent="0.25">
      <c r="A74" s="7" t="s">
        <v>192</v>
      </c>
      <c r="B74" s="7" t="s">
        <v>193</v>
      </c>
      <c r="C74" s="9">
        <f>DATE(2020,6,24)</f>
        <v>44006</v>
      </c>
      <c r="D74" s="7">
        <v>1</v>
      </c>
      <c r="E74" s="7"/>
      <c r="F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3.2" x14ac:dyDescent="0.25">
      <c r="A75" s="7" t="s">
        <v>194</v>
      </c>
      <c r="B75" s="7" t="s">
        <v>196</v>
      </c>
      <c r="C75" s="9">
        <f>DATE(2020,6,24)</f>
        <v>44006</v>
      </c>
      <c r="D75" s="7">
        <v>1</v>
      </c>
      <c r="E75" s="7"/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3.2" x14ac:dyDescent="0.25">
      <c r="A76" s="7" t="s">
        <v>195</v>
      </c>
      <c r="B76" s="7" t="s">
        <v>197</v>
      </c>
      <c r="C76" s="9">
        <f>DATE(2020,6,24)</f>
        <v>44006</v>
      </c>
      <c r="D76" s="7">
        <v>1</v>
      </c>
      <c r="E76" s="7"/>
      <c r="F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3.2" x14ac:dyDescent="0.25">
      <c r="A77" s="7" t="s">
        <v>198</v>
      </c>
      <c r="B77" s="7" t="s">
        <v>199</v>
      </c>
      <c r="C77" s="9">
        <f>DATE(2020,6,25)</f>
        <v>44007</v>
      </c>
      <c r="D77" s="7">
        <v>1</v>
      </c>
      <c r="E77" s="7" t="s">
        <v>200</v>
      </c>
      <c r="F77" s="19" t="s">
        <v>201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3.2" x14ac:dyDescent="0.25">
      <c r="A78" s="7" t="s">
        <v>202</v>
      </c>
      <c r="B78" s="7" t="s">
        <v>203</v>
      </c>
      <c r="C78" s="9">
        <f>DATE(2020,6,26)</f>
        <v>44008</v>
      </c>
      <c r="D78" s="7">
        <v>1</v>
      </c>
      <c r="E78" s="7" t="s">
        <v>204</v>
      </c>
      <c r="F78" s="1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3.2" x14ac:dyDescent="0.25">
      <c r="A79" s="7" t="s">
        <v>205</v>
      </c>
      <c r="B79" s="7" t="s">
        <v>208</v>
      </c>
      <c r="C79" s="9">
        <f>DATE(2020,6,26)</f>
        <v>44008</v>
      </c>
      <c r="D79" s="7">
        <v>1</v>
      </c>
      <c r="E79" s="7"/>
      <c r="F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3.2" x14ac:dyDescent="0.25">
      <c r="A80" s="11" t="s">
        <v>206</v>
      </c>
      <c r="B80" s="7" t="s">
        <v>207</v>
      </c>
      <c r="C80" s="9">
        <f>DATE(2020,6,26)</f>
        <v>44008</v>
      </c>
      <c r="D80" s="7">
        <v>2</v>
      </c>
      <c r="E80" s="7"/>
      <c r="F80" s="1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3.2" x14ac:dyDescent="0.25">
      <c r="A81" s="7" t="s">
        <v>210</v>
      </c>
      <c r="B81" s="7" t="s">
        <v>209</v>
      </c>
      <c r="C81" s="9">
        <f>DATE(2020,6,26)</f>
        <v>44008</v>
      </c>
      <c r="D81" s="7">
        <v>1</v>
      </c>
      <c r="E81" s="7"/>
      <c r="F81" s="19" t="s">
        <v>211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3.2" x14ac:dyDescent="0.25">
      <c r="A82" s="7" t="s">
        <v>212</v>
      </c>
      <c r="B82" s="7" t="s">
        <v>213</v>
      </c>
      <c r="C82" s="9">
        <f>DATE(2020,6,27)</f>
        <v>44009</v>
      </c>
      <c r="D82" s="7">
        <v>1</v>
      </c>
      <c r="E82" s="7" t="s">
        <v>215</v>
      </c>
      <c r="F82" s="19" t="s">
        <v>214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3.2" x14ac:dyDescent="0.25">
      <c r="A83" s="7" t="s">
        <v>221</v>
      </c>
      <c r="B83" s="7" t="s">
        <v>222</v>
      </c>
      <c r="C83" s="9">
        <f>DATE(2020,7,2)</f>
        <v>44014</v>
      </c>
      <c r="D83" s="7">
        <v>1</v>
      </c>
      <c r="E83" s="7"/>
      <c r="F83" s="19" t="s">
        <v>223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3.2" x14ac:dyDescent="0.25">
      <c r="A84" s="7" t="s">
        <v>224</v>
      </c>
      <c r="B84" s="7" t="s">
        <v>225</v>
      </c>
      <c r="C84" s="9">
        <f>DATE(2020,7,2)</f>
        <v>44014</v>
      </c>
      <c r="D84" s="7">
        <v>1</v>
      </c>
      <c r="E84" s="7"/>
      <c r="F84" s="19" t="s">
        <v>226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3.2" x14ac:dyDescent="0.25">
      <c r="A85" s="7" t="s">
        <v>227</v>
      </c>
      <c r="B85" s="7" t="s">
        <v>228</v>
      </c>
      <c r="C85" s="9">
        <f>DATE(2020,7,6)</f>
        <v>44018</v>
      </c>
      <c r="D85" s="7">
        <v>1</v>
      </c>
      <c r="E85" s="7"/>
      <c r="F85" s="19" t="s">
        <v>233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3.2" x14ac:dyDescent="0.25">
      <c r="A86" s="7" t="s">
        <v>229</v>
      </c>
      <c r="B86" s="7" t="s">
        <v>231</v>
      </c>
      <c r="C86" s="9">
        <f>DATE(2020,7,6)</f>
        <v>44018</v>
      </c>
      <c r="D86" s="7">
        <v>1</v>
      </c>
      <c r="E86" s="7" t="s">
        <v>235</v>
      </c>
      <c r="F86" s="19" t="s">
        <v>234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3.2" x14ac:dyDescent="0.25">
      <c r="A87" s="7" t="s">
        <v>230</v>
      </c>
      <c r="B87" s="7" t="s">
        <v>232</v>
      </c>
      <c r="C87" s="9">
        <f>DATE(2020,7,8)</f>
        <v>44020</v>
      </c>
      <c r="D87" s="7">
        <v>2</v>
      </c>
      <c r="E87" s="7" t="s">
        <v>236</v>
      </c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3.2" x14ac:dyDescent="0.25">
      <c r="A88" s="8" t="s">
        <v>238</v>
      </c>
      <c r="B88" s="8"/>
      <c r="C88" s="8"/>
      <c r="D88" s="8"/>
      <c r="E88" s="8"/>
      <c r="F88" s="1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s="21" customFormat="1" ht="13.2" x14ac:dyDescent="0.25">
      <c r="A89" s="7" t="s">
        <v>242</v>
      </c>
      <c r="B89" s="7" t="s">
        <v>243</v>
      </c>
      <c r="C89" s="9">
        <f>DATE(2020,7,10)</f>
        <v>44022</v>
      </c>
      <c r="D89" s="7">
        <v>1</v>
      </c>
      <c r="E89" s="7" t="s">
        <v>241</v>
      </c>
      <c r="F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3.2" x14ac:dyDescent="0.25">
      <c r="A90" s="7" t="s">
        <v>239</v>
      </c>
      <c r="B90" s="7" t="s">
        <v>240</v>
      </c>
      <c r="C90" s="9">
        <f>DATE(2020,7,10)</f>
        <v>44022</v>
      </c>
      <c r="D90" s="7">
        <v>2</v>
      </c>
      <c r="E90" s="7" t="s">
        <v>241</v>
      </c>
      <c r="F90" s="1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3.2" x14ac:dyDescent="0.25">
      <c r="A91" s="7" t="s">
        <v>244</v>
      </c>
      <c r="B91" s="7" t="s">
        <v>245</v>
      </c>
      <c r="C91" s="9">
        <f t="shared" ref="C91:C98" si="2">DATE(2020,7,11)</f>
        <v>44023</v>
      </c>
      <c r="D91" s="7">
        <v>1</v>
      </c>
      <c r="E91" s="7"/>
      <c r="F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3.2" x14ac:dyDescent="0.25">
      <c r="A92" s="7" t="s">
        <v>246</v>
      </c>
      <c r="B92" s="7" t="s">
        <v>247</v>
      </c>
      <c r="C92" s="9">
        <f t="shared" si="2"/>
        <v>44023</v>
      </c>
      <c r="D92" s="7">
        <v>1</v>
      </c>
      <c r="E92" s="7"/>
      <c r="F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3.2" x14ac:dyDescent="0.25">
      <c r="A93" s="7" t="s">
        <v>248</v>
      </c>
      <c r="B93" s="7" t="s">
        <v>249</v>
      </c>
      <c r="C93" s="9">
        <f t="shared" si="2"/>
        <v>44023</v>
      </c>
      <c r="D93" s="7">
        <v>1</v>
      </c>
      <c r="E93" s="7" t="s">
        <v>250</v>
      </c>
      <c r="F93" s="19" t="s">
        <v>251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3.2" x14ac:dyDescent="0.25">
      <c r="A94" s="7" t="s">
        <v>252</v>
      </c>
      <c r="B94" s="7" t="s">
        <v>253</v>
      </c>
      <c r="C94" s="9">
        <f t="shared" si="2"/>
        <v>44023</v>
      </c>
      <c r="D94" s="7">
        <v>1</v>
      </c>
      <c r="E94" s="7"/>
      <c r="F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3.2" x14ac:dyDescent="0.25">
      <c r="A95" s="7" t="s">
        <v>254</v>
      </c>
      <c r="B95" s="7" t="s">
        <v>255</v>
      </c>
      <c r="C95" s="9">
        <f t="shared" si="2"/>
        <v>44023</v>
      </c>
      <c r="D95" s="7">
        <v>1</v>
      </c>
      <c r="E95" s="7" t="s">
        <v>256</v>
      </c>
      <c r="F95" s="1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3.2" x14ac:dyDescent="0.25">
      <c r="A96" s="7" t="s">
        <v>257</v>
      </c>
      <c r="B96" s="7" t="s">
        <v>258</v>
      </c>
      <c r="C96" s="9">
        <f t="shared" si="2"/>
        <v>44023</v>
      </c>
      <c r="D96" s="7">
        <v>1</v>
      </c>
      <c r="E96" s="7"/>
      <c r="F96" s="19" t="s">
        <v>259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3.2" x14ac:dyDescent="0.25">
      <c r="A97" s="7" t="s">
        <v>260</v>
      </c>
      <c r="B97" s="7" t="s">
        <v>261</v>
      </c>
      <c r="C97" s="9">
        <f t="shared" si="2"/>
        <v>44023</v>
      </c>
      <c r="D97" s="7">
        <v>1</v>
      </c>
      <c r="E97" s="7"/>
      <c r="F97" s="1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3.2" x14ac:dyDescent="0.25">
      <c r="A98" s="7" t="s">
        <v>262</v>
      </c>
      <c r="B98" s="7" t="s">
        <v>263</v>
      </c>
      <c r="C98" s="9">
        <f t="shared" si="2"/>
        <v>44023</v>
      </c>
      <c r="D98" s="7">
        <v>1</v>
      </c>
      <c r="E98" s="7"/>
      <c r="F98" s="19" t="s">
        <v>264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3.2" x14ac:dyDescent="0.25">
      <c r="A99" s="7" t="s">
        <v>265</v>
      </c>
      <c r="B99" s="7" t="s">
        <v>266</v>
      </c>
      <c r="C99" s="9">
        <f>DATE(2020,7,12)</f>
        <v>44024</v>
      </c>
      <c r="D99" s="7">
        <v>1</v>
      </c>
      <c r="E99" s="7"/>
      <c r="F99" s="19" t="s">
        <v>267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3.2" x14ac:dyDescent="0.25">
      <c r="A100" s="7" t="s">
        <v>268</v>
      </c>
      <c r="B100" s="7" t="s">
        <v>269</v>
      </c>
      <c r="C100" s="9">
        <f t="shared" ref="C100:C105" si="3">DATE(2020,7,14)</f>
        <v>44026</v>
      </c>
      <c r="D100" s="7">
        <v>1</v>
      </c>
      <c r="E100" s="7"/>
      <c r="F100" s="19" t="s">
        <v>270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3.2" x14ac:dyDescent="0.25">
      <c r="A101" s="7" t="s">
        <v>271</v>
      </c>
      <c r="B101" s="7" t="s">
        <v>272</v>
      </c>
      <c r="C101" s="9">
        <f t="shared" si="3"/>
        <v>44026</v>
      </c>
      <c r="D101" s="7">
        <v>1</v>
      </c>
      <c r="E101" s="7"/>
      <c r="F101" s="1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3.2" x14ac:dyDescent="0.25">
      <c r="A102" s="7" t="s">
        <v>273</v>
      </c>
      <c r="B102" s="7" t="s">
        <v>274</v>
      </c>
      <c r="C102" s="9">
        <f t="shared" si="3"/>
        <v>44026</v>
      </c>
      <c r="D102" s="7">
        <v>1</v>
      </c>
      <c r="E102" s="7"/>
      <c r="F102" s="1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3.2" x14ac:dyDescent="0.25">
      <c r="A103" s="10" t="s">
        <v>275</v>
      </c>
      <c r="B103" s="7" t="s">
        <v>276</v>
      </c>
      <c r="C103" s="9">
        <f t="shared" si="3"/>
        <v>44026</v>
      </c>
      <c r="D103" s="7">
        <v>1</v>
      </c>
      <c r="E103" s="7"/>
      <c r="F103" s="19" t="s">
        <v>277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3.2" x14ac:dyDescent="0.25">
      <c r="A104" s="7" t="s">
        <v>278</v>
      </c>
      <c r="B104" s="7" t="s">
        <v>279</v>
      </c>
      <c r="C104" s="9">
        <f t="shared" si="3"/>
        <v>44026</v>
      </c>
      <c r="D104" s="7">
        <v>1</v>
      </c>
      <c r="E104" s="7"/>
      <c r="F104" s="19" t="s">
        <v>280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3.2" x14ac:dyDescent="0.25">
      <c r="A105" s="7" t="s">
        <v>281</v>
      </c>
      <c r="B105" s="7" t="s">
        <v>282</v>
      </c>
      <c r="C105" s="9">
        <f t="shared" si="3"/>
        <v>44026</v>
      </c>
      <c r="D105" s="7">
        <v>1</v>
      </c>
      <c r="E105" s="7"/>
      <c r="F105" s="19" t="s">
        <v>283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s="22" customFormat="1" ht="13.2" x14ac:dyDescent="0.25">
      <c r="A106" s="8" t="s">
        <v>284</v>
      </c>
      <c r="B106" s="8"/>
      <c r="C106" s="8"/>
      <c r="D106" s="8"/>
      <c r="E106" s="8"/>
      <c r="F106" s="1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3.2" x14ac:dyDescent="0.25">
      <c r="A107" s="7" t="s">
        <v>285</v>
      </c>
      <c r="B107" s="7" t="s">
        <v>286</v>
      </c>
      <c r="C107" s="9">
        <f>DATE(2020,7,17)</f>
        <v>44029</v>
      </c>
      <c r="D107" s="7">
        <v>1</v>
      </c>
      <c r="E107" s="7"/>
      <c r="F107" s="19" t="s">
        <v>287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3.2" x14ac:dyDescent="0.25">
      <c r="A108" s="7" t="s">
        <v>288</v>
      </c>
      <c r="B108" s="7" t="s">
        <v>289</v>
      </c>
      <c r="C108" s="9">
        <f>DATE(2020,7,17)</f>
        <v>44029</v>
      </c>
      <c r="D108" s="7">
        <v>1</v>
      </c>
      <c r="E108" s="7"/>
      <c r="F108" s="19" t="s">
        <v>290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3.2" x14ac:dyDescent="0.25">
      <c r="A109" s="11" t="s">
        <v>291</v>
      </c>
      <c r="B109" s="11" t="s">
        <v>292</v>
      </c>
      <c r="C109" s="9">
        <f>DATE(2020,7,19)</f>
        <v>44031</v>
      </c>
      <c r="D109" s="7">
        <v>1</v>
      </c>
      <c r="E109" s="7"/>
      <c r="F109" s="19" t="s">
        <v>293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3.2" x14ac:dyDescent="0.25">
      <c r="A110" s="7" t="s">
        <v>294</v>
      </c>
      <c r="B110" s="7" t="s">
        <v>295</v>
      </c>
      <c r="C110" s="9">
        <f>DATE(2020,7,19)</f>
        <v>44031</v>
      </c>
      <c r="D110" s="7">
        <v>1</v>
      </c>
      <c r="E110" s="7"/>
      <c r="F110" s="19" t="s">
        <v>296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3.2" x14ac:dyDescent="0.25">
      <c r="A111" s="7" t="s">
        <v>297</v>
      </c>
      <c r="B111" s="7" t="s">
        <v>298</v>
      </c>
      <c r="C111" s="9">
        <f>DATE(2020,7,20)</f>
        <v>44032</v>
      </c>
      <c r="D111" s="7">
        <v>1</v>
      </c>
      <c r="E111" s="7"/>
      <c r="F111" s="19" t="s">
        <v>299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3.2" x14ac:dyDescent="0.25">
      <c r="A112" s="7" t="s">
        <v>300</v>
      </c>
      <c r="B112" s="7" t="s">
        <v>301</v>
      </c>
      <c r="C112" s="9">
        <f>DATE(2020,7,20)</f>
        <v>44032</v>
      </c>
      <c r="D112" s="7">
        <v>1</v>
      </c>
      <c r="E112" s="7"/>
      <c r="F112" s="19" t="s">
        <v>302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3.2" x14ac:dyDescent="0.25">
      <c r="A113" s="7" t="s">
        <v>303</v>
      </c>
      <c r="B113" s="7" t="s">
        <v>304</v>
      </c>
      <c r="C113" s="9">
        <f>DATE(2020,7,21)</f>
        <v>44033</v>
      </c>
      <c r="D113" s="7">
        <v>1</v>
      </c>
      <c r="E113" s="7"/>
      <c r="F113" s="19" t="s">
        <v>305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3.2" x14ac:dyDescent="0.25">
      <c r="A114" s="7" t="s">
        <v>306</v>
      </c>
      <c r="B114" s="7" t="s">
        <v>307</v>
      </c>
      <c r="C114" s="9">
        <f>DATE(2020,7,24)</f>
        <v>44036</v>
      </c>
      <c r="D114" s="7">
        <v>1</v>
      </c>
      <c r="E114" s="7"/>
      <c r="F114" s="1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3.2" x14ac:dyDescent="0.25">
      <c r="A115" s="7" t="s">
        <v>308</v>
      </c>
      <c r="B115" s="7" t="s">
        <v>309</v>
      </c>
      <c r="C115" s="9">
        <f>DATE(2020,7,22)</f>
        <v>44034</v>
      </c>
      <c r="D115" s="7">
        <v>1</v>
      </c>
      <c r="E115" s="23" t="s">
        <v>310</v>
      </c>
      <c r="F115" s="23" t="s">
        <v>311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3.2" x14ac:dyDescent="0.25">
      <c r="A116" s="7" t="s">
        <v>312</v>
      </c>
      <c r="B116" s="7" t="s">
        <v>313</v>
      </c>
      <c r="C116" s="9">
        <f>DATE(2020,7,25)</f>
        <v>44037</v>
      </c>
      <c r="D116" s="7">
        <v>1</v>
      </c>
      <c r="E116" s="7" t="s">
        <v>315</v>
      </c>
      <c r="F116" s="19" t="s">
        <v>314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3.2" x14ac:dyDescent="0.25">
      <c r="A117" s="7" t="s">
        <v>317</v>
      </c>
      <c r="B117" s="7" t="s">
        <v>316</v>
      </c>
      <c r="C117" s="9">
        <f>DATE(2020,7,25)</f>
        <v>44037</v>
      </c>
      <c r="D117" s="7">
        <v>1</v>
      </c>
      <c r="E117" s="7" t="s">
        <v>319</v>
      </c>
      <c r="F117" s="19" t="s">
        <v>318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3.2" x14ac:dyDescent="0.25">
      <c r="A118" s="7" t="s">
        <v>320</v>
      </c>
      <c r="B118" s="7" t="s">
        <v>321</v>
      </c>
      <c r="C118" s="9">
        <f>DATE(2020,7,27)</f>
        <v>44039</v>
      </c>
      <c r="D118" s="7">
        <v>1</v>
      </c>
      <c r="E118" s="7"/>
      <c r="F118" s="19" t="s">
        <v>323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3.2" x14ac:dyDescent="0.25">
      <c r="A119" s="7" t="s">
        <v>322</v>
      </c>
      <c r="B119" s="7" t="s">
        <v>324</v>
      </c>
      <c r="C119" s="9">
        <f>DATE(2020,7,27)</f>
        <v>44039</v>
      </c>
      <c r="D119" s="7">
        <v>1</v>
      </c>
      <c r="E119" s="7"/>
      <c r="F119" s="19" t="s">
        <v>325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s="24" customFormat="1" ht="13.2" x14ac:dyDescent="0.25">
      <c r="A120" s="8" t="s">
        <v>329</v>
      </c>
      <c r="B120" s="8"/>
      <c r="C120" s="8"/>
      <c r="D120" s="8"/>
      <c r="E120" s="8"/>
      <c r="F120" s="1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5.75" customHeight="1" x14ac:dyDescent="0.25">
      <c r="A121" s="6" t="s">
        <v>76</v>
      </c>
      <c r="B121" s="6" t="s">
        <v>77</v>
      </c>
      <c r="C121" s="9">
        <f>DATE(2020,7,28)</f>
        <v>44040</v>
      </c>
      <c r="D121" s="7">
        <v>1</v>
      </c>
      <c r="E121" s="6" t="s">
        <v>330</v>
      </c>
    </row>
    <row r="122" spans="1:22" ht="13.2" x14ac:dyDescent="0.25">
      <c r="A122" s="7" t="s">
        <v>326</v>
      </c>
      <c r="B122" s="7" t="s">
        <v>327</v>
      </c>
      <c r="C122" s="9">
        <f>DATE(2020,7,28)</f>
        <v>44040</v>
      </c>
      <c r="D122" s="7">
        <v>1</v>
      </c>
      <c r="E122" s="7" t="s">
        <v>328</v>
      </c>
      <c r="F122" s="1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3.2" x14ac:dyDescent="0.25">
      <c r="A123" s="7" t="s">
        <v>331</v>
      </c>
      <c r="B123" s="7" t="s">
        <v>332</v>
      </c>
      <c r="C123" s="9">
        <f>DATE(2020,7,28)</f>
        <v>44040</v>
      </c>
      <c r="D123" s="7">
        <v>1</v>
      </c>
      <c r="E123" s="7"/>
      <c r="F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3.2" x14ac:dyDescent="0.25">
      <c r="A124" s="7" t="s">
        <v>333</v>
      </c>
      <c r="B124" s="7" t="s">
        <v>334</v>
      </c>
      <c r="C124" s="9">
        <f>DATE(2020,7,28)</f>
        <v>44040</v>
      </c>
      <c r="D124" s="7">
        <v>1</v>
      </c>
      <c r="E124" s="7" t="s">
        <v>335</v>
      </c>
      <c r="F124" s="1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3.2" x14ac:dyDescent="0.25">
      <c r="A125" s="7" t="s">
        <v>336</v>
      </c>
      <c r="B125" s="7" t="s">
        <v>337</v>
      </c>
      <c r="C125" s="9">
        <f>DATE(2020,7,28)</f>
        <v>44040</v>
      </c>
      <c r="D125" s="7">
        <v>1</v>
      </c>
      <c r="E125" s="7" t="s">
        <v>339</v>
      </c>
      <c r="F125" s="19" t="s">
        <v>338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3.2" x14ac:dyDescent="0.25">
      <c r="A126" s="7" t="s">
        <v>340</v>
      </c>
      <c r="B126" s="7" t="s">
        <v>341</v>
      </c>
      <c r="C126" s="9">
        <f>DATE(2020,7,29)</f>
        <v>44041</v>
      </c>
      <c r="D126" s="7">
        <v>1</v>
      </c>
      <c r="E126" s="7"/>
      <c r="F126" s="19" t="s">
        <v>342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3.2" x14ac:dyDescent="0.25">
      <c r="A127" s="7" t="s">
        <v>343</v>
      </c>
      <c r="B127" s="7" t="s">
        <v>344</v>
      </c>
      <c r="C127" s="9">
        <f>DATE(2020,8,2)</f>
        <v>44045</v>
      </c>
      <c r="D127" s="7">
        <v>1</v>
      </c>
      <c r="E127" s="7" t="s">
        <v>345</v>
      </c>
      <c r="F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3.2" x14ac:dyDescent="0.25">
      <c r="A128" s="7" t="s">
        <v>346</v>
      </c>
      <c r="B128" s="7" t="s">
        <v>347</v>
      </c>
      <c r="C128" s="9">
        <f>DATE(2020,8,2)</f>
        <v>44045</v>
      </c>
      <c r="D128" s="7">
        <v>1</v>
      </c>
      <c r="E128" s="7"/>
      <c r="F128" s="19" t="s">
        <v>348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3.2" x14ac:dyDescent="0.25">
      <c r="A129" s="10" t="s">
        <v>349</v>
      </c>
      <c r="B129" s="7" t="s">
        <v>350</v>
      </c>
      <c r="C129" s="9">
        <f>DATE(2020,8,2)</f>
        <v>44045</v>
      </c>
      <c r="D129" s="7">
        <v>1</v>
      </c>
      <c r="E129" s="7" t="s">
        <v>351</v>
      </c>
      <c r="F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3.2" x14ac:dyDescent="0.25">
      <c r="A130" s="7" t="s">
        <v>352</v>
      </c>
      <c r="B130" s="7" t="s">
        <v>353</v>
      </c>
      <c r="C130" s="9">
        <f>DATE(2020,8,3)</f>
        <v>44046</v>
      </c>
      <c r="D130" s="7">
        <v>1</v>
      </c>
      <c r="E130" s="7"/>
      <c r="F130" s="1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s="25" customFormat="1" ht="13.2" x14ac:dyDescent="0.25">
      <c r="A131" s="8" t="s">
        <v>354</v>
      </c>
      <c r="B131" s="8"/>
      <c r="C131" s="8"/>
      <c r="D131" s="8"/>
      <c r="E131" s="8"/>
      <c r="F131" s="1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3.2" x14ac:dyDescent="0.25">
      <c r="A132" s="7" t="s">
        <v>355</v>
      </c>
      <c r="B132" s="7" t="s">
        <v>356</v>
      </c>
      <c r="C132" s="9">
        <f>DATE(2020,8,3)</f>
        <v>44046</v>
      </c>
      <c r="D132" s="7">
        <v>1</v>
      </c>
      <c r="E132" s="7" t="s">
        <v>357</v>
      </c>
      <c r="F132" s="1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3.2" x14ac:dyDescent="0.25">
      <c r="A133" s="7" t="s">
        <v>358</v>
      </c>
      <c r="B133" s="7" t="s">
        <v>359</v>
      </c>
      <c r="C133" s="9">
        <f>DATE(2020,8,4)</f>
        <v>44047</v>
      </c>
      <c r="D133" s="7">
        <v>1</v>
      </c>
      <c r="E133" s="7"/>
      <c r="F133" s="19" t="s">
        <v>360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3.2" x14ac:dyDescent="0.25">
      <c r="A134" s="7" t="s">
        <v>361</v>
      </c>
      <c r="B134" s="7" t="s">
        <v>362</v>
      </c>
      <c r="C134" s="9">
        <f>DATE(2020,8,6)</f>
        <v>44049</v>
      </c>
      <c r="D134" s="7">
        <v>1</v>
      </c>
      <c r="E134" s="23" t="s">
        <v>364</v>
      </c>
      <c r="F134" s="23" t="s">
        <v>363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3.2" x14ac:dyDescent="0.25">
      <c r="A135" s="7" t="s">
        <v>365</v>
      </c>
      <c r="B135" s="7" t="s">
        <v>366</v>
      </c>
      <c r="C135" s="9">
        <f>DATE(2020,8,6)</f>
        <v>44049</v>
      </c>
      <c r="D135" s="7">
        <v>1</v>
      </c>
      <c r="E135" s="7"/>
      <c r="F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3.2" x14ac:dyDescent="0.25">
      <c r="A136" s="7" t="s">
        <v>367</v>
      </c>
      <c r="B136" s="7" t="s">
        <v>368</v>
      </c>
      <c r="C136" s="9">
        <f>DATE(2020,8,8)</f>
        <v>44051</v>
      </c>
      <c r="D136" s="7">
        <v>1</v>
      </c>
      <c r="E136" s="7"/>
      <c r="F136" s="19" t="s">
        <v>370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3.2" x14ac:dyDescent="0.25">
      <c r="A137" s="7" t="s">
        <v>369</v>
      </c>
      <c r="B137" s="7" t="s">
        <v>371</v>
      </c>
      <c r="C137" s="9">
        <f>DATE(2020,8,9)</f>
        <v>44052</v>
      </c>
      <c r="D137" s="7">
        <v>1</v>
      </c>
      <c r="E137" s="7"/>
      <c r="F137" s="19" t="s">
        <v>372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3.2" x14ac:dyDescent="0.25">
      <c r="A138" s="7"/>
      <c r="B138" s="7"/>
      <c r="C138" s="7"/>
      <c r="D138" s="7"/>
      <c r="E138" s="7"/>
      <c r="F138" s="1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3.2" x14ac:dyDescent="0.25">
      <c r="A139" s="7"/>
      <c r="B139" s="7"/>
      <c r="C139" s="7"/>
      <c r="D139" s="7"/>
      <c r="E139" s="7"/>
      <c r="F139" s="1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3.2" x14ac:dyDescent="0.25">
      <c r="A140" s="7"/>
      <c r="B140" s="7"/>
      <c r="C140" s="7"/>
      <c r="D140" s="7"/>
      <c r="E140" s="7"/>
      <c r="F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3.2" x14ac:dyDescent="0.25">
      <c r="A141" s="7"/>
      <c r="B141" s="7"/>
      <c r="C141" s="7"/>
      <c r="D141" s="7"/>
      <c r="E141" s="7"/>
      <c r="F141" s="1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3.2" x14ac:dyDescent="0.25">
      <c r="A142" s="7"/>
      <c r="B142" s="7"/>
      <c r="C142" s="7"/>
      <c r="D142" s="7"/>
      <c r="E142" s="7"/>
      <c r="F142" s="1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3.2" x14ac:dyDescent="0.25">
      <c r="A143" s="7"/>
      <c r="B143" s="7"/>
      <c r="C143" s="7"/>
      <c r="D143" s="7"/>
      <c r="E143" s="7"/>
      <c r="F143" s="1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3.2" x14ac:dyDescent="0.25">
      <c r="A144" s="7"/>
      <c r="B144" s="7"/>
      <c r="C144" s="7"/>
      <c r="D144" s="7"/>
      <c r="E144" s="7"/>
      <c r="F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3.2" x14ac:dyDescent="0.25">
      <c r="A145" s="7"/>
      <c r="B145" s="7"/>
      <c r="C145" s="7"/>
      <c r="D145" s="7"/>
      <c r="E145" s="7"/>
      <c r="F145" s="1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3.2" x14ac:dyDescent="0.25">
      <c r="A146" s="7"/>
      <c r="B146" s="7"/>
      <c r="C146" s="7"/>
      <c r="D146" s="7"/>
      <c r="E146" s="7"/>
      <c r="F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3.2" x14ac:dyDescent="0.25">
      <c r="A147" s="7"/>
      <c r="B147" s="7"/>
      <c r="C147" s="7"/>
      <c r="D147" s="7"/>
      <c r="E147" s="7"/>
      <c r="F147" s="1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3.2" x14ac:dyDescent="0.25">
      <c r="A148" s="7"/>
      <c r="B148" s="7"/>
      <c r="C148" s="7"/>
      <c r="D148" s="7"/>
      <c r="E148" s="7"/>
      <c r="F148" s="1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3.2" x14ac:dyDescent="0.25">
      <c r="A149" s="7"/>
      <c r="B149" s="7"/>
      <c r="C149" s="7"/>
      <c r="D149" s="7"/>
      <c r="E149" s="7"/>
      <c r="F149" s="1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3.2" x14ac:dyDescent="0.25">
      <c r="A150" s="7"/>
      <c r="B150" s="7"/>
      <c r="C150" s="7"/>
      <c r="D150" s="7"/>
      <c r="E150" s="7"/>
      <c r="F150" s="1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3.2" x14ac:dyDescent="0.25">
      <c r="A151" s="7"/>
      <c r="B151" s="7"/>
      <c r="C151" s="7"/>
      <c r="D151" s="7"/>
      <c r="E151" s="7"/>
      <c r="F151" s="1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3.2" x14ac:dyDescent="0.25">
      <c r="A152" s="7"/>
      <c r="B152" s="7"/>
      <c r="C152" s="7"/>
      <c r="D152" s="7"/>
      <c r="E152" s="7"/>
      <c r="F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3.2" x14ac:dyDescent="0.25">
      <c r="A153" s="7"/>
      <c r="B153" s="7"/>
      <c r="C153" s="7"/>
      <c r="D153" s="7"/>
      <c r="E153" s="7"/>
      <c r="F153" s="1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3.2" x14ac:dyDescent="0.25">
      <c r="A154" s="7"/>
      <c r="B154" s="7"/>
      <c r="C154" s="7"/>
      <c r="D154" s="7"/>
      <c r="E154" s="7"/>
      <c r="F154" s="1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3.2" x14ac:dyDescent="0.25">
      <c r="A155" s="7"/>
      <c r="B155" s="7"/>
      <c r="C155" s="7"/>
      <c r="D155" s="7"/>
      <c r="E155" s="7"/>
      <c r="F155" s="1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3.2" x14ac:dyDescent="0.25">
      <c r="A156" s="7"/>
      <c r="B156" s="7"/>
      <c r="C156" s="7"/>
      <c r="D156" s="7"/>
      <c r="E156" s="7"/>
      <c r="F156" s="1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3.2" x14ac:dyDescent="0.25">
      <c r="A157" s="7"/>
      <c r="B157" s="7"/>
      <c r="C157" s="7"/>
      <c r="D157" s="7"/>
      <c r="E157" s="7"/>
      <c r="F157" s="1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3.2" x14ac:dyDescent="0.25">
      <c r="A158" s="7"/>
      <c r="B158" s="7"/>
      <c r="C158" s="7"/>
      <c r="D158" s="7"/>
      <c r="E158" s="7"/>
      <c r="F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3.2" x14ac:dyDescent="0.25">
      <c r="A159" s="7"/>
      <c r="B159" s="7"/>
      <c r="C159" s="7"/>
      <c r="D159" s="7"/>
      <c r="E159" s="7"/>
      <c r="F159" s="1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3.2" x14ac:dyDescent="0.25">
      <c r="A160" s="7"/>
      <c r="B160" s="7"/>
      <c r="C160" s="7"/>
      <c r="D160" s="7"/>
      <c r="E160" s="7"/>
      <c r="F160" s="1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3.2" x14ac:dyDescent="0.25">
      <c r="A161" s="7"/>
      <c r="B161" s="7"/>
      <c r="C161" s="7"/>
      <c r="D161" s="7"/>
      <c r="E161" s="7"/>
      <c r="F161" s="1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3.2" x14ac:dyDescent="0.25">
      <c r="A162" s="7"/>
      <c r="B162" s="7"/>
      <c r="C162" s="7"/>
      <c r="D162" s="7"/>
      <c r="E162" s="7"/>
      <c r="F162" s="1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3.2" x14ac:dyDescent="0.25">
      <c r="A163" s="7"/>
      <c r="B163" s="7"/>
      <c r="C163" s="7"/>
      <c r="D163" s="7"/>
      <c r="E163" s="7"/>
      <c r="F163" s="1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3.2" x14ac:dyDescent="0.25">
      <c r="A164" s="7"/>
      <c r="B164" s="7"/>
      <c r="C164" s="7"/>
      <c r="D164" s="7"/>
      <c r="E164" s="7"/>
      <c r="F164" s="1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3.2" x14ac:dyDescent="0.25">
      <c r="A165" s="7"/>
      <c r="B165" s="7"/>
      <c r="C165" s="7"/>
      <c r="D165" s="7"/>
      <c r="E165" s="7"/>
      <c r="F165" s="1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3.2" x14ac:dyDescent="0.25">
      <c r="A166" s="7"/>
      <c r="B166" s="7"/>
      <c r="C166" s="7"/>
      <c r="D166" s="7"/>
      <c r="E166" s="7"/>
      <c r="F166" s="1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3.2" x14ac:dyDescent="0.25">
      <c r="A167" s="7"/>
      <c r="B167" s="7"/>
      <c r="C167" s="7"/>
      <c r="D167" s="7"/>
      <c r="E167" s="7"/>
      <c r="F167" s="1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3.2" x14ac:dyDescent="0.25">
      <c r="A168" s="7"/>
      <c r="B168" s="7"/>
      <c r="C168" s="7"/>
      <c r="D168" s="7"/>
      <c r="E168" s="7"/>
      <c r="F168" s="1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3.2" x14ac:dyDescent="0.25">
      <c r="A169" s="7"/>
      <c r="B169" s="7"/>
      <c r="C169" s="7"/>
      <c r="D169" s="7"/>
      <c r="E169" s="7"/>
      <c r="F169" s="1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3.2" x14ac:dyDescent="0.25">
      <c r="A170" s="7"/>
      <c r="B170" s="7"/>
      <c r="C170" s="7"/>
      <c r="D170" s="7"/>
      <c r="E170" s="7"/>
      <c r="F170" s="1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3.2" x14ac:dyDescent="0.25">
      <c r="A171" s="7"/>
      <c r="B171" s="7"/>
      <c r="C171" s="7"/>
      <c r="D171" s="7"/>
      <c r="E171" s="7"/>
      <c r="F171" s="1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3.2" x14ac:dyDescent="0.25">
      <c r="A172" s="7"/>
      <c r="B172" s="7"/>
      <c r="C172" s="7"/>
      <c r="D172" s="7"/>
      <c r="E172" s="7"/>
      <c r="F172" s="1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3.2" x14ac:dyDescent="0.25">
      <c r="A173" s="7"/>
      <c r="B173" s="7"/>
      <c r="C173" s="7"/>
      <c r="D173" s="7"/>
      <c r="E173" s="7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3.2" x14ac:dyDescent="0.25">
      <c r="A174" s="7"/>
      <c r="B174" s="7"/>
      <c r="C174" s="7"/>
      <c r="D174" s="7"/>
      <c r="E174" s="7"/>
      <c r="F174" s="1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3.2" x14ac:dyDescent="0.25">
      <c r="A175" s="7"/>
      <c r="B175" s="7"/>
      <c r="C175" s="7"/>
      <c r="D175" s="7"/>
      <c r="E175" s="7"/>
      <c r="F175" s="1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3.2" x14ac:dyDescent="0.25">
      <c r="A176" s="7"/>
      <c r="B176" s="7"/>
      <c r="C176" s="7"/>
      <c r="D176" s="7"/>
      <c r="E176" s="7"/>
      <c r="F176" s="1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3.2" x14ac:dyDescent="0.25">
      <c r="A177" s="7"/>
      <c r="B177" s="7"/>
      <c r="C177" s="7"/>
      <c r="D177" s="7"/>
      <c r="E177" s="7"/>
      <c r="F177" s="1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3.2" x14ac:dyDescent="0.25">
      <c r="A178" s="7"/>
      <c r="B178" s="7"/>
      <c r="C178" s="7"/>
      <c r="D178" s="7"/>
      <c r="E178" s="7"/>
      <c r="F178" s="1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3.2" x14ac:dyDescent="0.25">
      <c r="A179" s="7"/>
      <c r="B179" s="7"/>
      <c r="C179" s="7"/>
      <c r="D179" s="7"/>
      <c r="E179" s="7"/>
      <c r="F179" s="1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3.2" x14ac:dyDescent="0.25">
      <c r="A180" s="7"/>
      <c r="B180" s="7"/>
      <c r="C180" s="7"/>
      <c r="D180" s="7"/>
      <c r="E180" s="7"/>
      <c r="F180" s="1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3.2" x14ac:dyDescent="0.25">
      <c r="A181" s="7"/>
      <c r="B181" s="7"/>
      <c r="C181" s="7"/>
      <c r="D181" s="7"/>
      <c r="E181" s="7"/>
      <c r="F181" s="1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3.2" x14ac:dyDescent="0.25">
      <c r="A182" s="7"/>
      <c r="B182" s="7"/>
      <c r="C182" s="7"/>
      <c r="D182" s="7"/>
      <c r="E182" s="7"/>
      <c r="F182" s="1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3.2" x14ac:dyDescent="0.25">
      <c r="A183" s="7"/>
      <c r="B183" s="7"/>
      <c r="C183" s="7"/>
      <c r="D183" s="7"/>
      <c r="E183" s="7"/>
      <c r="F183" s="1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3.2" x14ac:dyDescent="0.25">
      <c r="A184" s="7"/>
      <c r="B184" s="7"/>
      <c r="C184" s="7"/>
      <c r="D184" s="7"/>
      <c r="E184" s="7"/>
      <c r="F184" s="1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3.2" x14ac:dyDescent="0.25">
      <c r="A185" s="7"/>
      <c r="B185" s="7"/>
      <c r="C185" s="7"/>
      <c r="D185" s="7"/>
      <c r="E185" s="7"/>
      <c r="F185" s="1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3.2" x14ac:dyDescent="0.25">
      <c r="A186" s="7"/>
      <c r="B186" s="7"/>
      <c r="C186" s="7"/>
      <c r="D186" s="7"/>
      <c r="E186" s="7"/>
      <c r="F186" s="1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3.2" x14ac:dyDescent="0.25">
      <c r="A187" s="7"/>
      <c r="B187" s="7"/>
      <c r="C187" s="7"/>
      <c r="D187" s="7"/>
      <c r="E187" s="7"/>
      <c r="F187" s="1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3.2" x14ac:dyDescent="0.25">
      <c r="A188" s="7"/>
      <c r="B188" s="7"/>
      <c r="C188" s="7"/>
      <c r="D188" s="7"/>
      <c r="E188" s="7"/>
      <c r="F188" s="1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3.2" x14ac:dyDescent="0.25">
      <c r="A189" s="7"/>
      <c r="B189" s="7"/>
      <c r="C189" s="7"/>
      <c r="D189" s="7"/>
      <c r="E189" s="7"/>
      <c r="F189" s="1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3.2" x14ac:dyDescent="0.25">
      <c r="A190" s="7"/>
      <c r="B190" s="7"/>
      <c r="C190" s="7"/>
      <c r="D190" s="7"/>
      <c r="E190" s="7"/>
      <c r="F190" s="1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3.2" x14ac:dyDescent="0.25">
      <c r="A191" s="7"/>
      <c r="B191" s="7"/>
      <c r="C191" s="7"/>
      <c r="D191" s="7"/>
      <c r="E191" s="7"/>
      <c r="F191" s="1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3.2" x14ac:dyDescent="0.25">
      <c r="A192" s="7"/>
      <c r="B192" s="7"/>
      <c r="C192" s="7"/>
      <c r="D192" s="7"/>
      <c r="E192" s="7"/>
      <c r="F192" s="1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3.2" x14ac:dyDescent="0.25">
      <c r="A193" s="7"/>
      <c r="B193" s="7"/>
      <c r="C193" s="7"/>
      <c r="D193" s="7"/>
      <c r="E193" s="7"/>
      <c r="F193" s="1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3.2" x14ac:dyDescent="0.25">
      <c r="A194" s="7"/>
      <c r="B194" s="7"/>
      <c r="C194" s="7"/>
      <c r="D194" s="7"/>
      <c r="E194" s="7"/>
      <c r="F194" s="1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3.2" x14ac:dyDescent="0.25">
      <c r="A195" s="7"/>
      <c r="B195" s="7"/>
      <c r="C195" s="7"/>
      <c r="D195" s="7"/>
      <c r="E195" s="7"/>
      <c r="F195" s="1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3.2" x14ac:dyDescent="0.25">
      <c r="A196" s="7"/>
      <c r="B196" s="7"/>
      <c r="C196" s="7"/>
      <c r="D196" s="7"/>
      <c r="E196" s="7"/>
      <c r="F196" s="1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3.2" x14ac:dyDescent="0.25">
      <c r="A197" s="7"/>
      <c r="B197" s="7"/>
      <c r="C197" s="7"/>
      <c r="D197" s="7"/>
      <c r="E197" s="7"/>
      <c r="F197" s="1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3.2" x14ac:dyDescent="0.25">
      <c r="A198" s="7"/>
      <c r="B198" s="7"/>
      <c r="C198" s="7"/>
      <c r="D198" s="7"/>
      <c r="E198" s="7"/>
      <c r="F198" s="1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3.2" x14ac:dyDescent="0.25">
      <c r="A199" s="7"/>
      <c r="B199" s="7"/>
      <c r="C199" s="7"/>
      <c r="D199" s="7"/>
      <c r="E199" s="7"/>
      <c r="F199" s="1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3.2" x14ac:dyDescent="0.25">
      <c r="A200" s="7"/>
      <c r="B200" s="7"/>
      <c r="C200" s="7"/>
      <c r="D200" s="7"/>
      <c r="E200" s="7"/>
      <c r="F200" s="1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3.2" x14ac:dyDescent="0.25">
      <c r="A201" s="7"/>
      <c r="B201" s="7"/>
      <c r="C201" s="7"/>
      <c r="D201" s="7"/>
      <c r="E201" s="7"/>
      <c r="F201" s="1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3.2" x14ac:dyDescent="0.25">
      <c r="A202" s="7"/>
      <c r="B202" s="7"/>
      <c r="C202" s="7"/>
      <c r="D202" s="7"/>
      <c r="E202" s="7"/>
      <c r="F202" s="1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3.2" x14ac:dyDescent="0.25">
      <c r="A203" s="7"/>
      <c r="B203" s="7"/>
      <c r="C203" s="7"/>
      <c r="D203" s="7"/>
      <c r="E203" s="7"/>
      <c r="F203" s="1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3.2" x14ac:dyDescent="0.25">
      <c r="A204" s="7"/>
      <c r="B204" s="7"/>
      <c r="C204" s="7"/>
      <c r="D204" s="7"/>
      <c r="E204" s="7"/>
      <c r="F204" s="1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3.2" x14ac:dyDescent="0.25">
      <c r="A205" s="7"/>
      <c r="B205" s="7"/>
      <c r="C205" s="7"/>
      <c r="D205" s="7"/>
      <c r="E205" s="7"/>
      <c r="F205" s="1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3.2" x14ac:dyDescent="0.25">
      <c r="A206" s="7"/>
      <c r="B206" s="7"/>
      <c r="C206" s="7"/>
      <c r="D206" s="7"/>
      <c r="E206" s="7"/>
      <c r="F206" s="1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3.2" x14ac:dyDescent="0.25">
      <c r="A207" s="7"/>
      <c r="B207" s="7"/>
      <c r="C207" s="7"/>
      <c r="D207" s="7"/>
      <c r="E207" s="7"/>
      <c r="F207" s="1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3.2" x14ac:dyDescent="0.25">
      <c r="A208" s="7"/>
      <c r="B208" s="7"/>
      <c r="C208" s="7"/>
      <c r="D208" s="7"/>
      <c r="E208" s="7"/>
      <c r="F208" s="1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3.2" x14ac:dyDescent="0.25">
      <c r="A209" s="7"/>
      <c r="B209" s="7"/>
      <c r="C209" s="7"/>
      <c r="D209" s="7"/>
      <c r="E209" s="7"/>
      <c r="F209" s="1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3.2" x14ac:dyDescent="0.25">
      <c r="A210" s="7"/>
      <c r="B210" s="7"/>
      <c r="C210" s="7"/>
      <c r="D210" s="7"/>
      <c r="E210" s="7"/>
      <c r="F210" s="1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3.2" x14ac:dyDescent="0.25">
      <c r="A211" s="7"/>
      <c r="B211" s="7"/>
      <c r="C211" s="7"/>
      <c r="D211" s="7"/>
      <c r="E211" s="7"/>
      <c r="F211" s="1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3.2" x14ac:dyDescent="0.25">
      <c r="A212" s="7"/>
      <c r="B212" s="7"/>
      <c r="C212" s="7"/>
      <c r="D212" s="7"/>
      <c r="E212" s="7"/>
      <c r="F212" s="1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3.2" x14ac:dyDescent="0.25">
      <c r="A213" s="7"/>
      <c r="B213" s="7"/>
      <c r="C213" s="7"/>
      <c r="D213" s="7"/>
      <c r="E213" s="7"/>
      <c r="F213" s="1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3.2" x14ac:dyDescent="0.25">
      <c r="A214" s="7"/>
      <c r="B214" s="7"/>
      <c r="C214" s="7"/>
      <c r="D214" s="7"/>
      <c r="E214" s="7"/>
      <c r="F214" s="1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3.2" x14ac:dyDescent="0.25">
      <c r="A215" s="7"/>
      <c r="B215" s="7"/>
      <c r="C215" s="7"/>
      <c r="D215" s="7"/>
      <c r="E215" s="7"/>
      <c r="F215" s="1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3.2" x14ac:dyDescent="0.25">
      <c r="A216" s="7"/>
      <c r="B216" s="7"/>
      <c r="C216" s="7"/>
      <c r="D216" s="7"/>
      <c r="E216" s="7"/>
      <c r="F216" s="1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3.2" x14ac:dyDescent="0.25">
      <c r="A217" s="7"/>
      <c r="B217" s="7"/>
      <c r="C217" s="7"/>
      <c r="D217" s="7"/>
      <c r="E217" s="7"/>
      <c r="F217" s="1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3.2" x14ac:dyDescent="0.25">
      <c r="A218" s="7"/>
      <c r="B218" s="7"/>
      <c r="C218" s="7"/>
      <c r="D218" s="7"/>
      <c r="E218" s="7"/>
      <c r="F218" s="1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3.2" x14ac:dyDescent="0.25">
      <c r="A219" s="7"/>
      <c r="B219" s="7"/>
      <c r="C219" s="7"/>
      <c r="D219" s="7"/>
      <c r="E219" s="7"/>
      <c r="F219" s="1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3.2" x14ac:dyDescent="0.25">
      <c r="A220" s="7"/>
      <c r="B220" s="7"/>
      <c r="C220" s="7"/>
      <c r="D220" s="7"/>
      <c r="E220" s="7"/>
      <c r="F220" s="1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3.2" x14ac:dyDescent="0.25">
      <c r="A221" s="7"/>
      <c r="B221" s="7"/>
      <c r="C221" s="7"/>
      <c r="D221" s="7"/>
      <c r="E221" s="7"/>
      <c r="F221" s="1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3.2" x14ac:dyDescent="0.25">
      <c r="A222" s="7"/>
      <c r="B222" s="7"/>
      <c r="C222" s="7"/>
      <c r="D222" s="7"/>
      <c r="E222" s="7"/>
      <c r="F222" s="1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3.2" x14ac:dyDescent="0.25">
      <c r="A223" s="7"/>
      <c r="B223" s="7"/>
      <c r="C223" s="7"/>
      <c r="D223" s="7"/>
      <c r="E223" s="7"/>
      <c r="F223" s="1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3.2" x14ac:dyDescent="0.25">
      <c r="A224" s="7"/>
      <c r="B224" s="7"/>
      <c r="C224" s="7"/>
      <c r="D224" s="7"/>
      <c r="E224" s="7"/>
      <c r="F224" s="1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3.2" x14ac:dyDescent="0.25">
      <c r="A225" s="7"/>
      <c r="B225" s="7"/>
      <c r="C225" s="7"/>
      <c r="D225" s="7"/>
      <c r="E225" s="7"/>
      <c r="F225" s="1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3.2" x14ac:dyDescent="0.25">
      <c r="A226" s="7"/>
      <c r="B226" s="7"/>
      <c r="C226" s="7"/>
      <c r="D226" s="7"/>
      <c r="E226" s="7"/>
      <c r="F226" s="1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3.2" x14ac:dyDescent="0.25">
      <c r="A227" s="7"/>
      <c r="B227" s="7"/>
      <c r="C227" s="7"/>
      <c r="D227" s="7"/>
      <c r="E227" s="7"/>
      <c r="F227" s="1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3.2" x14ac:dyDescent="0.25">
      <c r="A228" s="7"/>
      <c r="B228" s="7"/>
      <c r="C228" s="7"/>
      <c r="D228" s="7"/>
      <c r="E228" s="7"/>
      <c r="F228" s="1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3.2" x14ac:dyDescent="0.25">
      <c r="A229" s="7"/>
      <c r="B229" s="7"/>
      <c r="C229" s="7"/>
      <c r="D229" s="7"/>
      <c r="E229" s="7"/>
      <c r="F229" s="1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3.2" x14ac:dyDescent="0.25">
      <c r="A230" s="7"/>
      <c r="B230" s="7"/>
      <c r="C230" s="7"/>
      <c r="D230" s="7"/>
      <c r="E230" s="7"/>
      <c r="F230" s="1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3.2" x14ac:dyDescent="0.25">
      <c r="A231" s="7"/>
      <c r="B231" s="7"/>
      <c r="C231" s="7"/>
      <c r="D231" s="7"/>
      <c r="E231" s="7"/>
      <c r="F231" s="1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3.2" x14ac:dyDescent="0.25">
      <c r="A232" s="7"/>
      <c r="B232" s="7"/>
      <c r="C232" s="7"/>
      <c r="D232" s="7"/>
      <c r="E232" s="7"/>
      <c r="F232" s="1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3.2" x14ac:dyDescent="0.25">
      <c r="A233" s="7"/>
      <c r="B233" s="7"/>
      <c r="C233" s="7"/>
      <c r="D233" s="7"/>
      <c r="E233" s="7"/>
      <c r="F233" s="1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3.2" x14ac:dyDescent="0.25">
      <c r="A234" s="7"/>
      <c r="B234" s="7"/>
      <c r="C234" s="7"/>
      <c r="D234" s="7"/>
      <c r="E234" s="7"/>
      <c r="F234" s="1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3.2" x14ac:dyDescent="0.25">
      <c r="A235" s="7"/>
      <c r="B235" s="7"/>
      <c r="C235" s="7"/>
      <c r="D235" s="7"/>
      <c r="E235" s="7"/>
      <c r="F235" s="1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3.2" x14ac:dyDescent="0.25">
      <c r="A236" s="7"/>
      <c r="B236" s="7"/>
      <c r="C236" s="7"/>
      <c r="D236" s="7"/>
      <c r="E236" s="7"/>
      <c r="F236" s="1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3.2" x14ac:dyDescent="0.25">
      <c r="A237" s="7"/>
      <c r="B237" s="7"/>
      <c r="C237" s="7"/>
      <c r="D237" s="7"/>
      <c r="E237" s="7"/>
      <c r="F237" s="1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3.2" x14ac:dyDescent="0.25">
      <c r="A238" s="7"/>
      <c r="B238" s="7"/>
      <c r="C238" s="7"/>
      <c r="D238" s="7"/>
      <c r="E238" s="7"/>
      <c r="F238" s="1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3.2" x14ac:dyDescent="0.25">
      <c r="A239" s="7"/>
      <c r="B239" s="7"/>
      <c r="C239" s="7"/>
      <c r="D239" s="7"/>
      <c r="E239" s="7"/>
      <c r="F239" s="1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3.2" x14ac:dyDescent="0.25">
      <c r="A240" s="7"/>
      <c r="B240" s="7"/>
      <c r="C240" s="7"/>
      <c r="D240" s="7"/>
      <c r="E240" s="7"/>
      <c r="F240" s="1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3.2" x14ac:dyDescent="0.25">
      <c r="A241" s="7"/>
      <c r="B241" s="7"/>
      <c r="C241" s="7"/>
      <c r="D241" s="7"/>
      <c r="E241" s="7"/>
      <c r="F241" s="1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3.2" x14ac:dyDescent="0.25">
      <c r="A242" s="7"/>
      <c r="B242" s="7"/>
      <c r="C242" s="7"/>
      <c r="D242" s="7"/>
      <c r="E242" s="7"/>
      <c r="F242" s="1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3.2" x14ac:dyDescent="0.25">
      <c r="A243" s="7"/>
      <c r="B243" s="7"/>
      <c r="C243" s="7"/>
      <c r="D243" s="7"/>
      <c r="E243" s="7"/>
      <c r="F243" s="1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3.2" x14ac:dyDescent="0.25">
      <c r="A244" s="7"/>
      <c r="B244" s="7"/>
      <c r="C244" s="7"/>
      <c r="D244" s="7"/>
      <c r="E244" s="7"/>
      <c r="F244" s="1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3.2" x14ac:dyDescent="0.25">
      <c r="A245" s="7"/>
      <c r="B245" s="7"/>
      <c r="C245" s="7"/>
      <c r="D245" s="7"/>
      <c r="E245" s="7"/>
      <c r="F245" s="1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3.2" x14ac:dyDescent="0.25">
      <c r="A246" s="7"/>
      <c r="B246" s="7"/>
      <c r="C246" s="7"/>
      <c r="D246" s="7"/>
      <c r="E246" s="7"/>
      <c r="F246" s="1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3.2" x14ac:dyDescent="0.25">
      <c r="A247" s="7"/>
      <c r="B247" s="7"/>
      <c r="C247" s="7"/>
      <c r="D247" s="7"/>
      <c r="E247" s="7"/>
      <c r="F247" s="1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3.2" x14ac:dyDescent="0.25">
      <c r="A248" s="7"/>
      <c r="B248" s="7"/>
      <c r="C248" s="7"/>
      <c r="D248" s="7"/>
      <c r="E248" s="7"/>
      <c r="F248" s="1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3.2" x14ac:dyDescent="0.25">
      <c r="A249" s="7"/>
      <c r="B249" s="7"/>
      <c r="C249" s="7"/>
      <c r="D249" s="7"/>
      <c r="E249" s="7"/>
      <c r="F249" s="1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3.2" x14ac:dyDescent="0.25">
      <c r="A250" s="7"/>
      <c r="B250" s="7"/>
      <c r="C250" s="7"/>
      <c r="D250" s="7"/>
      <c r="E250" s="7"/>
      <c r="F250" s="1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3.2" x14ac:dyDescent="0.25">
      <c r="A251" s="7"/>
      <c r="B251" s="7"/>
      <c r="C251" s="7"/>
      <c r="D251" s="7"/>
      <c r="E251" s="7"/>
      <c r="F251" s="1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3.2" x14ac:dyDescent="0.25">
      <c r="A252" s="7"/>
      <c r="B252" s="7"/>
      <c r="C252" s="7"/>
      <c r="D252" s="7"/>
      <c r="E252" s="7"/>
      <c r="F252" s="1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3.2" x14ac:dyDescent="0.25">
      <c r="A253" s="7"/>
      <c r="B253" s="7"/>
      <c r="C253" s="7"/>
      <c r="D253" s="7"/>
      <c r="E253" s="7"/>
      <c r="F253" s="1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3.2" x14ac:dyDescent="0.25">
      <c r="A254" s="7"/>
      <c r="B254" s="7"/>
      <c r="C254" s="7"/>
      <c r="D254" s="7"/>
      <c r="E254" s="7"/>
      <c r="F254" s="1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3.2" x14ac:dyDescent="0.25">
      <c r="A255" s="7"/>
      <c r="B255" s="7"/>
      <c r="C255" s="7"/>
      <c r="D255" s="7"/>
      <c r="E255" s="7"/>
      <c r="F255" s="1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3.2" x14ac:dyDescent="0.25">
      <c r="A256" s="7"/>
      <c r="B256" s="7"/>
      <c r="C256" s="7"/>
      <c r="D256" s="7"/>
      <c r="E256" s="7"/>
      <c r="F256" s="1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3.2" x14ac:dyDescent="0.25">
      <c r="A257" s="7"/>
      <c r="B257" s="7"/>
      <c r="C257" s="7"/>
      <c r="D257" s="7"/>
      <c r="E257" s="7"/>
      <c r="F257" s="1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3.2" x14ac:dyDescent="0.25">
      <c r="A258" s="7"/>
      <c r="B258" s="7"/>
      <c r="C258" s="7"/>
      <c r="D258" s="7"/>
      <c r="E258" s="7"/>
      <c r="F258" s="1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3.2" x14ac:dyDescent="0.25">
      <c r="A259" s="7"/>
      <c r="B259" s="7"/>
      <c r="C259" s="7"/>
      <c r="D259" s="7"/>
      <c r="E259" s="7"/>
      <c r="F259" s="1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3.2" x14ac:dyDescent="0.25">
      <c r="A260" s="7"/>
      <c r="B260" s="7"/>
      <c r="C260" s="7"/>
      <c r="D260" s="7"/>
      <c r="E260" s="7"/>
      <c r="F260" s="1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3.2" x14ac:dyDescent="0.25">
      <c r="A261" s="7"/>
      <c r="B261" s="7"/>
      <c r="C261" s="7"/>
      <c r="D261" s="7"/>
      <c r="E261" s="7"/>
      <c r="F261" s="1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3.2" x14ac:dyDescent="0.25">
      <c r="A262" s="7"/>
      <c r="B262" s="7"/>
      <c r="C262" s="7"/>
      <c r="D262" s="7"/>
      <c r="E262" s="7"/>
      <c r="F262" s="1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3.2" x14ac:dyDescent="0.25">
      <c r="A263" s="7"/>
      <c r="B263" s="7"/>
      <c r="C263" s="7"/>
      <c r="D263" s="7"/>
      <c r="E263" s="7"/>
      <c r="F263" s="1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3.2" x14ac:dyDescent="0.25">
      <c r="A264" s="7"/>
      <c r="B264" s="7"/>
      <c r="C264" s="7"/>
      <c r="D264" s="7"/>
      <c r="E264" s="7"/>
      <c r="F264" s="1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3.2" x14ac:dyDescent="0.25">
      <c r="A265" s="7"/>
      <c r="B265" s="7"/>
      <c r="C265" s="7"/>
      <c r="D265" s="7"/>
      <c r="E265" s="7"/>
      <c r="F265" s="1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3.2" x14ac:dyDescent="0.25">
      <c r="A266" s="7"/>
      <c r="B266" s="7"/>
      <c r="C266" s="7"/>
      <c r="D266" s="7"/>
      <c r="E266" s="7"/>
      <c r="F266" s="1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3.2" x14ac:dyDescent="0.25">
      <c r="A267" s="7"/>
      <c r="B267" s="7"/>
      <c r="C267" s="7"/>
      <c r="D267" s="7"/>
      <c r="E267" s="7"/>
      <c r="F267" s="1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3.2" x14ac:dyDescent="0.25">
      <c r="A268" s="7"/>
      <c r="B268" s="7"/>
      <c r="C268" s="7"/>
      <c r="D268" s="7"/>
      <c r="E268" s="7"/>
      <c r="F268" s="1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3.2" x14ac:dyDescent="0.25">
      <c r="A269" s="7"/>
      <c r="B269" s="7"/>
      <c r="C269" s="7"/>
      <c r="D269" s="7"/>
      <c r="E269" s="7"/>
      <c r="F269" s="1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3.2" x14ac:dyDescent="0.25">
      <c r="A270" s="7"/>
      <c r="B270" s="7"/>
      <c r="C270" s="7"/>
      <c r="D270" s="7"/>
      <c r="E270" s="7"/>
      <c r="F270" s="1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3.2" x14ac:dyDescent="0.25">
      <c r="A271" s="7"/>
      <c r="B271" s="7"/>
      <c r="C271" s="7"/>
      <c r="D271" s="7"/>
      <c r="E271" s="7"/>
      <c r="F271" s="1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3.2" x14ac:dyDescent="0.25">
      <c r="A272" s="7"/>
      <c r="B272" s="7"/>
      <c r="C272" s="7"/>
      <c r="D272" s="7"/>
      <c r="E272" s="7"/>
      <c r="F272" s="1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3.2" x14ac:dyDescent="0.25">
      <c r="A273" s="7"/>
      <c r="B273" s="7"/>
      <c r="C273" s="7"/>
      <c r="D273" s="7"/>
      <c r="E273" s="7"/>
      <c r="F273" s="1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3.2" x14ac:dyDescent="0.25">
      <c r="A274" s="7"/>
      <c r="B274" s="7"/>
      <c r="C274" s="7"/>
      <c r="D274" s="7"/>
      <c r="E274" s="7"/>
      <c r="F274" s="1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3.2" x14ac:dyDescent="0.25">
      <c r="A275" s="7"/>
      <c r="B275" s="7"/>
      <c r="C275" s="7"/>
      <c r="D275" s="7"/>
      <c r="E275" s="7"/>
      <c r="F275" s="1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3.2" x14ac:dyDescent="0.25">
      <c r="A276" s="7"/>
      <c r="B276" s="7"/>
      <c r="C276" s="7"/>
      <c r="D276" s="7"/>
      <c r="E276" s="7"/>
      <c r="F276" s="1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3.2" x14ac:dyDescent="0.25">
      <c r="A277" s="7"/>
      <c r="B277" s="7"/>
      <c r="C277" s="7"/>
      <c r="D277" s="7"/>
      <c r="E277" s="7"/>
      <c r="F277" s="1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3.2" x14ac:dyDescent="0.25">
      <c r="A278" s="7"/>
      <c r="B278" s="7"/>
      <c r="C278" s="7"/>
      <c r="D278" s="7"/>
      <c r="E278" s="7"/>
      <c r="F278" s="1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3.2" x14ac:dyDescent="0.25">
      <c r="A279" s="7"/>
      <c r="B279" s="7"/>
      <c r="C279" s="7"/>
      <c r="D279" s="7"/>
      <c r="E279" s="7"/>
      <c r="F279" s="1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3.2" x14ac:dyDescent="0.25">
      <c r="A280" s="7"/>
      <c r="B280" s="7"/>
      <c r="C280" s="7"/>
      <c r="D280" s="7"/>
      <c r="E280" s="7"/>
      <c r="F280" s="1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3.2" x14ac:dyDescent="0.25">
      <c r="A281" s="7"/>
      <c r="B281" s="7"/>
      <c r="C281" s="7"/>
      <c r="D281" s="7"/>
      <c r="E281" s="7"/>
      <c r="F281" s="1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3.2" x14ac:dyDescent="0.25">
      <c r="A282" s="7"/>
      <c r="B282" s="7"/>
      <c r="C282" s="7"/>
      <c r="D282" s="7"/>
      <c r="E282" s="7"/>
      <c r="F282" s="1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3.2" x14ac:dyDescent="0.25">
      <c r="A283" s="7"/>
      <c r="B283" s="7"/>
      <c r="C283" s="7"/>
      <c r="D283" s="7"/>
      <c r="E283" s="7"/>
      <c r="F283" s="1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3.2" x14ac:dyDescent="0.25">
      <c r="A284" s="7"/>
      <c r="B284" s="7"/>
      <c r="C284" s="7"/>
      <c r="D284" s="7"/>
      <c r="E284" s="7"/>
      <c r="F284" s="1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3.2" x14ac:dyDescent="0.25">
      <c r="A285" s="7"/>
      <c r="B285" s="7"/>
      <c r="C285" s="7"/>
      <c r="D285" s="7"/>
      <c r="E285" s="7"/>
      <c r="F285" s="1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3.2" x14ac:dyDescent="0.25">
      <c r="A286" s="7"/>
      <c r="B286" s="7"/>
      <c r="C286" s="7"/>
      <c r="D286" s="7"/>
      <c r="E286" s="7"/>
      <c r="F286" s="1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3.2" x14ac:dyDescent="0.25">
      <c r="A287" s="7"/>
      <c r="B287" s="7"/>
      <c r="C287" s="7"/>
      <c r="D287" s="7"/>
      <c r="E287" s="7"/>
      <c r="F287" s="1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3.2" x14ac:dyDescent="0.25">
      <c r="A288" s="7"/>
      <c r="B288" s="7"/>
      <c r="C288" s="7"/>
      <c r="D288" s="7"/>
      <c r="E288" s="7"/>
      <c r="F288" s="1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3.2" x14ac:dyDescent="0.25">
      <c r="A289" s="7"/>
      <c r="B289" s="7"/>
      <c r="C289" s="7"/>
      <c r="D289" s="7"/>
      <c r="E289" s="7"/>
      <c r="F289" s="1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3.2" x14ac:dyDescent="0.25">
      <c r="A290" s="7"/>
      <c r="B290" s="7"/>
      <c r="C290" s="7"/>
      <c r="D290" s="7"/>
      <c r="E290" s="7"/>
      <c r="F290" s="1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3.2" x14ac:dyDescent="0.25">
      <c r="A291" s="7"/>
      <c r="B291" s="7"/>
      <c r="C291" s="7"/>
      <c r="D291" s="7"/>
      <c r="E291" s="7"/>
      <c r="F291" s="1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3.2" x14ac:dyDescent="0.25">
      <c r="A292" s="7"/>
      <c r="B292" s="7"/>
      <c r="C292" s="7"/>
      <c r="D292" s="7"/>
      <c r="E292" s="7"/>
      <c r="F292" s="1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3.2" x14ac:dyDescent="0.25">
      <c r="A293" s="7"/>
      <c r="B293" s="7"/>
      <c r="C293" s="7"/>
      <c r="D293" s="7"/>
      <c r="E293" s="7"/>
      <c r="F293" s="1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3.2" x14ac:dyDescent="0.25">
      <c r="A294" s="7"/>
      <c r="B294" s="7"/>
      <c r="C294" s="7"/>
      <c r="D294" s="7"/>
      <c r="E294" s="7"/>
      <c r="F294" s="1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3.2" x14ac:dyDescent="0.25">
      <c r="A295" s="7"/>
      <c r="B295" s="7"/>
      <c r="C295" s="7"/>
      <c r="D295" s="7"/>
      <c r="E295" s="7"/>
      <c r="F295" s="1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3.2" x14ac:dyDescent="0.25">
      <c r="A296" s="7"/>
      <c r="B296" s="7"/>
      <c r="C296" s="7"/>
      <c r="D296" s="7"/>
      <c r="E296" s="7"/>
      <c r="F296" s="1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3.2" x14ac:dyDescent="0.25">
      <c r="A297" s="7"/>
      <c r="B297" s="7"/>
      <c r="C297" s="7"/>
      <c r="D297" s="7"/>
      <c r="E297" s="7"/>
      <c r="F297" s="1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3.2" x14ac:dyDescent="0.25">
      <c r="A298" s="7"/>
      <c r="B298" s="7"/>
      <c r="C298" s="7"/>
      <c r="D298" s="7"/>
      <c r="E298" s="7"/>
      <c r="F298" s="1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3.2" x14ac:dyDescent="0.25">
      <c r="A299" s="7"/>
      <c r="B299" s="7"/>
      <c r="C299" s="7"/>
      <c r="D299" s="7"/>
      <c r="E299" s="7"/>
      <c r="F299" s="1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3.2" x14ac:dyDescent="0.25">
      <c r="A300" s="7"/>
      <c r="B300" s="7"/>
      <c r="C300" s="7"/>
      <c r="D300" s="7"/>
      <c r="E300" s="7"/>
      <c r="F300" s="1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3.2" x14ac:dyDescent="0.25">
      <c r="A301" s="7"/>
      <c r="B301" s="7"/>
      <c r="C301" s="7"/>
      <c r="D301" s="7"/>
      <c r="E301" s="7"/>
      <c r="F301" s="1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3.2" x14ac:dyDescent="0.25">
      <c r="A302" s="7"/>
      <c r="B302" s="7"/>
      <c r="C302" s="7"/>
      <c r="D302" s="7"/>
      <c r="E302" s="7"/>
      <c r="F302" s="1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3.2" x14ac:dyDescent="0.25">
      <c r="A303" s="7"/>
      <c r="B303" s="7"/>
      <c r="C303" s="7"/>
      <c r="D303" s="7"/>
      <c r="E303" s="7"/>
      <c r="F303" s="1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3.2" x14ac:dyDescent="0.25">
      <c r="A304" s="7"/>
      <c r="B304" s="7"/>
      <c r="C304" s="7"/>
      <c r="D304" s="7"/>
      <c r="E304" s="7"/>
      <c r="F304" s="1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3.2" x14ac:dyDescent="0.25">
      <c r="A305" s="7"/>
      <c r="B305" s="7"/>
      <c r="C305" s="7"/>
      <c r="D305" s="7"/>
      <c r="E305" s="7"/>
      <c r="F305" s="1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3.2" x14ac:dyDescent="0.25">
      <c r="A306" s="7"/>
      <c r="B306" s="7"/>
      <c r="C306" s="7"/>
      <c r="D306" s="7"/>
      <c r="E306" s="7"/>
      <c r="F306" s="1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3.2" x14ac:dyDescent="0.25">
      <c r="A307" s="7"/>
      <c r="B307" s="7"/>
      <c r="C307" s="7"/>
      <c r="D307" s="7"/>
      <c r="E307" s="7"/>
      <c r="F307" s="1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3.2" x14ac:dyDescent="0.25">
      <c r="A308" s="7"/>
      <c r="B308" s="7"/>
      <c r="C308" s="7"/>
      <c r="D308" s="7"/>
      <c r="E308" s="7"/>
      <c r="F308" s="1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3.2" x14ac:dyDescent="0.25">
      <c r="A309" s="7"/>
      <c r="B309" s="7"/>
      <c r="C309" s="7"/>
      <c r="D309" s="7"/>
      <c r="E309" s="7"/>
      <c r="F309" s="1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3.2" x14ac:dyDescent="0.25">
      <c r="A310" s="7"/>
      <c r="B310" s="7"/>
      <c r="C310" s="7"/>
      <c r="D310" s="7"/>
      <c r="E310" s="7"/>
      <c r="F310" s="1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3.2" x14ac:dyDescent="0.25">
      <c r="A311" s="7"/>
      <c r="B311" s="7"/>
      <c r="C311" s="7"/>
      <c r="D311" s="7"/>
      <c r="E311" s="7"/>
      <c r="F311" s="1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3.2" x14ac:dyDescent="0.25">
      <c r="A312" s="7"/>
      <c r="B312" s="7"/>
      <c r="C312" s="7"/>
      <c r="D312" s="7"/>
      <c r="E312" s="7"/>
      <c r="F312" s="1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3.2" x14ac:dyDescent="0.25">
      <c r="A313" s="7"/>
      <c r="B313" s="7"/>
      <c r="C313" s="7"/>
      <c r="D313" s="7"/>
      <c r="E313" s="7"/>
      <c r="F313" s="1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3.2" x14ac:dyDescent="0.25">
      <c r="A314" s="7"/>
      <c r="B314" s="7"/>
      <c r="C314" s="7"/>
      <c r="D314" s="7"/>
      <c r="E314" s="7"/>
      <c r="F314" s="1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3.2" x14ac:dyDescent="0.25">
      <c r="A315" s="7"/>
      <c r="B315" s="7"/>
      <c r="C315" s="7"/>
      <c r="D315" s="7"/>
      <c r="E315" s="7"/>
      <c r="F315" s="1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3.2" x14ac:dyDescent="0.25">
      <c r="A316" s="7"/>
      <c r="B316" s="7"/>
      <c r="C316" s="7"/>
      <c r="D316" s="7"/>
      <c r="E316" s="7"/>
      <c r="F316" s="1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3.2" x14ac:dyDescent="0.25">
      <c r="A317" s="7"/>
      <c r="B317" s="7"/>
      <c r="C317" s="7"/>
      <c r="D317" s="7"/>
      <c r="E317" s="7"/>
      <c r="F317" s="1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3.2" x14ac:dyDescent="0.25">
      <c r="A318" s="7"/>
      <c r="B318" s="7"/>
      <c r="C318" s="7"/>
      <c r="D318" s="7"/>
      <c r="E318" s="7"/>
      <c r="F318" s="1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3.2" x14ac:dyDescent="0.25">
      <c r="A319" s="7"/>
      <c r="B319" s="7"/>
      <c r="C319" s="7"/>
      <c r="D319" s="7"/>
      <c r="E319" s="7"/>
      <c r="F319" s="1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3.2" x14ac:dyDescent="0.25">
      <c r="A320" s="7"/>
      <c r="B320" s="7"/>
      <c r="C320" s="7"/>
      <c r="D320" s="7"/>
      <c r="E320" s="7"/>
      <c r="F320" s="1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3.2" x14ac:dyDescent="0.25">
      <c r="A321" s="7"/>
      <c r="B321" s="7"/>
      <c r="C321" s="7"/>
      <c r="D321" s="7"/>
      <c r="E321" s="7"/>
      <c r="F321" s="1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3.2" x14ac:dyDescent="0.25">
      <c r="A322" s="7"/>
      <c r="B322" s="7"/>
      <c r="C322" s="7"/>
      <c r="D322" s="7"/>
      <c r="E322" s="7"/>
      <c r="F322" s="1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3.2" x14ac:dyDescent="0.25">
      <c r="A323" s="7"/>
      <c r="B323" s="7"/>
      <c r="C323" s="7"/>
      <c r="D323" s="7"/>
      <c r="E323" s="7"/>
      <c r="F323" s="1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3.2" x14ac:dyDescent="0.25">
      <c r="A324" s="7"/>
      <c r="B324" s="7"/>
      <c r="C324" s="7"/>
      <c r="D324" s="7"/>
      <c r="E324" s="7"/>
      <c r="F324" s="1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3.2" x14ac:dyDescent="0.25">
      <c r="A325" s="7"/>
      <c r="B325" s="7"/>
      <c r="C325" s="7"/>
      <c r="D325" s="7"/>
      <c r="E325" s="7"/>
      <c r="F325" s="1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3.2" x14ac:dyDescent="0.25">
      <c r="A326" s="7"/>
      <c r="B326" s="7"/>
      <c r="C326" s="7"/>
      <c r="D326" s="7"/>
      <c r="E326" s="7"/>
      <c r="F326" s="1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3.2" x14ac:dyDescent="0.25">
      <c r="A327" s="7"/>
      <c r="B327" s="7"/>
      <c r="C327" s="7"/>
      <c r="D327" s="7"/>
      <c r="E327" s="7"/>
      <c r="F327" s="1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3.2" x14ac:dyDescent="0.25">
      <c r="A328" s="7"/>
      <c r="B328" s="7"/>
      <c r="C328" s="7"/>
      <c r="D328" s="7"/>
      <c r="E328" s="7"/>
      <c r="F328" s="1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3.2" x14ac:dyDescent="0.25">
      <c r="A329" s="7"/>
      <c r="B329" s="7"/>
      <c r="C329" s="7"/>
      <c r="D329" s="7"/>
      <c r="E329" s="7"/>
      <c r="F329" s="1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3.2" x14ac:dyDescent="0.25">
      <c r="A330" s="7"/>
      <c r="B330" s="7"/>
      <c r="C330" s="7"/>
      <c r="D330" s="7"/>
      <c r="E330" s="7"/>
      <c r="F330" s="1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3.2" x14ac:dyDescent="0.25">
      <c r="A331" s="7"/>
      <c r="B331" s="7"/>
      <c r="C331" s="7"/>
      <c r="D331" s="7"/>
      <c r="E331" s="7"/>
      <c r="F331" s="1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3.2" x14ac:dyDescent="0.25">
      <c r="A332" s="7"/>
      <c r="B332" s="7"/>
      <c r="C332" s="7"/>
      <c r="D332" s="7"/>
      <c r="E332" s="7"/>
      <c r="F332" s="1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3.2" x14ac:dyDescent="0.25">
      <c r="A333" s="7"/>
      <c r="B333" s="7"/>
      <c r="C333" s="7"/>
      <c r="D333" s="7"/>
      <c r="E333" s="7"/>
      <c r="F333" s="1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3.2" x14ac:dyDescent="0.25">
      <c r="A334" s="7"/>
      <c r="B334" s="7"/>
      <c r="C334" s="7"/>
      <c r="D334" s="7"/>
      <c r="E334" s="7"/>
      <c r="F334" s="1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3.2" x14ac:dyDescent="0.25">
      <c r="A335" s="7"/>
      <c r="B335" s="7"/>
      <c r="C335" s="7"/>
      <c r="D335" s="7"/>
      <c r="E335" s="7"/>
      <c r="F335" s="1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3.2" x14ac:dyDescent="0.25">
      <c r="A336" s="7"/>
      <c r="B336" s="7"/>
      <c r="C336" s="7"/>
      <c r="D336" s="7"/>
      <c r="E336" s="7"/>
      <c r="F336" s="1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3.2" x14ac:dyDescent="0.25">
      <c r="A337" s="7"/>
      <c r="B337" s="7"/>
      <c r="C337" s="7"/>
      <c r="D337" s="7"/>
      <c r="E337" s="7"/>
      <c r="F337" s="1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3.2" x14ac:dyDescent="0.25">
      <c r="A338" s="7"/>
      <c r="B338" s="7"/>
      <c r="C338" s="7"/>
      <c r="D338" s="7"/>
      <c r="E338" s="7"/>
      <c r="F338" s="1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3.2" x14ac:dyDescent="0.25">
      <c r="A339" s="7"/>
      <c r="B339" s="7"/>
      <c r="C339" s="7"/>
      <c r="D339" s="7"/>
      <c r="E339" s="7"/>
      <c r="F339" s="1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3.2" x14ac:dyDescent="0.25">
      <c r="A340" s="7"/>
      <c r="B340" s="7"/>
      <c r="C340" s="7"/>
      <c r="D340" s="7"/>
      <c r="E340" s="7"/>
      <c r="F340" s="1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3.2" x14ac:dyDescent="0.25">
      <c r="A341" s="7"/>
      <c r="B341" s="7"/>
      <c r="C341" s="7"/>
      <c r="D341" s="7"/>
      <c r="E341" s="7"/>
      <c r="F341" s="1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3.2" x14ac:dyDescent="0.25">
      <c r="A342" s="7"/>
      <c r="B342" s="7"/>
      <c r="C342" s="7"/>
      <c r="D342" s="7"/>
      <c r="E342" s="7"/>
      <c r="F342" s="1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3.2" x14ac:dyDescent="0.25">
      <c r="A343" s="7"/>
      <c r="B343" s="7"/>
      <c r="C343" s="7"/>
      <c r="D343" s="7"/>
      <c r="E343" s="7"/>
      <c r="F343" s="1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3.2" x14ac:dyDescent="0.25">
      <c r="A344" s="7"/>
      <c r="B344" s="7"/>
      <c r="C344" s="7"/>
      <c r="D344" s="7"/>
      <c r="E344" s="7"/>
      <c r="F344" s="1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3.2" x14ac:dyDescent="0.25">
      <c r="A345" s="7"/>
      <c r="B345" s="7"/>
      <c r="C345" s="7"/>
      <c r="D345" s="7"/>
      <c r="E345" s="7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3.2" x14ac:dyDescent="0.25">
      <c r="A346" s="7"/>
      <c r="B346" s="7"/>
      <c r="C346" s="7"/>
      <c r="D346" s="7"/>
      <c r="E346" s="7"/>
      <c r="F346" s="1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3.2" x14ac:dyDescent="0.25">
      <c r="A347" s="7"/>
      <c r="B347" s="7"/>
      <c r="C347" s="7"/>
      <c r="D347" s="7"/>
      <c r="E347" s="7"/>
      <c r="F347" s="1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3.2" x14ac:dyDescent="0.25">
      <c r="A348" s="7"/>
      <c r="B348" s="7"/>
      <c r="C348" s="7"/>
      <c r="D348" s="7"/>
      <c r="E348" s="7"/>
      <c r="F348" s="1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3.2" x14ac:dyDescent="0.25">
      <c r="A349" s="7"/>
      <c r="B349" s="7"/>
      <c r="C349" s="7"/>
      <c r="D349" s="7"/>
      <c r="E349" s="7"/>
      <c r="F349" s="1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3.2" x14ac:dyDescent="0.25">
      <c r="A350" s="7"/>
      <c r="B350" s="7"/>
      <c r="C350" s="7"/>
      <c r="D350" s="7"/>
      <c r="E350" s="7"/>
      <c r="F350" s="1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3.2" x14ac:dyDescent="0.25">
      <c r="A351" s="7"/>
      <c r="B351" s="7"/>
      <c r="C351" s="7"/>
      <c r="D351" s="7"/>
      <c r="E351" s="7"/>
      <c r="F351" s="1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3.2" x14ac:dyDescent="0.25">
      <c r="A352" s="7"/>
      <c r="B352" s="7"/>
      <c r="C352" s="7"/>
      <c r="D352" s="7"/>
      <c r="E352" s="7"/>
      <c r="F352" s="1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3.2" x14ac:dyDescent="0.25">
      <c r="A353" s="7"/>
      <c r="B353" s="7"/>
      <c r="C353" s="7"/>
      <c r="D353" s="7"/>
      <c r="E353" s="7"/>
      <c r="F353" s="1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3.2" x14ac:dyDescent="0.25">
      <c r="A354" s="7"/>
      <c r="B354" s="7"/>
      <c r="C354" s="7"/>
      <c r="D354" s="7"/>
      <c r="E354" s="7"/>
      <c r="F354" s="1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3.2" x14ac:dyDescent="0.25">
      <c r="A355" s="7"/>
      <c r="B355" s="7"/>
      <c r="C355" s="7"/>
      <c r="D355" s="7"/>
      <c r="E355" s="7"/>
      <c r="F355" s="1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3.2" x14ac:dyDescent="0.25">
      <c r="A356" s="7"/>
      <c r="B356" s="7"/>
      <c r="C356" s="7"/>
      <c r="D356" s="7"/>
      <c r="E356" s="7"/>
      <c r="F356" s="1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3.2" x14ac:dyDescent="0.25">
      <c r="A357" s="7"/>
      <c r="B357" s="7"/>
      <c r="C357" s="7"/>
      <c r="D357" s="7"/>
      <c r="E357" s="7"/>
      <c r="F357" s="1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3.2" x14ac:dyDescent="0.25">
      <c r="A358" s="7"/>
      <c r="B358" s="7"/>
      <c r="C358" s="7"/>
      <c r="D358" s="7"/>
      <c r="E358" s="7"/>
      <c r="F358" s="10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3.2" x14ac:dyDescent="0.25">
      <c r="A359" s="7"/>
      <c r="B359" s="7"/>
      <c r="C359" s="7"/>
      <c r="D359" s="7"/>
      <c r="E359" s="7"/>
      <c r="F359" s="10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3.2" x14ac:dyDescent="0.25">
      <c r="A360" s="7"/>
      <c r="B360" s="7"/>
      <c r="C360" s="7"/>
      <c r="D360" s="7"/>
      <c r="E360" s="7"/>
      <c r="F360" s="10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3.2" x14ac:dyDescent="0.25">
      <c r="A361" s="7"/>
      <c r="B361" s="7"/>
      <c r="C361" s="7"/>
      <c r="D361" s="7"/>
      <c r="E361" s="7"/>
      <c r="F361" s="1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3.2" x14ac:dyDescent="0.25">
      <c r="A362" s="7"/>
      <c r="B362" s="7"/>
      <c r="C362" s="7"/>
      <c r="D362" s="7"/>
      <c r="E362" s="7"/>
      <c r="F362" s="1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3.2" x14ac:dyDescent="0.25">
      <c r="A363" s="7"/>
      <c r="B363" s="7"/>
      <c r="C363" s="7"/>
      <c r="D363" s="7"/>
      <c r="E363" s="7"/>
      <c r="F363" s="10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3.2" x14ac:dyDescent="0.25">
      <c r="A364" s="7"/>
      <c r="B364" s="7"/>
      <c r="C364" s="7"/>
      <c r="D364" s="7"/>
      <c r="E364" s="7"/>
      <c r="F364" s="1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3.2" x14ac:dyDescent="0.25">
      <c r="A365" s="7"/>
      <c r="B365" s="7"/>
      <c r="C365" s="7"/>
      <c r="D365" s="7"/>
      <c r="E365" s="7"/>
      <c r="F365" s="1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3.2" x14ac:dyDescent="0.25">
      <c r="A366" s="7"/>
      <c r="B366" s="7"/>
      <c r="C366" s="7"/>
      <c r="D366" s="7"/>
      <c r="E366" s="7"/>
      <c r="F366" s="1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3.2" x14ac:dyDescent="0.25">
      <c r="A367" s="7"/>
      <c r="B367" s="7"/>
      <c r="C367" s="7"/>
      <c r="D367" s="7"/>
      <c r="E367" s="7"/>
      <c r="F367" s="1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3.2" x14ac:dyDescent="0.25">
      <c r="A368" s="7"/>
      <c r="B368" s="7"/>
      <c r="C368" s="7"/>
      <c r="D368" s="7"/>
      <c r="E368" s="7"/>
      <c r="F368" s="1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3.2" x14ac:dyDescent="0.25">
      <c r="A369" s="7"/>
      <c r="B369" s="7"/>
      <c r="C369" s="7"/>
      <c r="D369" s="7"/>
      <c r="E369" s="7"/>
      <c r="F369" s="1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3.2" x14ac:dyDescent="0.25">
      <c r="A370" s="7"/>
      <c r="B370" s="7"/>
      <c r="C370" s="7"/>
      <c r="D370" s="7"/>
      <c r="E370" s="7"/>
      <c r="F370" s="1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3.2" x14ac:dyDescent="0.25">
      <c r="A371" s="7"/>
      <c r="B371" s="7"/>
      <c r="C371" s="7"/>
      <c r="D371" s="7"/>
      <c r="E371" s="7"/>
      <c r="F371" s="1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3.2" x14ac:dyDescent="0.25">
      <c r="A372" s="7"/>
      <c r="B372" s="7"/>
      <c r="C372" s="7"/>
      <c r="D372" s="7"/>
      <c r="E372" s="7"/>
      <c r="F372" s="1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3.2" x14ac:dyDescent="0.25">
      <c r="A373" s="7"/>
      <c r="B373" s="7"/>
      <c r="C373" s="7"/>
      <c r="D373" s="7"/>
      <c r="E373" s="7"/>
      <c r="F373" s="1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3.2" x14ac:dyDescent="0.25">
      <c r="A374" s="7"/>
      <c r="B374" s="7"/>
      <c r="C374" s="7"/>
      <c r="D374" s="7"/>
      <c r="E374" s="7"/>
      <c r="F374" s="1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3.2" x14ac:dyDescent="0.25">
      <c r="A375" s="7"/>
      <c r="B375" s="7"/>
      <c r="C375" s="7"/>
      <c r="D375" s="7"/>
      <c r="E375" s="7"/>
      <c r="F375" s="1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3.2" x14ac:dyDescent="0.25">
      <c r="A376" s="7"/>
      <c r="B376" s="7"/>
      <c r="C376" s="7"/>
      <c r="D376" s="7"/>
      <c r="E376" s="7"/>
      <c r="F376" s="1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3.2" x14ac:dyDescent="0.25">
      <c r="A377" s="7"/>
      <c r="B377" s="7"/>
      <c r="C377" s="7"/>
      <c r="D377" s="7"/>
      <c r="E377" s="7"/>
      <c r="F377" s="1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3.2" x14ac:dyDescent="0.25">
      <c r="A378" s="7"/>
      <c r="B378" s="7"/>
      <c r="C378" s="7"/>
      <c r="D378" s="7"/>
      <c r="E378" s="7"/>
      <c r="F378" s="1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3.2" x14ac:dyDescent="0.25">
      <c r="A379" s="7"/>
      <c r="B379" s="7"/>
      <c r="C379" s="7"/>
      <c r="D379" s="7"/>
      <c r="E379" s="7"/>
      <c r="F379" s="1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3.2" x14ac:dyDescent="0.25">
      <c r="A380" s="7"/>
      <c r="B380" s="7"/>
      <c r="C380" s="7"/>
      <c r="D380" s="7"/>
      <c r="E380" s="7"/>
      <c r="F380" s="1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3.2" x14ac:dyDescent="0.25">
      <c r="A381" s="7"/>
      <c r="B381" s="7"/>
      <c r="C381" s="7"/>
      <c r="D381" s="7"/>
      <c r="E381" s="7"/>
      <c r="F381" s="1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3.2" x14ac:dyDescent="0.25">
      <c r="A382" s="7"/>
      <c r="B382" s="7"/>
      <c r="C382" s="7"/>
      <c r="D382" s="7"/>
      <c r="E382" s="7"/>
      <c r="F382" s="1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3.2" x14ac:dyDescent="0.25">
      <c r="A383" s="7"/>
      <c r="B383" s="7"/>
      <c r="C383" s="7"/>
      <c r="D383" s="7"/>
      <c r="E383" s="7"/>
      <c r="F383" s="1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3.2" x14ac:dyDescent="0.25">
      <c r="A384" s="7"/>
      <c r="B384" s="7"/>
      <c r="C384" s="7"/>
      <c r="D384" s="7"/>
      <c r="E384" s="7"/>
      <c r="F384" s="1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3.2" x14ac:dyDescent="0.25">
      <c r="A385" s="7"/>
      <c r="B385" s="7"/>
      <c r="C385" s="7"/>
      <c r="D385" s="7"/>
      <c r="E385" s="7"/>
      <c r="F385" s="1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3.2" x14ac:dyDescent="0.25">
      <c r="A386" s="7"/>
      <c r="B386" s="7"/>
      <c r="C386" s="7"/>
      <c r="D386" s="7"/>
      <c r="E386" s="7"/>
      <c r="F386" s="1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3.2" x14ac:dyDescent="0.25">
      <c r="A387" s="7"/>
      <c r="B387" s="7"/>
      <c r="C387" s="7"/>
      <c r="D387" s="7"/>
      <c r="E387" s="7"/>
      <c r="F387" s="1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3.2" x14ac:dyDescent="0.25">
      <c r="A388" s="7"/>
      <c r="B388" s="7"/>
      <c r="C388" s="7"/>
      <c r="D388" s="7"/>
      <c r="E388" s="7"/>
      <c r="F388" s="1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3.2" x14ac:dyDescent="0.25">
      <c r="A389" s="7"/>
      <c r="B389" s="7"/>
      <c r="C389" s="7"/>
      <c r="D389" s="7"/>
      <c r="E389" s="7"/>
      <c r="F389" s="1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3.2" x14ac:dyDescent="0.25">
      <c r="A390" s="7"/>
      <c r="B390" s="7"/>
      <c r="C390" s="7"/>
      <c r="D390" s="7"/>
      <c r="E390" s="7"/>
      <c r="F390" s="1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3.2" x14ac:dyDescent="0.25">
      <c r="A391" s="7"/>
      <c r="B391" s="7"/>
      <c r="C391" s="7"/>
      <c r="D391" s="7"/>
      <c r="E391" s="7"/>
      <c r="F391" s="1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3.2" x14ac:dyDescent="0.25">
      <c r="A392" s="7"/>
      <c r="B392" s="7"/>
      <c r="C392" s="7"/>
      <c r="D392" s="7"/>
      <c r="E392" s="7"/>
      <c r="F392" s="1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3.2" x14ac:dyDescent="0.25">
      <c r="A393" s="7"/>
      <c r="B393" s="7"/>
      <c r="C393" s="7"/>
      <c r="D393" s="7"/>
      <c r="E393" s="7"/>
      <c r="F393" s="1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3.2" x14ac:dyDescent="0.25">
      <c r="A394" s="7"/>
      <c r="B394" s="7"/>
      <c r="C394" s="7"/>
      <c r="D394" s="7"/>
      <c r="E394" s="7"/>
      <c r="F394" s="1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3.2" x14ac:dyDescent="0.25">
      <c r="A395" s="7"/>
      <c r="B395" s="7"/>
      <c r="C395" s="7"/>
      <c r="D395" s="7"/>
      <c r="E395" s="7"/>
      <c r="F395" s="1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3.2" x14ac:dyDescent="0.25">
      <c r="A396" s="7"/>
      <c r="B396" s="7"/>
      <c r="C396" s="7"/>
      <c r="D396" s="7"/>
      <c r="E396" s="7"/>
      <c r="F396" s="1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3.2" x14ac:dyDescent="0.25">
      <c r="A397" s="7"/>
      <c r="B397" s="7"/>
      <c r="C397" s="7"/>
      <c r="D397" s="7"/>
      <c r="E397" s="7"/>
      <c r="F397" s="1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3.2" x14ac:dyDescent="0.25">
      <c r="A398" s="7"/>
      <c r="B398" s="7"/>
      <c r="C398" s="7"/>
      <c r="D398" s="7"/>
      <c r="E398" s="7"/>
      <c r="F398" s="1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3.2" x14ac:dyDescent="0.25">
      <c r="A399" s="7"/>
      <c r="B399" s="7"/>
      <c r="C399" s="7"/>
      <c r="D399" s="7"/>
      <c r="E399" s="7"/>
      <c r="F399" s="1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3.2" x14ac:dyDescent="0.25">
      <c r="A400" s="7"/>
      <c r="B400" s="7"/>
      <c r="C400" s="7"/>
      <c r="D400" s="7"/>
      <c r="E400" s="7"/>
      <c r="F400" s="1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3.2" x14ac:dyDescent="0.25">
      <c r="A401" s="7"/>
      <c r="B401" s="7"/>
      <c r="C401" s="7"/>
      <c r="D401" s="7"/>
      <c r="E401" s="7"/>
      <c r="F401" s="1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3.2" x14ac:dyDescent="0.25">
      <c r="A402" s="7"/>
      <c r="B402" s="7"/>
      <c r="C402" s="7"/>
      <c r="D402" s="7"/>
      <c r="E402" s="7"/>
      <c r="F402" s="1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3.2" x14ac:dyDescent="0.25">
      <c r="A403" s="7"/>
      <c r="B403" s="7"/>
      <c r="C403" s="7"/>
      <c r="D403" s="7"/>
      <c r="E403" s="7"/>
      <c r="F403" s="1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3.2" x14ac:dyDescent="0.25">
      <c r="A404" s="7"/>
      <c r="B404" s="7"/>
      <c r="C404" s="7"/>
      <c r="D404" s="7"/>
      <c r="E404" s="7"/>
      <c r="F404" s="1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3.2" x14ac:dyDescent="0.25">
      <c r="A405" s="7"/>
      <c r="B405" s="7"/>
      <c r="C405" s="7"/>
      <c r="D405" s="7"/>
      <c r="E405" s="7"/>
      <c r="F405" s="1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3.2" x14ac:dyDescent="0.25">
      <c r="A406" s="7"/>
      <c r="B406" s="7"/>
      <c r="C406" s="7"/>
      <c r="D406" s="7"/>
      <c r="E406" s="7"/>
      <c r="F406" s="1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3.2" x14ac:dyDescent="0.25">
      <c r="A407" s="7"/>
      <c r="B407" s="7"/>
      <c r="C407" s="7"/>
      <c r="D407" s="7"/>
      <c r="E407" s="7"/>
      <c r="F407" s="1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3.2" x14ac:dyDescent="0.25">
      <c r="A408" s="7"/>
      <c r="B408" s="7"/>
      <c r="C408" s="7"/>
      <c r="D408" s="7"/>
      <c r="E408" s="7"/>
      <c r="F408" s="1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3.2" x14ac:dyDescent="0.25">
      <c r="A409" s="7"/>
      <c r="B409" s="7"/>
      <c r="C409" s="7"/>
      <c r="D409" s="7"/>
      <c r="E409" s="7"/>
      <c r="F409" s="1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3.2" x14ac:dyDescent="0.25">
      <c r="A410" s="7"/>
      <c r="B410" s="7"/>
      <c r="C410" s="7"/>
      <c r="D410" s="7"/>
      <c r="E410" s="7"/>
      <c r="F410" s="1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3.2" x14ac:dyDescent="0.25">
      <c r="A411" s="7"/>
      <c r="B411" s="7"/>
      <c r="C411" s="7"/>
      <c r="D411" s="7"/>
      <c r="E411" s="7"/>
      <c r="F411" s="1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3.2" x14ac:dyDescent="0.25">
      <c r="A412" s="7"/>
      <c r="B412" s="7"/>
      <c r="C412" s="7"/>
      <c r="D412" s="7"/>
      <c r="E412" s="7"/>
      <c r="F412" s="1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3.2" x14ac:dyDescent="0.25">
      <c r="A413" s="7"/>
      <c r="B413" s="7"/>
      <c r="C413" s="7"/>
      <c r="D413" s="7"/>
      <c r="E413" s="7"/>
      <c r="F413" s="1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3.2" x14ac:dyDescent="0.25">
      <c r="A414" s="7"/>
      <c r="B414" s="7"/>
      <c r="C414" s="7"/>
      <c r="D414" s="7"/>
      <c r="E414" s="7"/>
      <c r="F414" s="1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3.2" x14ac:dyDescent="0.25">
      <c r="A415" s="7"/>
      <c r="B415" s="7"/>
      <c r="C415" s="7"/>
      <c r="D415" s="7"/>
      <c r="E415" s="7"/>
      <c r="F415" s="1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3.2" x14ac:dyDescent="0.25">
      <c r="A416" s="7"/>
      <c r="B416" s="7"/>
      <c r="C416" s="7"/>
      <c r="D416" s="7"/>
      <c r="E416" s="7"/>
      <c r="F416" s="1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3.2" x14ac:dyDescent="0.25">
      <c r="A417" s="7"/>
      <c r="B417" s="7"/>
      <c r="C417" s="7"/>
      <c r="D417" s="7"/>
      <c r="E417" s="7"/>
      <c r="F417" s="1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3.2" x14ac:dyDescent="0.25">
      <c r="A418" s="7"/>
      <c r="B418" s="7"/>
      <c r="C418" s="7"/>
      <c r="D418" s="7"/>
      <c r="E418" s="7"/>
      <c r="F418" s="1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3.2" x14ac:dyDescent="0.25">
      <c r="A419" s="7"/>
      <c r="B419" s="7"/>
      <c r="C419" s="7"/>
      <c r="D419" s="7"/>
      <c r="E419" s="7"/>
      <c r="F419" s="1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3.2" x14ac:dyDescent="0.25">
      <c r="A420" s="7"/>
      <c r="B420" s="7"/>
      <c r="C420" s="7"/>
      <c r="D420" s="7"/>
      <c r="E420" s="7"/>
      <c r="F420" s="1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3.2" x14ac:dyDescent="0.25">
      <c r="A421" s="7"/>
      <c r="B421" s="7"/>
      <c r="C421" s="7"/>
      <c r="D421" s="7"/>
      <c r="E421" s="7"/>
      <c r="F421" s="1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3.2" x14ac:dyDescent="0.25">
      <c r="A422" s="7"/>
      <c r="B422" s="7"/>
      <c r="C422" s="7"/>
      <c r="D422" s="7"/>
      <c r="E422" s="7"/>
      <c r="F422" s="1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3.2" x14ac:dyDescent="0.25">
      <c r="A423" s="7"/>
      <c r="B423" s="7"/>
      <c r="C423" s="7"/>
      <c r="D423" s="7"/>
      <c r="E423" s="7"/>
      <c r="F423" s="1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3.2" x14ac:dyDescent="0.25">
      <c r="A424" s="7"/>
      <c r="B424" s="7"/>
      <c r="C424" s="7"/>
      <c r="D424" s="7"/>
      <c r="E424" s="7"/>
      <c r="F424" s="1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3.2" x14ac:dyDescent="0.25">
      <c r="A425" s="7"/>
      <c r="B425" s="7"/>
      <c r="C425" s="7"/>
      <c r="D425" s="7"/>
      <c r="E425" s="7"/>
      <c r="F425" s="1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3.2" x14ac:dyDescent="0.25">
      <c r="A426" s="7"/>
      <c r="B426" s="7"/>
      <c r="C426" s="7"/>
      <c r="D426" s="7"/>
      <c r="E426" s="7"/>
      <c r="F426" s="1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3.2" x14ac:dyDescent="0.25">
      <c r="A427" s="7"/>
      <c r="B427" s="7"/>
      <c r="C427" s="7"/>
      <c r="D427" s="7"/>
      <c r="E427" s="7"/>
      <c r="F427" s="1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3.2" x14ac:dyDescent="0.25">
      <c r="A428" s="7"/>
      <c r="B428" s="7"/>
      <c r="C428" s="7"/>
      <c r="D428" s="7"/>
      <c r="E428" s="7"/>
      <c r="F428" s="1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3.2" x14ac:dyDescent="0.25">
      <c r="A429" s="7"/>
      <c r="B429" s="7"/>
      <c r="C429" s="7"/>
      <c r="D429" s="7"/>
      <c r="E429" s="7"/>
      <c r="F429" s="1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3.2" x14ac:dyDescent="0.25">
      <c r="A430" s="7"/>
      <c r="B430" s="7"/>
      <c r="C430" s="7"/>
      <c r="D430" s="7"/>
      <c r="E430" s="7"/>
      <c r="F430" s="1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3.2" x14ac:dyDescent="0.25">
      <c r="A431" s="7"/>
      <c r="B431" s="7"/>
      <c r="C431" s="7"/>
      <c r="D431" s="7"/>
      <c r="E431" s="7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3.2" x14ac:dyDescent="0.25">
      <c r="A432" s="7"/>
      <c r="B432" s="7"/>
      <c r="C432" s="7"/>
      <c r="D432" s="7"/>
      <c r="E432" s="7"/>
      <c r="F432" s="1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3.2" x14ac:dyDescent="0.25">
      <c r="A433" s="7"/>
      <c r="B433" s="7"/>
      <c r="C433" s="7"/>
      <c r="D433" s="7"/>
      <c r="E433" s="7"/>
      <c r="F433" s="1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3.2" x14ac:dyDescent="0.25">
      <c r="A434" s="7"/>
      <c r="B434" s="7"/>
      <c r="C434" s="7"/>
      <c r="D434" s="7"/>
      <c r="E434" s="7"/>
      <c r="F434" s="1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3.2" x14ac:dyDescent="0.25">
      <c r="A435" s="7"/>
      <c r="B435" s="7"/>
      <c r="C435" s="7"/>
      <c r="D435" s="7"/>
      <c r="E435" s="7"/>
      <c r="F435" s="1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3.2" x14ac:dyDescent="0.25">
      <c r="A436" s="7"/>
      <c r="B436" s="7"/>
      <c r="C436" s="7"/>
      <c r="D436" s="7"/>
      <c r="E436" s="7"/>
      <c r="F436" s="1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3.2" x14ac:dyDescent="0.25">
      <c r="A437" s="7"/>
      <c r="B437" s="7"/>
      <c r="C437" s="7"/>
      <c r="D437" s="7"/>
      <c r="E437" s="7"/>
      <c r="F437" s="1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3.2" x14ac:dyDescent="0.25">
      <c r="A438" s="7"/>
      <c r="B438" s="7"/>
      <c r="C438" s="7"/>
      <c r="D438" s="7"/>
      <c r="E438" s="7"/>
      <c r="F438" s="1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3.2" x14ac:dyDescent="0.25">
      <c r="A439" s="7"/>
      <c r="B439" s="7"/>
      <c r="C439" s="7"/>
      <c r="D439" s="7"/>
      <c r="E439" s="7"/>
      <c r="F439" s="1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3.2" x14ac:dyDescent="0.25">
      <c r="A440" s="7"/>
      <c r="B440" s="7"/>
      <c r="C440" s="7"/>
      <c r="D440" s="7"/>
      <c r="E440" s="7"/>
      <c r="F440" s="1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3.2" x14ac:dyDescent="0.25">
      <c r="A441" s="7"/>
      <c r="B441" s="7"/>
      <c r="C441" s="7"/>
      <c r="D441" s="7"/>
      <c r="E441" s="7"/>
      <c r="F441" s="1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3.2" x14ac:dyDescent="0.25">
      <c r="A442" s="7"/>
      <c r="B442" s="7"/>
      <c r="C442" s="7"/>
      <c r="D442" s="7"/>
      <c r="E442" s="7"/>
      <c r="F442" s="1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3.2" x14ac:dyDescent="0.25">
      <c r="A443" s="7"/>
      <c r="B443" s="7"/>
      <c r="C443" s="7"/>
      <c r="D443" s="7"/>
      <c r="E443" s="7"/>
      <c r="F443" s="1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3.2" x14ac:dyDescent="0.25">
      <c r="A444" s="7"/>
      <c r="B444" s="7"/>
      <c r="C444" s="7"/>
      <c r="D444" s="7"/>
      <c r="E444" s="7"/>
      <c r="F444" s="1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3.2" x14ac:dyDescent="0.25">
      <c r="A445" s="7"/>
      <c r="B445" s="7"/>
      <c r="C445" s="7"/>
      <c r="D445" s="7"/>
      <c r="E445" s="7"/>
      <c r="F445" s="1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3.2" x14ac:dyDescent="0.25">
      <c r="A446" s="7"/>
      <c r="B446" s="7"/>
      <c r="C446" s="7"/>
      <c r="D446" s="7"/>
      <c r="E446" s="7"/>
      <c r="F446" s="1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3.2" x14ac:dyDescent="0.25">
      <c r="A447" s="7"/>
      <c r="B447" s="7"/>
      <c r="C447" s="7"/>
      <c r="D447" s="7"/>
      <c r="E447" s="7"/>
      <c r="F447" s="1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3.2" x14ac:dyDescent="0.25">
      <c r="A448" s="7"/>
      <c r="B448" s="7"/>
      <c r="C448" s="7"/>
      <c r="D448" s="7"/>
      <c r="E448" s="7"/>
      <c r="F448" s="1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3.2" x14ac:dyDescent="0.25">
      <c r="A449" s="7"/>
      <c r="B449" s="7"/>
      <c r="C449" s="7"/>
      <c r="D449" s="7"/>
      <c r="E449" s="7"/>
      <c r="F449" s="1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3.2" x14ac:dyDescent="0.25">
      <c r="A450" s="7"/>
      <c r="B450" s="7"/>
      <c r="C450" s="7"/>
      <c r="D450" s="7"/>
      <c r="E450" s="7"/>
      <c r="F450" s="1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3.2" x14ac:dyDescent="0.25">
      <c r="A451" s="7"/>
      <c r="B451" s="7"/>
      <c r="C451" s="7"/>
      <c r="D451" s="7"/>
      <c r="E451" s="7"/>
      <c r="F451" s="1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3.2" x14ac:dyDescent="0.25">
      <c r="A452" s="7"/>
      <c r="B452" s="7"/>
      <c r="C452" s="7"/>
      <c r="D452" s="7"/>
      <c r="E452" s="7"/>
      <c r="F452" s="1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3.2" x14ac:dyDescent="0.25">
      <c r="A453" s="7"/>
      <c r="B453" s="7"/>
      <c r="C453" s="7"/>
      <c r="D453" s="7"/>
      <c r="E453" s="7"/>
      <c r="F453" s="1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3.2" x14ac:dyDescent="0.25">
      <c r="A454" s="7"/>
      <c r="B454" s="7"/>
      <c r="C454" s="7"/>
      <c r="D454" s="7"/>
      <c r="E454" s="7"/>
      <c r="F454" s="1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3.2" x14ac:dyDescent="0.25">
      <c r="A455" s="7"/>
      <c r="B455" s="7"/>
      <c r="C455" s="7"/>
      <c r="D455" s="7"/>
      <c r="E455" s="7"/>
      <c r="F455" s="1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3.2" x14ac:dyDescent="0.25">
      <c r="A456" s="7"/>
      <c r="B456" s="7"/>
      <c r="C456" s="7"/>
      <c r="D456" s="7"/>
      <c r="E456" s="7"/>
      <c r="F456" s="1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3.2" x14ac:dyDescent="0.25">
      <c r="A457" s="7"/>
      <c r="B457" s="7"/>
      <c r="C457" s="7"/>
      <c r="D457" s="7"/>
      <c r="E457" s="7"/>
      <c r="F457" s="1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3.2" x14ac:dyDescent="0.25">
      <c r="A458" s="7"/>
      <c r="B458" s="7"/>
      <c r="C458" s="7"/>
      <c r="D458" s="7"/>
      <c r="E458" s="7"/>
      <c r="F458" s="1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3.2" x14ac:dyDescent="0.25">
      <c r="A459" s="7"/>
      <c r="B459" s="7"/>
      <c r="C459" s="7"/>
      <c r="D459" s="7"/>
      <c r="E459" s="7"/>
      <c r="F459" s="1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3.2" x14ac:dyDescent="0.25">
      <c r="A460" s="7"/>
      <c r="B460" s="7"/>
      <c r="C460" s="7"/>
      <c r="D460" s="7"/>
      <c r="E460" s="7"/>
      <c r="F460" s="1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3.2" x14ac:dyDescent="0.25">
      <c r="A461" s="7"/>
      <c r="B461" s="7"/>
      <c r="C461" s="7"/>
      <c r="D461" s="7"/>
      <c r="E461" s="7"/>
      <c r="F461" s="1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3.2" x14ac:dyDescent="0.25">
      <c r="A462" s="7"/>
      <c r="B462" s="7"/>
      <c r="C462" s="7"/>
      <c r="D462" s="7"/>
      <c r="E462" s="7"/>
      <c r="F462" s="1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3.2" x14ac:dyDescent="0.25">
      <c r="A463" s="7"/>
      <c r="B463" s="7"/>
      <c r="C463" s="7"/>
      <c r="D463" s="7"/>
      <c r="E463" s="7"/>
      <c r="F463" s="1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3.2" x14ac:dyDescent="0.25">
      <c r="A464" s="7"/>
      <c r="B464" s="7"/>
      <c r="C464" s="7"/>
      <c r="D464" s="7"/>
      <c r="E464" s="7"/>
      <c r="F464" s="1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3.2" x14ac:dyDescent="0.25">
      <c r="A465" s="7"/>
      <c r="B465" s="7"/>
      <c r="C465" s="7"/>
      <c r="D465" s="7"/>
      <c r="E465" s="7"/>
      <c r="F465" s="1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3.2" x14ac:dyDescent="0.25">
      <c r="A466" s="7"/>
      <c r="B466" s="7"/>
      <c r="C466" s="7"/>
      <c r="D466" s="7"/>
      <c r="E466" s="7"/>
      <c r="F466" s="1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3.2" x14ac:dyDescent="0.25">
      <c r="A467" s="7"/>
      <c r="B467" s="7"/>
      <c r="C467" s="7"/>
      <c r="D467" s="7"/>
      <c r="E467" s="7"/>
      <c r="F467" s="1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3.2" x14ac:dyDescent="0.25">
      <c r="A468" s="7"/>
      <c r="B468" s="7"/>
      <c r="C468" s="7"/>
      <c r="D468" s="7"/>
      <c r="E468" s="7"/>
      <c r="F468" s="1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3.2" x14ac:dyDescent="0.25">
      <c r="A469" s="7"/>
      <c r="B469" s="7"/>
      <c r="C469" s="7"/>
      <c r="D469" s="7"/>
      <c r="E469" s="7"/>
      <c r="F469" s="1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3.2" x14ac:dyDescent="0.25">
      <c r="A470" s="7"/>
      <c r="B470" s="7"/>
      <c r="C470" s="7"/>
      <c r="D470" s="7"/>
      <c r="E470" s="7"/>
      <c r="F470" s="1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3.2" x14ac:dyDescent="0.25">
      <c r="A471" s="7"/>
      <c r="B471" s="7"/>
      <c r="C471" s="7"/>
      <c r="D471" s="7"/>
      <c r="E471" s="7"/>
      <c r="F471" s="1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3.2" x14ac:dyDescent="0.25">
      <c r="A472" s="7"/>
      <c r="B472" s="7"/>
      <c r="C472" s="7"/>
      <c r="D472" s="7"/>
      <c r="E472" s="7"/>
      <c r="F472" s="1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3.2" x14ac:dyDescent="0.25">
      <c r="A473" s="7"/>
      <c r="B473" s="7"/>
      <c r="C473" s="7"/>
      <c r="D473" s="7"/>
      <c r="E473" s="7"/>
      <c r="F473" s="1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3.2" x14ac:dyDescent="0.25">
      <c r="A474" s="7"/>
      <c r="B474" s="7"/>
      <c r="C474" s="7"/>
      <c r="D474" s="7"/>
      <c r="E474" s="7"/>
      <c r="F474" s="1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3.2" x14ac:dyDescent="0.25">
      <c r="A475" s="7"/>
      <c r="B475" s="7"/>
      <c r="C475" s="7"/>
      <c r="D475" s="7"/>
      <c r="E475" s="7"/>
      <c r="F475" s="1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3.2" x14ac:dyDescent="0.25">
      <c r="A476" s="7"/>
      <c r="B476" s="7"/>
      <c r="C476" s="7"/>
      <c r="D476" s="7"/>
      <c r="E476" s="7"/>
      <c r="F476" s="1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3.2" x14ac:dyDescent="0.25">
      <c r="A477" s="7"/>
      <c r="B477" s="7"/>
      <c r="C477" s="7"/>
      <c r="D477" s="7"/>
      <c r="E477" s="7"/>
      <c r="F477" s="1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3.2" x14ac:dyDescent="0.25">
      <c r="A478" s="7"/>
      <c r="B478" s="7"/>
      <c r="C478" s="7"/>
      <c r="D478" s="7"/>
      <c r="E478" s="7"/>
      <c r="F478" s="1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3.2" x14ac:dyDescent="0.25">
      <c r="A479" s="7"/>
      <c r="B479" s="7"/>
      <c r="C479" s="7"/>
      <c r="D479" s="7"/>
      <c r="E479" s="7"/>
      <c r="F479" s="1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3.2" x14ac:dyDescent="0.25">
      <c r="A480" s="7"/>
      <c r="B480" s="7"/>
      <c r="C480" s="7"/>
      <c r="D480" s="7"/>
      <c r="E480" s="7"/>
      <c r="F480" s="1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3.2" x14ac:dyDescent="0.25">
      <c r="A481" s="7"/>
      <c r="B481" s="7"/>
      <c r="C481" s="7"/>
      <c r="D481" s="7"/>
      <c r="E481" s="7"/>
      <c r="F481" s="1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3.2" x14ac:dyDescent="0.25">
      <c r="A482" s="7"/>
      <c r="B482" s="7"/>
      <c r="C482" s="7"/>
      <c r="D482" s="7"/>
      <c r="E482" s="7"/>
      <c r="F482" s="1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3.2" x14ac:dyDescent="0.25">
      <c r="A483" s="7"/>
      <c r="B483" s="7"/>
      <c r="C483" s="7"/>
      <c r="D483" s="7"/>
      <c r="E483" s="7"/>
      <c r="F483" s="1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3.2" x14ac:dyDescent="0.25">
      <c r="A484" s="7"/>
      <c r="B484" s="7"/>
      <c r="C484" s="7"/>
      <c r="D484" s="7"/>
      <c r="E484" s="7"/>
      <c r="F484" s="1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3.2" x14ac:dyDescent="0.25">
      <c r="A485" s="7"/>
      <c r="B485" s="7"/>
      <c r="C485" s="7"/>
      <c r="D485" s="7"/>
      <c r="E485" s="7"/>
      <c r="F485" s="1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3.2" x14ac:dyDescent="0.25">
      <c r="A486" s="7"/>
      <c r="B486" s="7"/>
      <c r="C486" s="7"/>
      <c r="D486" s="7"/>
      <c r="E486" s="7"/>
      <c r="F486" s="1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3.2" x14ac:dyDescent="0.25">
      <c r="A487" s="7"/>
      <c r="B487" s="7"/>
      <c r="C487" s="7"/>
      <c r="D487" s="7"/>
      <c r="E487" s="7"/>
      <c r="F487" s="1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3.2" x14ac:dyDescent="0.25">
      <c r="A488" s="7"/>
      <c r="B488" s="7"/>
      <c r="C488" s="7"/>
      <c r="D488" s="7"/>
      <c r="E488" s="7"/>
      <c r="F488" s="1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3.2" x14ac:dyDescent="0.25">
      <c r="A489" s="7"/>
      <c r="B489" s="7"/>
      <c r="C489" s="7"/>
      <c r="D489" s="7"/>
      <c r="E489" s="7"/>
      <c r="F489" s="1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3.2" x14ac:dyDescent="0.25">
      <c r="A490" s="7"/>
      <c r="B490" s="7"/>
      <c r="C490" s="7"/>
      <c r="D490" s="7"/>
      <c r="E490" s="7"/>
      <c r="F490" s="1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3.2" x14ac:dyDescent="0.25">
      <c r="A491" s="7"/>
      <c r="B491" s="7"/>
      <c r="C491" s="7"/>
      <c r="D491" s="7"/>
      <c r="E491" s="7"/>
      <c r="F491" s="1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3.2" x14ac:dyDescent="0.25">
      <c r="A492" s="7"/>
      <c r="B492" s="7"/>
      <c r="C492" s="7"/>
      <c r="D492" s="7"/>
      <c r="E492" s="7"/>
      <c r="F492" s="1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3.2" x14ac:dyDescent="0.25">
      <c r="A493" s="7"/>
      <c r="B493" s="7"/>
      <c r="C493" s="7"/>
      <c r="D493" s="7"/>
      <c r="E493" s="7"/>
      <c r="F493" s="1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3.2" x14ac:dyDescent="0.25">
      <c r="A494" s="7"/>
      <c r="B494" s="7"/>
      <c r="C494" s="7"/>
      <c r="D494" s="7"/>
      <c r="E494" s="7"/>
      <c r="F494" s="1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3.2" x14ac:dyDescent="0.25">
      <c r="A495" s="7"/>
      <c r="B495" s="7"/>
      <c r="C495" s="7"/>
      <c r="D495" s="7"/>
      <c r="E495" s="7"/>
      <c r="F495" s="1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3.2" x14ac:dyDescent="0.25">
      <c r="A496" s="7"/>
      <c r="B496" s="7"/>
      <c r="C496" s="7"/>
      <c r="D496" s="7"/>
      <c r="E496" s="7"/>
      <c r="F496" s="1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3.2" x14ac:dyDescent="0.25">
      <c r="A497" s="7"/>
      <c r="B497" s="7"/>
      <c r="C497" s="7"/>
      <c r="D497" s="7"/>
      <c r="E497" s="7"/>
      <c r="F497" s="1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3.2" x14ac:dyDescent="0.25">
      <c r="A498" s="7"/>
      <c r="B498" s="7"/>
      <c r="C498" s="7"/>
      <c r="D498" s="7"/>
      <c r="E498" s="7"/>
      <c r="F498" s="1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3.2" x14ac:dyDescent="0.25">
      <c r="A499" s="7"/>
      <c r="B499" s="7"/>
      <c r="C499" s="7"/>
      <c r="D499" s="7"/>
      <c r="E499" s="7"/>
      <c r="F499" s="1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3.2" x14ac:dyDescent="0.25">
      <c r="A500" s="7"/>
      <c r="B500" s="7"/>
      <c r="C500" s="7"/>
      <c r="D500" s="7"/>
      <c r="E500" s="7"/>
      <c r="F500" s="1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3.2" x14ac:dyDescent="0.25">
      <c r="A501" s="7"/>
      <c r="B501" s="7"/>
      <c r="C501" s="7"/>
      <c r="D501" s="7"/>
      <c r="E501" s="7"/>
      <c r="F501" s="1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3.2" x14ac:dyDescent="0.25">
      <c r="A502" s="7"/>
      <c r="B502" s="7"/>
      <c r="C502" s="7"/>
      <c r="D502" s="7"/>
      <c r="E502" s="7"/>
      <c r="F502" s="1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3.2" x14ac:dyDescent="0.25">
      <c r="A503" s="7"/>
      <c r="B503" s="7"/>
      <c r="C503" s="7"/>
      <c r="D503" s="7"/>
      <c r="E503" s="7"/>
      <c r="F503" s="1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3.2" x14ac:dyDescent="0.25">
      <c r="A504" s="7"/>
      <c r="B504" s="7"/>
      <c r="C504" s="7"/>
      <c r="D504" s="7"/>
      <c r="E504" s="7"/>
      <c r="F504" s="1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3.2" x14ac:dyDescent="0.25">
      <c r="A505" s="7"/>
      <c r="B505" s="7"/>
      <c r="C505" s="7"/>
      <c r="D505" s="7"/>
      <c r="E505" s="7"/>
      <c r="F505" s="1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3.2" x14ac:dyDescent="0.25">
      <c r="A506" s="7"/>
      <c r="B506" s="7"/>
      <c r="C506" s="7"/>
      <c r="D506" s="7"/>
      <c r="E506" s="7"/>
      <c r="F506" s="1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3.2" x14ac:dyDescent="0.25">
      <c r="A507" s="7"/>
      <c r="B507" s="7"/>
      <c r="C507" s="7"/>
      <c r="D507" s="7"/>
      <c r="E507" s="7"/>
      <c r="F507" s="1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3.2" x14ac:dyDescent="0.25">
      <c r="A508" s="7"/>
      <c r="B508" s="7"/>
      <c r="C508" s="7"/>
      <c r="D508" s="7"/>
      <c r="E508" s="7"/>
      <c r="F508" s="1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3.2" x14ac:dyDescent="0.25">
      <c r="A509" s="7"/>
      <c r="B509" s="7"/>
      <c r="C509" s="7"/>
      <c r="D509" s="7"/>
      <c r="E509" s="7"/>
      <c r="F509" s="1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3.2" x14ac:dyDescent="0.25">
      <c r="A510" s="7"/>
      <c r="B510" s="7"/>
      <c r="C510" s="7"/>
      <c r="D510" s="7"/>
      <c r="E510" s="7"/>
      <c r="F510" s="1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3.2" x14ac:dyDescent="0.25">
      <c r="A511" s="7"/>
      <c r="B511" s="7"/>
      <c r="C511" s="7"/>
      <c r="D511" s="7"/>
      <c r="E511" s="7"/>
      <c r="F511" s="1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3.2" x14ac:dyDescent="0.25">
      <c r="A512" s="7"/>
      <c r="B512" s="7"/>
      <c r="C512" s="7"/>
      <c r="D512" s="7"/>
      <c r="E512" s="7"/>
      <c r="F512" s="1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3.2" x14ac:dyDescent="0.25">
      <c r="A513" s="7"/>
      <c r="B513" s="7"/>
      <c r="C513" s="7"/>
      <c r="D513" s="7"/>
      <c r="E513" s="7"/>
      <c r="F513" s="1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3.2" x14ac:dyDescent="0.25">
      <c r="A514" s="7"/>
      <c r="B514" s="7"/>
      <c r="C514" s="7"/>
      <c r="D514" s="7"/>
      <c r="E514" s="7"/>
      <c r="F514" s="1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3.2" x14ac:dyDescent="0.25">
      <c r="A515" s="7"/>
      <c r="B515" s="7"/>
      <c r="C515" s="7"/>
      <c r="D515" s="7"/>
      <c r="E515" s="7"/>
      <c r="F515" s="1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3.2" x14ac:dyDescent="0.25">
      <c r="A516" s="7"/>
      <c r="B516" s="7"/>
      <c r="C516" s="7"/>
      <c r="D516" s="7"/>
      <c r="E516" s="7"/>
      <c r="F516" s="1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3.2" x14ac:dyDescent="0.25">
      <c r="A517" s="7"/>
      <c r="B517" s="7"/>
      <c r="C517" s="7"/>
      <c r="D517" s="7"/>
      <c r="E517" s="7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3.2" x14ac:dyDescent="0.25">
      <c r="A518" s="7"/>
      <c r="B518" s="7"/>
      <c r="C518" s="7"/>
      <c r="D518" s="7"/>
      <c r="E518" s="7"/>
      <c r="F518" s="1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3.2" x14ac:dyDescent="0.25">
      <c r="A519" s="7"/>
      <c r="B519" s="7"/>
      <c r="C519" s="7"/>
      <c r="D519" s="7"/>
      <c r="E519" s="7"/>
      <c r="F519" s="1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3.2" x14ac:dyDescent="0.25">
      <c r="A520" s="7"/>
      <c r="B520" s="7"/>
      <c r="C520" s="7"/>
      <c r="D520" s="7"/>
      <c r="E520" s="7"/>
      <c r="F520" s="1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3.2" x14ac:dyDescent="0.25">
      <c r="A521" s="7"/>
      <c r="B521" s="7"/>
      <c r="C521" s="7"/>
      <c r="D521" s="7"/>
      <c r="E521" s="7"/>
      <c r="F521" s="1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3.2" x14ac:dyDescent="0.25">
      <c r="A522" s="7"/>
      <c r="B522" s="7"/>
      <c r="C522" s="7"/>
      <c r="D522" s="7"/>
      <c r="E522" s="7"/>
      <c r="F522" s="1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3.2" x14ac:dyDescent="0.25">
      <c r="A523" s="7"/>
      <c r="B523" s="7"/>
      <c r="C523" s="7"/>
      <c r="D523" s="7"/>
      <c r="E523" s="7"/>
      <c r="F523" s="1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3.2" x14ac:dyDescent="0.25">
      <c r="A524" s="7"/>
      <c r="B524" s="7"/>
      <c r="C524" s="7"/>
      <c r="D524" s="7"/>
      <c r="E524" s="7"/>
      <c r="F524" s="1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3.2" x14ac:dyDescent="0.25">
      <c r="A525" s="7"/>
      <c r="B525" s="7"/>
      <c r="C525" s="7"/>
      <c r="D525" s="7"/>
      <c r="E525" s="7"/>
      <c r="F525" s="1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3.2" x14ac:dyDescent="0.25">
      <c r="A526" s="7"/>
      <c r="B526" s="7"/>
      <c r="C526" s="7"/>
      <c r="D526" s="7"/>
      <c r="E526" s="7"/>
      <c r="F526" s="1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3.2" x14ac:dyDescent="0.25">
      <c r="A527" s="7"/>
      <c r="B527" s="7"/>
      <c r="C527" s="7"/>
      <c r="D527" s="7"/>
      <c r="E527" s="7"/>
      <c r="F527" s="1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3.2" x14ac:dyDescent="0.25">
      <c r="A528" s="7"/>
      <c r="B528" s="7"/>
      <c r="C528" s="7"/>
      <c r="D528" s="7"/>
      <c r="E528" s="7"/>
      <c r="F528" s="1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3.2" x14ac:dyDescent="0.25">
      <c r="A529" s="7"/>
      <c r="B529" s="7"/>
      <c r="C529" s="7"/>
      <c r="D529" s="7"/>
      <c r="E529" s="7"/>
      <c r="F529" s="1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3.2" x14ac:dyDescent="0.25">
      <c r="A530" s="7"/>
      <c r="B530" s="7"/>
      <c r="C530" s="7"/>
      <c r="D530" s="7"/>
      <c r="E530" s="7"/>
      <c r="F530" s="1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3.2" x14ac:dyDescent="0.25">
      <c r="A531" s="7"/>
      <c r="B531" s="7"/>
      <c r="C531" s="7"/>
      <c r="D531" s="7"/>
      <c r="E531" s="7"/>
      <c r="F531" s="1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3.2" x14ac:dyDescent="0.25">
      <c r="A532" s="7"/>
      <c r="B532" s="7"/>
      <c r="C532" s="7"/>
      <c r="D532" s="7"/>
      <c r="E532" s="7"/>
      <c r="F532" s="1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3.2" x14ac:dyDescent="0.25">
      <c r="A533" s="7"/>
      <c r="B533" s="7"/>
      <c r="C533" s="7"/>
      <c r="D533" s="7"/>
      <c r="E533" s="7"/>
      <c r="F533" s="1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3.2" x14ac:dyDescent="0.25">
      <c r="A534" s="7"/>
      <c r="B534" s="7"/>
      <c r="C534" s="7"/>
      <c r="D534" s="7"/>
      <c r="E534" s="7"/>
      <c r="F534" s="1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3.2" x14ac:dyDescent="0.25">
      <c r="A535" s="7"/>
      <c r="B535" s="7"/>
      <c r="C535" s="7"/>
      <c r="D535" s="7"/>
      <c r="E535" s="7"/>
      <c r="F535" s="1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3.2" x14ac:dyDescent="0.25">
      <c r="A536" s="7"/>
      <c r="B536" s="7"/>
      <c r="C536" s="7"/>
      <c r="D536" s="7"/>
      <c r="E536" s="7"/>
      <c r="F536" s="1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3.2" x14ac:dyDescent="0.25">
      <c r="A537" s="7"/>
      <c r="B537" s="7"/>
      <c r="C537" s="7"/>
      <c r="D537" s="7"/>
      <c r="E537" s="7"/>
      <c r="F537" s="1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3.2" x14ac:dyDescent="0.25">
      <c r="A538" s="7"/>
      <c r="B538" s="7"/>
      <c r="C538" s="7"/>
      <c r="D538" s="7"/>
      <c r="E538" s="7"/>
      <c r="F538" s="1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3.2" x14ac:dyDescent="0.25">
      <c r="A539" s="7"/>
      <c r="B539" s="7"/>
      <c r="C539" s="7"/>
      <c r="D539" s="7"/>
      <c r="E539" s="7"/>
      <c r="F539" s="1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3.2" x14ac:dyDescent="0.25">
      <c r="A540" s="7"/>
      <c r="B540" s="7"/>
      <c r="C540" s="7"/>
      <c r="D540" s="7"/>
      <c r="E540" s="7"/>
      <c r="F540" s="1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3.2" x14ac:dyDescent="0.25">
      <c r="A541" s="7"/>
      <c r="B541" s="7"/>
      <c r="C541" s="7"/>
      <c r="D541" s="7"/>
      <c r="E541" s="7"/>
      <c r="F541" s="1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3.2" x14ac:dyDescent="0.25">
      <c r="A542" s="7"/>
      <c r="B542" s="7"/>
      <c r="C542" s="7"/>
      <c r="D542" s="7"/>
      <c r="E542" s="7"/>
      <c r="F542" s="1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3.2" x14ac:dyDescent="0.25">
      <c r="A543" s="7"/>
      <c r="B543" s="7"/>
      <c r="C543" s="7"/>
      <c r="D543" s="7"/>
      <c r="E543" s="7"/>
      <c r="F543" s="1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3.2" x14ac:dyDescent="0.25">
      <c r="A544" s="7"/>
      <c r="B544" s="7"/>
      <c r="C544" s="7"/>
      <c r="D544" s="7"/>
      <c r="E544" s="7"/>
      <c r="F544" s="1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3.2" x14ac:dyDescent="0.25">
      <c r="A545" s="7"/>
      <c r="B545" s="7"/>
      <c r="C545" s="7"/>
      <c r="D545" s="7"/>
      <c r="E545" s="7"/>
      <c r="F545" s="1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3.2" x14ac:dyDescent="0.25">
      <c r="A546" s="7"/>
      <c r="B546" s="7"/>
      <c r="C546" s="7"/>
      <c r="D546" s="7"/>
      <c r="E546" s="7"/>
      <c r="F546" s="1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3.2" x14ac:dyDescent="0.25">
      <c r="A547" s="7"/>
      <c r="B547" s="7"/>
      <c r="C547" s="7"/>
      <c r="D547" s="7"/>
      <c r="E547" s="7"/>
      <c r="F547" s="1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3.2" x14ac:dyDescent="0.25">
      <c r="A548" s="7"/>
      <c r="B548" s="7"/>
      <c r="C548" s="7"/>
      <c r="D548" s="7"/>
      <c r="E548" s="7"/>
      <c r="F548" s="1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3.2" x14ac:dyDescent="0.25">
      <c r="A549" s="7"/>
      <c r="B549" s="7"/>
      <c r="C549" s="7"/>
      <c r="D549" s="7"/>
      <c r="E549" s="7"/>
      <c r="F549" s="1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3.2" x14ac:dyDescent="0.25">
      <c r="A550" s="7"/>
      <c r="B550" s="7"/>
      <c r="C550" s="7"/>
      <c r="D550" s="7"/>
      <c r="E550" s="7"/>
      <c r="F550" s="1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3.2" x14ac:dyDescent="0.25">
      <c r="A551" s="7"/>
      <c r="B551" s="7"/>
      <c r="C551" s="7"/>
      <c r="D551" s="7"/>
      <c r="E551" s="7"/>
      <c r="F551" s="1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3.2" x14ac:dyDescent="0.25">
      <c r="A552" s="7"/>
      <c r="B552" s="7"/>
      <c r="C552" s="7"/>
      <c r="D552" s="7"/>
      <c r="E552" s="7"/>
      <c r="F552" s="1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3.2" x14ac:dyDescent="0.25">
      <c r="A553" s="7"/>
      <c r="B553" s="7"/>
      <c r="C553" s="7"/>
      <c r="D553" s="7"/>
      <c r="E553" s="7"/>
      <c r="F553" s="1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3.2" x14ac:dyDescent="0.25">
      <c r="A554" s="7"/>
      <c r="B554" s="7"/>
      <c r="C554" s="7"/>
      <c r="D554" s="7"/>
      <c r="E554" s="7"/>
      <c r="F554" s="1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3.2" x14ac:dyDescent="0.25">
      <c r="A555" s="7"/>
      <c r="B555" s="7"/>
      <c r="C555" s="7"/>
      <c r="D555" s="7"/>
      <c r="E555" s="7"/>
      <c r="F555" s="1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3.2" x14ac:dyDescent="0.25">
      <c r="A556" s="7"/>
      <c r="B556" s="7"/>
      <c r="C556" s="7"/>
      <c r="D556" s="7"/>
      <c r="E556" s="7"/>
      <c r="F556" s="1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3.2" x14ac:dyDescent="0.25">
      <c r="A557" s="7"/>
      <c r="B557" s="7"/>
      <c r="C557" s="7"/>
      <c r="D557" s="7"/>
      <c r="E557" s="7"/>
      <c r="F557" s="1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3.2" x14ac:dyDescent="0.25">
      <c r="A558" s="7"/>
      <c r="B558" s="7"/>
      <c r="C558" s="7"/>
      <c r="D558" s="7"/>
      <c r="E558" s="7"/>
      <c r="F558" s="1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3.2" x14ac:dyDescent="0.25">
      <c r="A559" s="7"/>
      <c r="B559" s="7"/>
      <c r="C559" s="7"/>
      <c r="D559" s="7"/>
      <c r="E559" s="7"/>
      <c r="F559" s="1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3.2" x14ac:dyDescent="0.25">
      <c r="A560" s="7"/>
      <c r="B560" s="7"/>
      <c r="C560" s="7"/>
      <c r="D560" s="7"/>
      <c r="E560" s="7"/>
      <c r="F560" s="1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3.2" x14ac:dyDescent="0.25">
      <c r="A561" s="7"/>
      <c r="B561" s="7"/>
      <c r="C561" s="7"/>
      <c r="D561" s="7"/>
      <c r="E561" s="7"/>
      <c r="F561" s="1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3.2" x14ac:dyDescent="0.25">
      <c r="A562" s="7"/>
      <c r="B562" s="7"/>
      <c r="C562" s="7"/>
      <c r="D562" s="7"/>
      <c r="E562" s="7"/>
      <c r="F562" s="1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3.2" x14ac:dyDescent="0.25">
      <c r="A563" s="7"/>
      <c r="B563" s="7"/>
      <c r="C563" s="7"/>
      <c r="D563" s="7"/>
      <c r="E563" s="7"/>
      <c r="F563" s="1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3.2" x14ac:dyDescent="0.25">
      <c r="A564" s="7"/>
      <c r="B564" s="7"/>
      <c r="C564" s="7"/>
      <c r="D564" s="7"/>
      <c r="E564" s="7"/>
      <c r="F564" s="1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3.2" x14ac:dyDescent="0.25">
      <c r="A565" s="7"/>
      <c r="B565" s="7"/>
      <c r="C565" s="7"/>
      <c r="D565" s="7"/>
      <c r="E565" s="7"/>
      <c r="F565" s="1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3.2" x14ac:dyDescent="0.25">
      <c r="A566" s="7"/>
      <c r="B566" s="7"/>
      <c r="C566" s="7"/>
      <c r="D566" s="7"/>
      <c r="E566" s="7"/>
      <c r="F566" s="1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3.2" x14ac:dyDescent="0.25">
      <c r="A567" s="7"/>
      <c r="B567" s="7"/>
      <c r="C567" s="7"/>
      <c r="D567" s="7"/>
      <c r="E567" s="7"/>
      <c r="F567" s="1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3.2" x14ac:dyDescent="0.25">
      <c r="A568" s="7"/>
      <c r="B568" s="7"/>
      <c r="C568" s="7"/>
      <c r="D568" s="7"/>
      <c r="E568" s="7"/>
      <c r="F568" s="1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3.2" x14ac:dyDescent="0.25">
      <c r="A569" s="7"/>
      <c r="B569" s="7"/>
      <c r="C569" s="7"/>
      <c r="D569" s="7"/>
      <c r="E569" s="7"/>
      <c r="F569" s="1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3.2" x14ac:dyDescent="0.25">
      <c r="A570" s="7"/>
      <c r="B570" s="7"/>
      <c r="C570" s="7"/>
      <c r="D570" s="7"/>
      <c r="E570" s="7"/>
      <c r="F570" s="1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3.2" x14ac:dyDescent="0.25">
      <c r="A571" s="7"/>
      <c r="B571" s="7"/>
      <c r="C571" s="7"/>
      <c r="D571" s="7"/>
      <c r="E571" s="7"/>
      <c r="F571" s="1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3.2" x14ac:dyDescent="0.25">
      <c r="A572" s="7"/>
      <c r="B572" s="7"/>
      <c r="C572" s="7"/>
      <c r="D572" s="7"/>
      <c r="E572" s="7"/>
      <c r="F572" s="1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3.2" x14ac:dyDescent="0.25">
      <c r="A573" s="7"/>
      <c r="B573" s="7"/>
      <c r="C573" s="7"/>
      <c r="D573" s="7"/>
      <c r="E573" s="7"/>
      <c r="F573" s="1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3.2" x14ac:dyDescent="0.25">
      <c r="A574" s="7"/>
      <c r="B574" s="7"/>
      <c r="C574" s="7"/>
      <c r="D574" s="7"/>
      <c r="E574" s="7"/>
      <c r="F574" s="1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3.2" x14ac:dyDescent="0.25">
      <c r="A575" s="7"/>
      <c r="B575" s="7"/>
      <c r="C575" s="7"/>
      <c r="D575" s="7"/>
      <c r="E575" s="7"/>
      <c r="F575" s="1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3.2" x14ac:dyDescent="0.25">
      <c r="A576" s="7"/>
      <c r="B576" s="7"/>
      <c r="C576" s="7"/>
      <c r="D576" s="7"/>
      <c r="E576" s="7"/>
      <c r="F576" s="1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3.2" x14ac:dyDescent="0.25">
      <c r="A577" s="7"/>
      <c r="B577" s="7"/>
      <c r="C577" s="7"/>
      <c r="D577" s="7"/>
      <c r="E577" s="7"/>
      <c r="F577" s="1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3.2" x14ac:dyDescent="0.25">
      <c r="A578" s="7"/>
      <c r="B578" s="7"/>
      <c r="C578" s="7"/>
      <c r="D578" s="7"/>
      <c r="E578" s="7"/>
      <c r="F578" s="1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3.2" x14ac:dyDescent="0.25">
      <c r="A579" s="7"/>
      <c r="B579" s="7"/>
      <c r="C579" s="7"/>
      <c r="D579" s="7"/>
      <c r="E579" s="7"/>
      <c r="F579" s="1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3.2" x14ac:dyDescent="0.25">
      <c r="A580" s="7"/>
      <c r="B580" s="7"/>
      <c r="C580" s="7"/>
      <c r="D580" s="7"/>
      <c r="E580" s="7"/>
      <c r="F580" s="1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3.2" x14ac:dyDescent="0.25">
      <c r="A581" s="7"/>
      <c r="B581" s="7"/>
      <c r="C581" s="7"/>
      <c r="D581" s="7"/>
      <c r="E581" s="7"/>
      <c r="F581" s="1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3.2" x14ac:dyDescent="0.25">
      <c r="A582" s="7"/>
      <c r="B582" s="7"/>
      <c r="C582" s="7"/>
      <c r="D582" s="7"/>
      <c r="E582" s="7"/>
      <c r="F582" s="1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3.2" x14ac:dyDescent="0.25">
      <c r="A583" s="7"/>
      <c r="B583" s="7"/>
      <c r="C583" s="7"/>
      <c r="D583" s="7"/>
      <c r="E583" s="7"/>
      <c r="F583" s="1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3.2" x14ac:dyDescent="0.25">
      <c r="A584" s="7"/>
      <c r="B584" s="7"/>
      <c r="C584" s="7"/>
      <c r="D584" s="7"/>
      <c r="E584" s="7"/>
      <c r="F584" s="1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3.2" x14ac:dyDescent="0.25">
      <c r="A585" s="7"/>
      <c r="B585" s="7"/>
      <c r="C585" s="7"/>
      <c r="D585" s="7"/>
      <c r="E585" s="7"/>
      <c r="F585" s="1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3.2" x14ac:dyDescent="0.25">
      <c r="A586" s="7"/>
      <c r="B586" s="7"/>
      <c r="C586" s="7"/>
      <c r="D586" s="7"/>
      <c r="E586" s="7"/>
      <c r="F586" s="1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3.2" x14ac:dyDescent="0.25">
      <c r="A587" s="7"/>
      <c r="B587" s="7"/>
      <c r="C587" s="7"/>
      <c r="D587" s="7"/>
      <c r="E587" s="7"/>
      <c r="F587" s="1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3.2" x14ac:dyDescent="0.25">
      <c r="A588" s="7"/>
      <c r="B588" s="7"/>
      <c r="C588" s="7"/>
      <c r="D588" s="7"/>
      <c r="E588" s="7"/>
      <c r="F588" s="1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3.2" x14ac:dyDescent="0.25">
      <c r="A589" s="7"/>
      <c r="B589" s="7"/>
      <c r="C589" s="7"/>
      <c r="D589" s="7"/>
      <c r="E589" s="7"/>
      <c r="F589" s="1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3.2" x14ac:dyDescent="0.25">
      <c r="A590" s="7"/>
      <c r="B590" s="7"/>
      <c r="C590" s="7"/>
      <c r="D590" s="7"/>
      <c r="E590" s="7"/>
      <c r="F590" s="1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3.2" x14ac:dyDescent="0.25">
      <c r="A591" s="7"/>
      <c r="B591" s="7"/>
      <c r="C591" s="7"/>
      <c r="D591" s="7"/>
      <c r="E591" s="7"/>
      <c r="F591" s="1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3.2" x14ac:dyDescent="0.25">
      <c r="A592" s="7"/>
      <c r="B592" s="7"/>
      <c r="C592" s="7"/>
      <c r="D592" s="7"/>
      <c r="E592" s="7"/>
      <c r="F592" s="1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3.2" x14ac:dyDescent="0.25">
      <c r="A593" s="7"/>
      <c r="B593" s="7"/>
      <c r="C593" s="7"/>
      <c r="D593" s="7"/>
      <c r="E593" s="7"/>
      <c r="F593" s="1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3.2" x14ac:dyDescent="0.25">
      <c r="A594" s="7"/>
      <c r="B594" s="7"/>
      <c r="C594" s="7"/>
      <c r="D594" s="7"/>
      <c r="E594" s="7"/>
      <c r="F594" s="1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3.2" x14ac:dyDescent="0.25">
      <c r="A595" s="7"/>
      <c r="B595" s="7"/>
      <c r="C595" s="7"/>
      <c r="D595" s="7"/>
      <c r="E595" s="7"/>
      <c r="F595" s="1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3.2" x14ac:dyDescent="0.25">
      <c r="A596" s="7"/>
      <c r="B596" s="7"/>
      <c r="C596" s="7"/>
      <c r="D596" s="7"/>
      <c r="E596" s="7"/>
      <c r="F596" s="1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3.2" x14ac:dyDescent="0.25">
      <c r="A597" s="7"/>
      <c r="B597" s="7"/>
      <c r="C597" s="7"/>
      <c r="D597" s="7"/>
      <c r="E597" s="7"/>
      <c r="F597" s="1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3.2" x14ac:dyDescent="0.25">
      <c r="A598" s="7"/>
      <c r="B598" s="7"/>
      <c r="C598" s="7"/>
      <c r="D598" s="7"/>
      <c r="E598" s="7"/>
      <c r="F598" s="1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3.2" x14ac:dyDescent="0.25">
      <c r="A599" s="7"/>
      <c r="B599" s="7"/>
      <c r="C599" s="7"/>
      <c r="D599" s="7"/>
      <c r="E599" s="7"/>
      <c r="F599" s="1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3.2" x14ac:dyDescent="0.25">
      <c r="A600" s="7"/>
      <c r="B600" s="7"/>
      <c r="C600" s="7"/>
      <c r="D600" s="7"/>
      <c r="E600" s="7"/>
      <c r="F600" s="1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3.2" x14ac:dyDescent="0.25">
      <c r="A601" s="7"/>
      <c r="B601" s="7"/>
      <c r="C601" s="7"/>
      <c r="D601" s="7"/>
      <c r="E601" s="7"/>
      <c r="F601" s="1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3.2" x14ac:dyDescent="0.25">
      <c r="A602" s="7"/>
      <c r="B602" s="7"/>
      <c r="C602" s="7"/>
      <c r="D602" s="7"/>
      <c r="E602" s="7"/>
      <c r="F602" s="1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3.2" x14ac:dyDescent="0.25">
      <c r="A603" s="7"/>
      <c r="B603" s="7"/>
      <c r="C603" s="7"/>
      <c r="D603" s="7"/>
      <c r="E603" s="7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3.2" x14ac:dyDescent="0.25">
      <c r="A604" s="7"/>
      <c r="B604" s="7"/>
      <c r="C604" s="7"/>
      <c r="D604" s="7"/>
      <c r="E604" s="7"/>
      <c r="F604" s="1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3.2" x14ac:dyDescent="0.25">
      <c r="A605" s="7"/>
      <c r="B605" s="7"/>
      <c r="C605" s="7"/>
      <c r="D605" s="7"/>
      <c r="E605" s="7"/>
      <c r="F605" s="1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3.2" x14ac:dyDescent="0.25">
      <c r="A606" s="7"/>
      <c r="B606" s="7"/>
      <c r="C606" s="7"/>
      <c r="D606" s="7"/>
      <c r="E606" s="7"/>
      <c r="F606" s="1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3.2" x14ac:dyDescent="0.25">
      <c r="A607" s="7"/>
      <c r="B607" s="7"/>
      <c r="C607" s="7"/>
      <c r="D607" s="7"/>
      <c r="E607" s="7"/>
      <c r="F607" s="1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3.2" x14ac:dyDescent="0.25">
      <c r="A608" s="7"/>
      <c r="B608" s="7"/>
      <c r="C608" s="7"/>
      <c r="D608" s="7"/>
      <c r="E608" s="7"/>
      <c r="F608" s="1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3.2" x14ac:dyDescent="0.25">
      <c r="A609" s="7"/>
      <c r="B609" s="7"/>
      <c r="C609" s="7"/>
      <c r="D609" s="7"/>
      <c r="E609" s="7"/>
      <c r="F609" s="1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3.2" x14ac:dyDescent="0.25">
      <c r="A610" s="7"/>
      <c r="B610" s="7"/>
      <c r="C610" s="7"/>
      <c r="D610" s="7"/>
      <c r="E610" s="7"/>
      <c r="F610" s="1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3.2" x14ac:dyDescent="0.25">
      <c r="A611" s="7"/>
      <c r="B611" s="7"/>
      <c r="C611" s="7"/>
      <c r="D611" s="7"/>
      <c r="E611" s="7"/>
      <c r="F611" s="1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3.2" x14ac:dyDescent="0.25">
      <c r="A612" s="7"/>
      <c r="B612" s="7"/>
      <c r="C612" s="7"/>
      <c r="D612" s="7"/>
      <c r="E612" s="7"/>
      <c r="F612" s="1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3.2" x14ac:dyDescent="0.25">
      <c r="A613" s="7"/>
      <c r="B613" s="7"/>
      <c r="C613" s="7"/>
      <c r="D613" s="7"/>
      <c r="E613" s="7"/>
      <c r="F613" s="1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3.2" x14ac:dyDescent="0.25">
      <c r="A614" s="7"/>
      <c r="B614" s="7"/>
      <c r="C614" s="7"/>
      <c r="D614" s="7"/>
      <c r="E614" s="7"/>
      <c r="F614" s="1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3.2" x14ac:dyDescent="0.25">
      <c r="A615" s="7"/>
      <c r="B615" s="7"/>
      <c r="C615" s="7"/>
      <c r="D615" s="7"/>
      <c r="E615" s="7"/>
      <c r="F615" s="1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3.2" x14ac:dyDescent="0.25">
      <c r="A616" s="7"/>
      <c r="B616" s="7"/>
      <c r="C616" s="7"/>
      <c r="D616" s="7"/>
      <c r="E616" s="7"/>
      <c r="F616" s="1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3.2" x14ac:dyDescent="0.25">
      <c r="A617" s="7"/>
      <c r="B617" s="7"/>
      <c r="C617" s="7"/>
      <c r="D617" s="7"/>
      <c r="E617" s="7"/>
      <c r="F617" s="1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3.2" x14ac:dyDescent="0.25">
      <c r="A618" s="7"/>
      <c r="B618" s="7"/>
      <c r="C618" s="7"/>
      <c r="D618" s="7"/>
      <c r="E618" s="7"/>
      <c r="F618" s="1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3.2" x14ac:dyDescent="0.25">
      <c r="A619" s="7"/>
      <c r="B619" s="7"/>
      <c r="C619" s="7"/>
      <c r="D619" s="7"/>
      <c r="E619" s="7"/>
      <c r="F619" s="1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3.2" x14ac:dyDescent="0.25">
      <c r="A620" s="7"/>
      <c r="B620" s="7"/>
      <c r="C620" s="7"/>
      <c r="D620" s="7"/>
      <c r="E620" s="7"/>
      <c r="F620" s="1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3.2" x14ac:dyDescent="0.25">
      <c r="A621" s="7"/>
      <c r="B621" s="7"/>
      <c r="C621" s="7"/>
      <c r="D621" s="7"/>
      <c r="E621" s="7"/>
      <c r="F621" s="1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3.2" x14ac:dyDescent="0.25">
      <c r="A622" s="7"/>
      <c r="B622" s="7"/>
      <c r="C622" s="7"/>
      <c r="D622" s="7"/>
      <c r="E622" s="7"/>
      <c r="F622" s="1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3.2" x14ac:dyDescent="0.25">
      <c r="A623" s="7"/>
      <c r="B623" s="7"/>
      <c r="C623" s="7"/>
      <c r="D623" s="7"/>
      <c r="E623" s="7"/>
      <c r="F623" s="1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3.2" x14ac:dyDescent="0.25">
      <c r="A624" s="7"/>
      <c r="B624" s="7"/>
      <c r="C624" s="7"/>
      <c r="D624" s="7"/>
      <c r="E624" s="7"/>
      <c r="F624" s="1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3.2" x14ac:dyDescent="0.25">
      <c r="A625" s="7"/>
      <c r="B625" s="7"/>
      <c r="C625" s="7"/>
      <c r="D625" s="7"/>
      <c r="E625" s="7"/>
      <c r="F625" s="1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3.2" x14ac:dyDescent="0.25">
      <c r="A626" s="7"/>
      <c r="B626" s="7"/>
      <c r="C626" s="7"/>
      <c r="D626" s="7"/>
      <c r="E626" s="7"/>
      <c r="F626" s="1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3.2" x14ac:dyDescent="0.25">
      <c r="A627" s="7"/>
      <c r="B627" s="7"/>
      <c r="C627" s="7"/>
      <c r="D627" s="7"/>
      <c r="E627" s="7"/>
      <c r="F627" s="1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3.2" x14ac:dyDescent="0.25">
      <c r="A628" s="7"/>
      <c r="B628" s="7"/>
      <c r="C628" s="7"/>
      <c r="D628" s="7"/>
      <c r="E628" s="7"/>
      <c r="F628" s="1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3.2" x14ac:dyDescent="0.25">
      <c r="A629" s="7"/>
      <c r="B629" s="7"/>
      <c r="C629" s="7"/>
      <c r="D629" s="7"/>
      <c r="E629" s="7"/>
      <c r="F629" s="1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3.2" x14ac:dyDescent="0.25">
      <c r="A630" s="7"/>
      <c r="B630" s="7"/>
      <c r="C630" s="7"/>
      <c r="D630" s="7"/>
      <c r="E630" s="7"/>
      <c r="F630" s="1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3.2" x14ac:dyDescent="0.25">
      <c r="A631" s="7"/>
      <c r="B631" s="7"/>
      <c r="C631" s="7"/>
      <c r="D631" s="7"/>
      <c r="E631" s="7"/>
      <c r="F631" s="1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3.2" x14ac:dyDescent="0.25">
      <c r="A632" s="7"/>
      <c r="B632" s="7"/>
      <c r="C632" s="7"/>
      <c r="D632" s="7"/>
      <c r="E632" s="7"/>
      <c r="F632" s="1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3.2" x14ac:dyDescent="0.25">
      <c r="A633" s="7"/>
      <c r="B633" s="7"/>
      <c r="C633" s="7"/>
      <c r="D633" s="7"/>
      <c r="E633" s="7"/>
      <c r="F633" s="1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3.2" x14ac:dyDescent="0.25">
      <c r="A634" s="7"/>
      <c r="B634" s="7"/>
      <c r="C634" s="7"/>
      <c r="D634" s="7"/>
      <c r="E634" s="7"/>
      <c r="F634" s="1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3.2" x14ac:dyDescent="0.25">
      <c r="A635" s="7"/>
      <c r="B635" s="7"/>
      <c r="C635" s="7"/>
      <c r="D635" s="7"/>
      <c r="E635" s="7"/>
      <c r="F635" s="1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3.2" x14ac:dyDescent="0.25">
      <c r="A636" s="7"/>
      <c r="B636" s="7"/>
      <c r="C636" s="7"/>
      <c r="D636" s="7"/>
      <c r="E636" s="7"/>
      <c r="F636" s="1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3.2" x14ac:dyDescent="0.25">
      <c r="A637" s="7"/>
      <c r="B637" s="7"/>
      <c r="C637" s="7"/>
      <c r="D637" s="7"/>
      <c r="E637" s="7"/>
      <c r="F637" s="1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3.2" x14ac:dyDescent="0.25">
      <c r="A638" s="7"/>
      <c r="B638" s="7"/>
      <c r="C638" s="7"/>
      <c r="D638" s="7"/>
      <c r="E638" s="7"/>
      <c r="F638" s="1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3.2" x14ac:dyDescent="0.25">
      <c r="A639" s="7"/>
      <c r="B639" s="7"/>
      <c r="C639" s="7"/>
      <c r="D639" s="7"/>
      <c r="E639" s="7"/>
      <c r="F639" s="1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3.2" x14ac:dyDescent="0.25">
      <c r="A640" s="7"/>
      <c r="B640" s="7"/>
      <c r="C640" s="7"/>
      <c r="D640" s="7"/>
      <c r="E640" s="7"/>
      <c r="F640" s="1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3.2" x14ac:dyDescent="0.25">
      <c r="A641" s="7"/>
      <c r="B641" s="7"/>
      <c r="C641" s="7"/>
      <c r="D641" s="7"/>
      <c r="E641" s="7"/>
      <c r="F641" s="1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3.2" x14ac:dyDescent="0.25">
      <c r="A642" s="7"/>
      <c r="B642" s="7"/>
      <c r="C642" s="7"/>
      <c r="D642" s="7"/>
      <c r="E642" s="7"/>
      <c r="F642" s="1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3.2" x14ac:dyDescent="0.25">
      <c r="A643" s="7"/>
      <c r="B643" s="7"/>
      <c r="C643" s="7"/>
      <c r="D643" s="7"/>
      <c r="E643" s="7"/>
      <c r="F643" s="1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3.2" x14ac:dyDescent="0.25">
      <c r="A644" s="7"/>
      <c r="B644" s="7"/>
      <c r="C644" s="7"/>
      <c r="D644" s="7"/>
      <c r="E644" s="7"/>
      <c r="F644" s="1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3.2" x14ac:dyDescent="0.25">
      <c r="A645" s="7"/>
      <c r="B645" s="7"/>
      <c r="C645" s="7"/>
      <c r="D645" s="7"/>
      <c r="E645" s="7"/>
      <c r="F645" s="1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3.2" x14ac:dyDescent="0.25">
      <c r="A646" s="7"/>
      <c r="B646" s="7"/>
      <c r="C646" s="7"/>
      <c r="D646" s="7"/>
      <c r="E646" s="7"/>
      <c r="F646" s="1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3.2" x14ac:dyDescent="0.25">
      <c r="A647" s="7"/>
      <c r="B647" s="7"/>
      <c r="C647" s="7"/>
      <c r="D647" s="7"/>
      <c r="E647" s="7"/>
      <c r="F647" s="1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3.2" x14ac:dyDescent="0.25">
      <c r="A648" s="7"/>
      <c r="B648" s="7"/>
      <c r="C648" s="7"/>
      <c r="D648" s="7"/>
      <c r="E648" s="7"/>
      <c r="F648" s="1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3.2" x14ac:dyDescent="0.25">
      <c r="A649" s="7"/>
      <c r="B649" s="7"/>
      <c r="C649" s="7"/>
      <c r="D649" s="7"/>
      <c r="E649" s="7"/>
      <c r="F649" s="1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3.2" x14ac:dyDescent="0.25">
      <c r="A650" s="7"/>
      <c r="B650" s="7"/>
      <c r="C650" s="7"/>
      <c r="D650" s="7"/>
      <c r="E650" s="7"/>
      <c r="F650" s="1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3.2" x14ac:dyDescent="0.25">
      <c r="A651" s="7"/>
      <c r="B651" s="7"/>
      <c r="C651" s="7"/>
      <c r="D651" s="7"/>
      <c r="E651" s="7"/>
      <c r="F651" s="1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3.2" x14ac:dyDescent="0.25">
      <c r="A652" s="7"/>
      <c r="B652" s="7"/>
      <c r="C652" s="7"/>
      <c r="D652" s="7"/>
      <c r="E652" s="7"/>
      <c r="F652" s="1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3.2" x14ac:dyDescent="0.25">
      <c r="A653" s="7"/>
      <c r="B653" s="7"/>
      <c r="C653" s="7"/>
      <c r="D653" s="7"/>
      <c r="E653" s="7"/>
      <c r="F653" s="1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3.2" x14ac:dyDescent="0.25">
      <c r="A654" s="7"/>
      <c r="B654" s="7"/>
      <c r="C654" s="7"/>
      <c r="D654" s="7"/>
      <c r="E654" s="7"/>
      <c r="F654" s="1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3.2" x14ac:dyDescent="0.25">
      <c r="A655" s="7"/>
      <c r="B655" s="7"/>
      <c r="C655" s="7"/>
      <c r="D655" s="7"/>
      <c r="E655" s="7"/>
      <c r="F655" s="1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3.2" x14ac:dyDescent="0.25">
      <c r="A656" s="7"/>
      <c r="B656" s="7"/>
      <c r="C656" s="7"/>
      <c r="D656" s="7"/>
      <c r="E656" s="7"/>
      <c r="F656" s="1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3.2" x14ac:dyDescent="0.25">
      <c r="A657" s="7"/>
      <c r="B657" s="7"/>
      <c r="C657" s="7"/>
      <c r="D657" s="7"/>
      <c r="E657" s="7"/>
      <c r="F657" s="1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3.2" x14ac:dyDescent="0.25">
      <c r="A658" s="7"/>
      <c r="B658" s="7"/>
      <c r="C658" s="7"/>
      <c r="D658" s="7"/>
      <c r="E658" s="7"/>
      <c r="F658" s="1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3.2" x14ac:dyDescent="0.25">
      <c r="A659" s="7"/>
      <c r="B659" s="7"/>
      <c r="C659" s="7"/>
      <c r="D659" s="7"/>
      <c r="E659" s="7"/>
      <c r="F659" s="1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3.2" x14ac:dyDescent="0.25">
      <c r="A660" s="7"/>
      <c r="B660" s="7"/>
      <c r="C660" s="7"/>
      <c r="D660" s="7"/>
      <c r="E660" s="7"/>
      <c r="F660" s="1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3.2" x14ac:dyDescent="0.25">
      <c r="A661" s="7"/>
      <c r="B661" s="7"/>
      <c r="C661" s="7"/>
      <c r="D661" s="7"/>
      <c r="E661" s="7"/>
      <c r="F661" s="1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3.2" x14ac:dyDescent="0.25">
      <c r="A662" s="7"/>
      <c r="B662" s="7"/>
      <c r="C662" s="7"/>
      <c r="D662" s="7"/>
      <c r="E662" s="7"/>
      <c r="F662" s="1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3.2" x14ac:dyDescent="0.25">
      <c r="A663" s="7"/>
      <c r="B663" s="7"/>
      <c r="C663" s="7"/>
      <c r="D663" s="7"/>
      <c r="E663" s="7"/>
      <c r="F663" s="1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3.2" x14ac:dyDescent="0.25">
      <c r="A664" s="7"/>
      <c r="B664" s="7"/>
      <c r="C664" s="7"/>
      <c r="D664" s="7"/>
      <c r="E664" s="7"/>
      <c r="F664" s="1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3.2" x14ac:dyDescent="0.25">
      <c r="A665" s="7"/>
      <c r="B665" s="7"/>
      <c r="C665" s="7"/>
      <c r="D665" s="7"/>
      <c r="E665" s="7"/>
      <c r="F665" s="1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3.2" x14ac:dyDescent="0.25">
      <c r="A666" s="7"/>
      <c r="B666" s="7"/>
      <c r="C666" s="7"/>
      <c r="D666" s="7"/>
      <c r="E666" s="7"/>
      <c r="F666" s="1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3.2" x14ac:dyDescent="0.25">
      <c r="A667" s="7"/>
      <c r="B667" s="7"/>
      <c r="C667" s="7"/>
      <c r="D667" s="7"/>
      <c r="E667" s="7"/>
      <c r="F667" s="1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3.2" x14ac:dyDescent="0.25">
      <c r="A668" s="7"/>
      <c r="B668" s="7"/>
      <c r="C668" s="7"/>
      <c r="D668" s="7"/>
      <c r="E668" s="7"/>
      <c r="F668" s="1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3.2" x14ac:dyDescent="0.25">
      <c r="A669" s="7"/>
      <c r="B669" s="7"/>
      <c r="C669" s="7"/>
      <c r="D669" s="7"/>
      <c r="E669" s="7"/>
      <c r="F669" s="1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3.2" x14ac:dyDescent="0.25">
      <c r="A670" s="7"/>
      <c r="B670" s="7"/>
      <c r="C670" s="7"/>
      <c r="D670" s="7"/>
      <c r="E670" s="7"/>
      <c r="F670" s="1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3.2" x14ac:dyDescent="0.25">
      <c r="A671" s="7"/>
      <c r="B671" s="7"/>
      <c r="C671" s="7"/>
      <c r="D671" s="7"/>
      <c r="E671" s="7"/>
      <c r="F671" s="1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3.2" x14ac:dyDescent="0.25">
      <c r="A672" s="7"/>
      <c r="B672" s="7"/>
      <c r="C672" s="7"/>
      <c r="D672" s="7"/>
      <c r="E672" s="7"/>
      <c r="F672" s="1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3.2" x14ac:dyDescent="0.25">
      <c r="A673" s="7"/>
      <c r="B673" s="7"/>
      <c r="C673" s="7"/>
      <c r="D673" s="7"/>
      <c r="E673" s="7"/>
      <c r="F673" s="1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3.2" x14ac:dyDescent="0.25">
      <c r="A674" s="7"/>
      <c r="B674" s="7"/>
      <c r="C674" s="7"/>
      <c r="D674" s="7"/>
      <c r="E674" s="7"/>
      <c r="F674" s="1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3.2" x14ac:dyDescent="0.25">
      <c r="A675" s="7"/>
      <c r="B675" s="7"/>
      <c r="C675" s="7"/>
      <c r="D675" s="7"/>
      <c r="E675" s="7"/>
      <c r="F675" s="1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3.2" x14ac:dyDescent="0.25">
      <c r="A676" s="7"/>
      <c r="B676" s="7"/>
      <c r="C676" s="7"/>
      <c r="D676" s="7"/>
      <c r="E676" s="7"/>
      <c r="F676" s="1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3.2" x14ac:dyDescent="0.25">
      <c r="A677" s="7"/>
      <c r="B677" s="7"/>
      <c r="C677" s="7"/>
      <c r="D677" s="7"/>
      <c r="E677" s="7"/>
      <c r="F677" s="1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3.2" x14ac:dyDescent="0.25">
      <c r="A678" s="7"/>
      <c r="B678" s="7"/>
      <c r="C678" s="7"/>
      <c r="D678" s="7"/>
      <c r="E678" s="7"/>
      <c r="F678" s="1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3.2" x14ac:dyDescent="0.25">
      <c r="A679" s="7"/>
      <c r="B679" s="7"/>
      <c r="C679" s="7"/>
      <c r="D679" s="7"/>
      <c r="E679" s="7"/>
      <c r="F679" s="1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3.2" x14ac:dyDescent="0.25">
      <c r="A680" s="7"/>
      <c r="B680" s="7"/>
      <c r="C680" s="7"/>
      <c r="D680" s="7"/>
      <c r="E680" s="7"/>
      <c r="F680" s="1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3.2" x14ac:dyDescent="0.25">
      <c r="A681" s="7"/>
      <c r="B681" s="7"/>
      <c r="C681" s="7"/>
      <c r="D681" s="7"/>
      <c r="E681" s="7"/>
      <c r="F681" s="1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3.2" x14ac:dyDescent="0.25">
      <c r="A682" s="7"/>
      <c r="B682" s="7"/>
      <c r="C682" s="7"/>
      <c r="D682" s="7"/>
      <c r="E682" s="7"/>
      <c r="F682" s="1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3.2" x14ac:dyDescent="0.25">
      <c r="A683" s="7"/>
      <c r="B683" s="7"/>
      <c r="C683" s="7"/>
      <c r="D683" s="7"/>
      <c r="E683" s="7"/>
      <c r="F683" s="1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3.2" x14ac:dyDescent="0.25">
      <c r="A684" s="7"/>
      <c r="B684" s="7"/>
      <c r="C684" s="7"/>
      <c r="D684" s="7"/>
      <c r="E684" s="7"/>
      <c r="F684" s="1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3.2" x14ac:dyDescent="0.25">
      <c r="A685" s="7"/>
      <c r="B685" s="7"/>
      <c r="C685" s="7"/>
      <c r="D685" s="7"/>
      <c r="E685" s="7"/>
      <c r="F685" s="1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3.2" x14ac:dyDescent="0.25">
      <c r="A686" s="7"/>
      <c r="B686" s="7"/>
      <c r="C686" s="7"/>
      <c r="D686" s="7"/>
      <c r="E686" s="7"/>
      <c r="F686" s="1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3.2" x14ac:dyDescent="0.25">
      <c r="A687" s="7"/>
      <c r="B687" s="7"/>
      <c r="C687" s="7"/>
      <c r="D687" s="7"/>
      <c r="E687" s="7"/>
      <c r="F687" s="1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3.2" x14ac:dyDescent="0.25">
      <c r="A688" s="7"/>
      <c r="B688" s="7"/>
      <c r="C688" s="7"/>
      <c r="D688" s="7"/>
      <c r="E688" s="7"/>
      <c r="F688" s="1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3.2" x14ac:dyDescent="0.25">
      <c r="A689" s="7"/>
      <c r="B689" s="7"/>
      <c r="C689" s="7"/>
      <c r="D689" s="7"/>
      <c r="E689" s="7"/>
      <c r="F689" s="1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3.2" x14ac:dyDescent="0.25">
      <c r="A690" s="7"/>
      <c r="B690" s="7"/>
      <c r="C690" s="7"/>
      <c r="D690" s="7"/>
      <c r="E690" s="7"/>
      <c r="F690" s="1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3.2" x14ac:dyDescent="0.25">
      <c r="A691" s="7"/>
      <c r="B691" s="7"/>
      <c r="C691" s="7"/>
      <c r="D691" s="7"/>
      <c r="E691" s="7"/>
      <c r="F691" s="1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3.2" x14ac:dyDescent="0.25">
      <c r="A692" s="7"/>
      <c r="B692" s="7"/>
      <c r="C692" s="7"/>
      <c r="D692" s="7"/>
      <c r="E692" s="7"/>
      <c r="F692" s="1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3.2" x14ac:dyDescent="0.25">
      <c r="A693" s="7"/>
      <c r="B693" s="7"/>
      <c r="C693" s="7"/>
      <c r="D693" s="7"/>
      <c r="E693" s="7"/>
      <c r="F693" s="1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3.2" x14ac:dyDescent="0.25">
      <c r="A694" s="7"/>
      <c r="B694" s="7"/>
      <c r="C694" s="7"/>
      <c r="D694" s="7"/>
      <c r="E694" s="7"/>
      <c r="F694" s="1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3.2" x14ac:dyDescent="0.25">
      <c r="A695" s="7"/>
      <c r="B695" s="7"/>
      <c r="C695" s="7"/>
      <c r="D695" s="7"/>
      <c r="E695" s="7"/>
      <c r="F695" s="1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3.2" x14ac:dyDescent="0.25">
      <c r="A696" s="7"/>
      <c r="B696" s="7"/>
      <c r="C696" s="7"/>
      <c r="D696" s="7"/>
      <c r="E696" s="7"/>
      <c r="F696" s="1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3.2" x14ac:dyDescent="0.25">
      <c r="A697" s="7"/>
      <c r="B697" s="7"/>
      <c r="C697" s="7"/>
      <c r="D697" s="7"/>
      <c r="E697" s="7"/>
      <c r="F697" s="1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3.2" x14ac:dyDescent="0.25">
      <c r="A698" s="7"/>
      <c r="B698" s="7"/>
      <c r="C698" s="7"/>
      <c r="D698" s="7"/>
      <c r="E698" s="7"/>
      <c r="F698" s="1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3.2" x14ac:dyDescent="0.25">
      <c r="A699" s="7"/>
      <c r="B699" s="7"/>
      <c r="C699" s="7"/>
      <c r="D699" s="7"/>
      <c r="E699" s="7"/>
      <c r="F699" s="1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3.2" x14ac:dyDescent="0.25">
      <c r="A700" s="7"/>
      <c r="B700" s="7"/>
      <c r="C700" s="7"/>
      <c r="D700" s="7"/>
      <c r="E700" s="7"/>
      <c r="F700" s="1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3.2" x14ac:dyDescent="0.25">
      <c r="A701" s="7"/>
      <c r="B701" s="7"/>
      <c r="C701" s="7"/>
      <c r="D701" s="7"/>
      <c r="E701" s="7"/>
      <c r="F701" s="1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3.2" x14ac:dyDescent="0.25">
      <c r="A702" s="7"/>
      <c r="B702" s="7"/>
      <c r="C702" s="7"/>
      <c r="D702" s="7"/>
      <c r="E702" s="7"/>
      <c r="F702" s="1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3.2" x14ac:dyDescent="0.25">
      <c r="A703" s="7"/>
      <c r="B703" s="7"/>
      <c r="C703" s="7"/>
      <c r="D703" s="7"/>
      <c r="E703" s="7"/>
      <c r="F703" s="1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3.2" x14ac:dyDescent="0.25">
      <c r="A704" s="7"/>
      <c r="B704" s="7"/>
      <c r="C704" s="7"/>
      <c r="D704" s="7"/>
      <c r="E704" s="7"/>
      <c r="F704" s="1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3.2" x14ac:dyDescent="0.25">
      <c r="A705" s="7"/>
      <c r="B705" s="7"/>
      <c r="C705" s="7"/>
      <c r="D705" s="7"/>
      <c r="E705" s="7"/>
      <c r="F705" s="1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3.2" x14ac:dyDescent="0.25">
      <c r="A706" s="7"/>
      <c r="B706" s="7"/>
      <c r="C706" s="7"/>
      <c r="D706" s="7"/>
      <c r="E706" s="7"/>
      <c r="F706" s="1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3.2" x14ac:dyDescent="0.25">
      <c r="A707" s="7"/>
      <c r="B707" s="7"/>
      <c r="C707" s="7"/>
      <c r="D707" s="7"/>
      <c r="E707" s="7"/>
      <c r="F707" s="1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3.2" x14ac:dyDescent="0.25">
      <c r="A708" s="7"/>
      <c r="B708" s="7"/>
      <c r="C708" s="7"/>
      <c r="D708" s="7"/>
      <c r="E708" s="7"/>
      <c r="F708" s="1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3.2" x14ac:dyDescent="0.25">
      <c r="A709" s="7"/>
      <c r="B709" s="7"/>
      <c r="C709" s="7"/>
      <c r="D709" s="7"/>
      <c r="E709" s="7"/>
      <c r="F709" s="1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3.2" x14ac:dyDescent="0.25">
      <c r="A710" s="7"/>
      <c r="B710" s="7"/>
      <c r="C710" s="7"/>
      <c r="D710" s="7"/>
      <c r="E710" s="7"/>
      <c r="F710" s="1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3.2" x14ac:dyDescent="0.25">
      <c r="A711" s="7"/>
      <c r="B711" s="7"/>
      <c r="C711" s="7"/>
      <c r="D711" s="7"/>
      <c r="E711" s="7"/>
      <c r="F711" s="1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3.2" x14ac:dyDescent="0.25">
      <c r="A712" s="7"/>
      <c r="B712" s="7"/>
      <c r="C712" s="7"/>
      <c r="D712" s="7"/>
      <c r="E712" s="7"/>
      <c r="F712" s="1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3.2" x14ac:dyDescent="0.25">
      <c r="A713" s="7"/>
      <c r="B713" s="7"/>
      <c r="C713" s="7"/>
      <c r="D713" s="7"/>
      <c r="E713" s="7"/>
      <c r="F713" s="1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3.2" x14ac:dyDescent="0.25">
      <c r="A714" s="7"/>
      <c r="B714" s="7"/>
      <c r="C714" s="7"/>
      <c r="D714" s="7"/>
      <c r="E714" s="7"/>
      <c r="F714" s="1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3.2" x14ac:dyDescent="0.25">
      <c r="A715" s="7"/>
      <c r="B715" s="7"/>
      <c r="C715" s="7"/>
      <c r="D715" s="7"/>
      <c r="E715" s="7"/>
      <c r="F715" s="1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3.2" x14ac:dyDescent="0.25">
      <c r="A716" s="7"/>
      <c r="B716" s="7"/>
      <c r="C716" s="7"/>
      <c r="D716" s="7"/>
      <c r="E716" s="7"/>
      <c r="F716" s="1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3.2" x14ac:dyDescent="0.25">
      <c r="A717" s="7"/>
      <c r="B717" s="7"/>
      <c r="C717" s="7"/>
      <c r="D717" s="7"/>
      <c r="E717" s="7"/>
      <c r="F717" s="1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3.2" x14ac:dyDescent="0.25">
      <c r="A718" s="7"/>
      <c r="B718" s="7"/>
      <c r="C718" s="7"/>
      <c r="D718" s="7"/>
      <c r="E718" s="7"/>
      <c r="F718" s="1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3.2" x14ac:dyDescent="0.25">
      <c r="A719" s="7"/>
      <c r="B719" s="7"/>
      <c r="C719" s="7"/>
      <c r="D719" s="7"/>
      <c r="E719" s="7"/>
      <c r="F719" s="1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3.2" x14ac:dyDescent="0.25">
      <c r="A720" s="7"/>
      <c r="B720" s="7"/>
      <c r="C720" s="7"/>
      <c r="D720" s="7"/>
      <c r="E720" s="7"/>
      <c r="F720" s="1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3.2" x14ac:dyDescent="0.25">
      <c r="A721" s="7"/>
      <c r="B721" s="7"/>
      <c r="C721" s="7"/>
      <c r="D721" s="7"/>
      <c r="E721" s="7"/>
      <c r="F721" s="1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3.2" x14ac:dyDescent="0.25">
      <c r="A722" s="7"/>
      <c r="B722" s="7"/>
      <c r="C722" s="7"/>
      <c r="D722" s="7"/>
      <c r="E722" s="7"/>
      <c r="F722" s="1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3.2" x14ac:dyDescent="0.25">
      <c r="A723" s="7"/>
      <c r="B723" s="7"/>
      <c r="C723" s="7"/>
      <c r="D723" s="7"/>
      <c r="E723" s="7"/>
      <c r="F723" s="1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3.2" x14ac:dyDescent="0.25">
      <c r="A724" s="7"/>
      <c r="B724" s="7"/>
      <c r="C724" s="7"/>
      <c r="D724" s="7"/>
      <c r="E724" s="7"/>
      <c r="F724" s="1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3.2" x14ac:dyDescent="0.25">
      <c r="A725" s="7"/>
      <c r="B725" s="7"/>
      <c r="C725" s="7"/>
      <c r="D725" s="7"/>
      <c r="E725" s="7"/>
      <c r="F725" s="1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3.2" x14ac:dyDescent="0.25">
      <c r="A726" s="7"/>
      <c r="B726" s="7"/>
      <c r="C726" s="7"/>
      <c r="D726" s="7"/>
      <c r="E726" s="7"/>
      <c r="F726" s="1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3.2" x14ac:dyDescent="0.25">
      <c r="A727" s="7"/>
      <c r="B727" s="7"/>
      <c r="C727" s="7"/>
      <c r="D727" s="7"/>
      <c r="E727" s="7"/>
      <c r="F727" s="1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3.2" x14ac:dyDescent="0.25">
      <c r="A728" s="7"/>
      <c r="B728" s="7"/>
      <c r="C728" s="7"/>
      <c r="D728" s="7"/>
      <c r="E728" s="7"/>
      <c r="F728" s="1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3.2" x14ac:dyDescent="0.25">
      <c r="A729" s="7"/>
      <c r="B729" s="7"/>
      <c r="C729" s="7"/>
      <c r="D729" s="7"/>
      <c r="E729" s="7"/>
      <c r="F729" s="1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3.2" x14ac:dyDescent="0.25">
      <c r="A730" s="7"/>
      <c r="B730" s="7"/>
      <c r="C730" s="7"/>
      <c r="D730" s="7"/>
      <c r="E730" s="7"/>
      <c r="F730" s="1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3.2" x14ac:dyDescent="0.25">
      <c r="A731" s="7"/>
      <c r="B731" s="7"/>
      <c r="C731" s="7"/>
      <c r="D731" s="7"/>
      <c r="E731" s="7"/>
      <c r="F731" s="1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3.2" x14ac:dyDescent="0.25">
      <c r="A732" s="7"/>
      <c r="B732" s="7"/>
      <c r="C732" s="7"/>
      <c r="D732" s="7"/>
      <c r="E732" s="7"/>
      <c r="F732" s="1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3.2" x14ac:dyDescent="0.25">
      <c r="A733" s="7"/>
      <c r="B733" s="7"/>
      <c r="C733" s="7"/>
      <c r="D733" s="7"/>
      <c r="E733" s="7"/>
      <c r="F733" s="1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3.2" x14ac:dyDescent="0.25">
      <c r="A734" s="7"/>
      <c r="B734" s="7"/>
      <c r="C734" s="7"/>
      <c r="D734" s="7"/>
      <c r="E734" s="7"/>
      <c r="F734" s="1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3.2" x14ac:dyDescent="0.25">
      <c r="A735" s="7"/>
      <c r="B735" s="7"/>
      <c r="C735" s="7"/>
      <c r="D735" s="7"/>
      <c r="E735" s="7"/>
      <c r="F735" s="1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3.2" x14ac:dyDescent="0.25">
      <c r="A736" s="7"/>
      <c r="B736" s="7"/>
      <c r="C736" s="7"/>
      <c r="D736" s="7"/>
      <c r="E736" s="7"/>
      <c r="F736" s="1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3.2" x14ac:dyDescent="0.25">
      <c r="A737" s="7"/>
      <c r="B737" s="7"/>
      <c r="C737" s="7"/>
      <c r="D737" s="7"/>
      <c r="E737" s="7"/>
      <c r="F737" s="1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3.2" x14ac:dyDescent="0.25">
      <c r="A738" s="7"/>
      <c r="B738" s="7"/>
      <c r="C738" s="7"/>
      <c r="D738" s="7"/>
      <c r="E738" s="7"/>
      <c r="F738" s="1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3.2" x14ac:dyDescent="0.25">
      <c r="A739" s="7"/>
      <c r="B739" s="7"/>
      <c r="C739" s="7"/>
      <c r="D739" s="7"/>
      <c r="E739" s="7"/>
      <c r="F739" s="1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3.2" x14ac:dyDescent="0.25">
      <c r="A740" s="7"/>
      <c r="B740" s="7"/>
      <c r="C740" s="7"/>
      <c r="D740" s="7"/>
      <c r="E740" s="7"/>
      <c r="F740" s="1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3.2" x14ac:dyDescent="0.25">
      <c r="A741" s="7"/>
      <c r="B741" s="7"/>
      <c r="C741" s="7"/>
      <c r="D741" s="7"/>
      <c r="E741" s="7"/>
      <c r="F741" s="1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3.2" x14ac:dyDescent="0.25">
      <c r="A742" s="7"/>
      <c r="B742" s="7"/>
      <c r="C742" s="7"/>
      <c r="D742" s="7"/>
      <c r="E742" s="7"/>
      <c r="F742" s="1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3.2" x14ac:dyDescent="0.25">
      <c r="A743" s="7"/>
      <c r="B743" s="7"/>
      <c r="C743" s="7"/>
      <c r="D743" s="7"/>
      <c r="E743" s="7"/>
      <c r="F743" s="1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3.2" x14ac:dyDescent="0.25">
      <c r="A744" s="7"/>
      <c r="B744" s="7"/>
      <c r="C744" s="7"/>
      <c r="D744" s="7"/>
      <c r="E744" s="7"/>
      <c r="F744" s="1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3.2" x14ac:dyDescent="0.25">
      <c r="A745" s="7"/>
      <c r="B745" s="7"/>
      <c r="C745" s="7"/>
      <c r="D745" s="7"/>
      <c r="E745" s="7"/>
      <c r="F745" s="1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3.2" x14ac:dyDescent="0.25">
      <c r="A746" s="7"/>
      <c r="B746" s="7"/>
      <c r="C746" s="7"/>
      <c r="D746" s="7"/>
      <c r="E746" s="7"/>
      <c r="F746" s="1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3.2" x14ac:dyDescent="0.25">
      <c r="A747" s="7"/>
      <c r="B747" s="7"/>
      <c r="C747" s="7"/>
      <c r="D747" s="7"/>
      <c r="E747" s="7"/>
      <c r="F747" s="1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3.2" x14ac:dyDescent="0.25">
      <c r="A748" s="7"/>
      <c r="B748" s="7"/>
      <c r="C748" s="7"/>
      <c r="D748" s="7"/>
      <c r="E748" s="7"/>
      <c r="F748" s="1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3.2" x14ac:dyDescent="0.25">
      <c r="A749" s="7"/>
      <c r="B749" s="7"/>
      <c r="C749" s="7"/>
      <c r="D749" s="7"/>
      <c r="E749" s="7"/>
      <c r="F749" s="1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3.2" x14ac:dyDescent="0.25">
      <c r="A750" s="7"/>
      <c r="B750" s="7"/>
      <c r="C750" s="7"/>
      <c r="D750" s="7"/>
      <c r="E750" s="7"/>
      <c r="F750" s="1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3.2" x14ac:dyDescent="0.25">
      <c r="A751" s="7"/>
      <c r="B751" s="7"/>
      <c r="C751" s="7"/>
      <c r="D751" s="7"/>
      <c r="E751" s="7"/>
      <c r="F751" s="1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3.2" x14ac:dyDescent="0.25">
      <c r="A752" s="7"/>
      <c r="B752" s="7"/>
      <c r="C752" s="7"/>
      <c r="D752" s="7"/>
      <c r="E752" s="7"/>
      <c r="F752" s="1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3.2" x14ac:dyDescent="0.25">
      <c r="A753" s="7"/>
      <c r="B753" s="7"/>
      <c r="C753" s="7"/>
      <c r="D753" s="7"/>
      <c r="E753" s="7"/>
      <c r="F753" s="1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3.2" x14ac:dyDescent="0.25">
      <c r="A754" s="7"/>
      <c r="B754" s="7"/>
      <c r="C754" s="7"/>
      <c r="D754" s="7"/>
      <c r="E754" s="7"/>
      <c r="F754" s="1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3.2" x14ac:dyDescent="0.25">
      <c r="A755" s="7"/>
      <c r="B755" s="7"/>
      <c r="C755" s="7"/>
      <c r="D755" s="7"/>
      <c r="E755" s="7"/>
      <c r="F755" s="1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3.2" x14ac:dyDescent="0.25">
      <c r="A756" s="7"/>
      <c r="B756" s="7"/>
      <c r="C756" s="7"/>
      <c r="D756" s="7"/>
      <c r="E756" s="7"/>
      <c r="F756" s="1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3.2" x14ac:dyDescent="0.25">
      <c r="A757" s="7"/>
      <c r="B757" s="7"/>
      <c r="C757" s="7"/>
      <c r="D757" s="7"/>
      <c r="E757" s="7"/>
      <c r="F757" s="1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3.2" x14ac:dyDescent="0.25">
      <c r="A758" s="7"/>
      <c r="B758" s="7"/>
      <c r="C758" s="7"/>
      <c r="D758" s="7"/>
      <c r="E758" s="7"/>
      <c r="F758" s="1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3.2" x14ac:dyDescent="0.25">
      <c r="A759" s="7"/>
      <c r="B759" s="7"/>
      <c r="C759" s="7"/>
      <c r="D759" s="7"/>
      <c r="E759" s="7"/>
      <c r="F759" s="1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3.2" x14ac:dyDescent="0.25">
      <c r="A760" s="7"/>
      <c r="B760" s="7"/>
      <c r="C760" s="7"/>
      <c r="D760" s="7"/>
      <c r="E760" s="7"/>
      <c r="F760" s="1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3.2" x14ac:dyDescent="0.25">
      <c r="A761" s="7"/>
      <c r="B761" s="7"/>
      <c r="C761" s="7"/>
      <c r="D761" s="7"/>
      <c r="E761" s="7"/>
      <c r="F761" s="1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3.2" x14ac:dyDescent="0.25">
      <c r="A762" s="7"/>
      <c r="B762" s="7"/>
      <c r="C762" s="7"/>
      <c r="D762" s="7"/>
      <c r="E762" s="7"/>
      <c r="F762" s="1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3.2" x14ac:dyDescent="0.25">
      <c r="A763" s="7"/>
      <c r="B763" s="7"/>
      <c r="C763" s="7"/>
      <c r="D763" s="7"/>
      <c r="E763" s="7"/>
      <c r="F763" s="1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3.2" x14ac:dyDescent="0.25">
      <c r="A764" s="7"/>
      <c r="B764" s="7"/>
      <c r="C764" s="7"/>
      <c r="D764" s="7"/>
      <c r="E764" s="7"/>
      <c r="F764" s="1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3.2" x14ac:dyDescent="0.25">
      <c r="A765" s="7"/>
      <c r="B765" s="7"/>
      <c r="C765" s="7"/>
      <c r="D765" s="7"/>
      <c r="E765" s="7"/>
      <c r="F765" s="1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3.2" x14ac:dyDescent="0.25">
      <c r="A766" s="7"/>
      <c r="B766" s="7"/>
      <c r="C766" s="7"/>
      <c r="D766" s="7"/>
      <c r="E766" s="7"/>
      <c r="F766" s="1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3.2" x14ac:dyDescent="0.25">
      <c r="A767" s="7"/>
      <c r="B767" s="7"/>
      <c r="C767" s="7"/>
      <c r="D767" s="7"/>
      <c r="E767" s="7"/>
      <c r="F767" s="1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3.2" x14ac:dyDescent="0.25">
      <c r="A768" s="7"/>
      <c r="B768" s="7"/>
      <c r="C768" s="7"/>
      <c r="D768" s="7"/>
      <c r="E768" s="7"/>
      <c r="F768" s="1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3.2" x14ac:dyDescent="0.25">
      <c r="A769" s="7"/>
      <c r="B769" s="7"/>
      <c r="C769" s="7"/>
      <c r="D769" s="7"/>
      <c r="E769" s="7"/>
      <c r="F769" s="1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3.2" x14ac:dyDescent="0.25">
      <c r="A770" s="7"/>
      <c r="B770" s="7"/>
      <c r="C770" s="7"/>
      <c r="D770" s="7"/>
      <c r="E770" s="7"/>
      <c r="F770" s="1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3.2" x14ac:dyDescent="0.25">
      <c r="A771" s="7"/>
      <c r="B771" s="7"/>
      <c r="C771" s="7"/>
      <c r="D771" s="7"/>
      <c r="E771" s="7"/>
      <c r="F771" s="1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3.2" x14ac:dyDescent="0.25">
      <c r="A772" s="7"/>
      <c r="B772" s="7"/>
      <c r="C772" s="7"/>
      <c r="D772" s="7"/>
      <c r="E772" s="7"/>
      <c r="F772" s="1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3.2" x14ac:dyDescent="0.25">
      <c r="A773" s="7"/>
      <c r="B773" s="7"/>
      <c r="C773" s="7"/>
      <c r="D773" s="7"/>
      <c r="E773" s="7"/>
      <c r="F773" s="1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3.2" x14ac:dyDescent="0.25">
      <c r="A774" s="7"/>
      <c r="B774" s="7"/>
      <c r="C774" s="7"/>
      <c r="D774" s="7"/>
      <c r="E774" s="7"/>
      <c r="F774" s="1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3.2" x14ac:dyDescent="0.25">
      <c r="A775" s="7"/>
      <c r="B775" s="7"/>
      <c r="C775" s="7"/>
      <c r="D775" s="7"/>
      <c r="E775" s="7"/>
      <c r="F775" s="1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3.2" x14ac:dyDescent="0.25">
      <c r="A776" s="7"/>
      <c r="B776" s="7"/>
      <c r="C776" s="7"/>
      <c r="D776" s="7"/>
      <c r="E776" s="7"/>
      <c r="F776" s="1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3.2" x14ac:dyDescent="0.25">
      <c r="A777" s="7"/>
      <c r="B777" s="7"/>
      <c r="C777" s="7"/>
      <c r="D777" s="7"/>
      <c r="E777" s="7"/>
      <c r="F777" s="1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3.2" x14ac:dyDescent="0.25">
      <c r="A778" s="7"/>
      <c r="B778" s="7"/>
      <c r="C778" s="7"/>
      <c r="D778" s="7"/>
      <c r="E778" s="7"/>
      <c r="F778" s="1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3.2" x14ac:dyDescent="0.25">
      <c r="A779" s="7"/>
      <c r="B779" s="7"/>
      <c r="C779" s="7"/>
      <c r="D779" s="7"/>
      <c r="E779" s="7"/>
      <c r="F779" s="1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3.2" x14ac:dyDescent="0.25">
      <c r="A780" s="7"/>
      <c r="B780" s="7"/>
      <c r="C780" s="7"/>
      <c r="D780" s="7"/>
      <c r="E780" s="7"/>
      <c r="F780" s="1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3.2" x14ac:dyDescent="0.25">
      <c r="A781" s="7"/>
      <c r="B781" s="7"/>
      <c r="C781" s="7"/>
      <c r="D781" s="7"/>
      <c r="E781" s="7"/>
      <c r="F781" s="1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3.2" x14ac:dyDescent="0.25">
      <c r="A782" s="7"/>
      <c r="B782" s="7"/>
      <c r="C782" s="7"/>
      <c r="D782" s="7"/>
      <c r="E782" s="7"/>
      <c r="F782" s="1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3.2" x14ac:dyDescent="0.25">
      <c r="A783" s="7"/>
      <c r="B783" s="7"/>
      <c r="C783" s="7"/>
      <c r="D783" s="7"/>
      <c r="E783" s="7"/>
      <c r="F783" s="1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3.2" x14ac:dyDescent="0.25">
      <c r="A784" s="7"/>
      <c r="B784" s="7"/>
      <c r="C784" s="7"/>
      <c r="D784" s="7"/>
      <c r="E784" s="7"/>
      <c r="F784" s="1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3.2" x14ac:dyDescent="0.25">
      <c r="A785" s="7"/>
      <c r="B785" s="7"/>
      <c r="C785" s="7"/>
      <c r="D785" s="7"/>
      <c r="E785" s="7"/>
      <c r="F785" s="1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3.2" x14ac:dyDescent="0.25">
      <c r="A786" s="7"/>
      <c r="B786" s="7"/>
      <c r="C786" s="7"/>
      <c r="D786" s="7"/>
      <c r="E786" s="7"/>
      <c r="F786" s="1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3.2" x14ac:dyDescent="0.25">
      <c r="A787" s="7"/>
      <c r="B787" s="7"/>
      <c r="C787" s="7"/>
      <c r="D787" s="7"/>
      <c r="E787" s="7"/>
      <c r="F787" s="1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3.2" x14ac:dyDescent="0.25">
      <c r="A788" s="7"/>
      <c r="B788" s="7"/>
      <c r="C788" s="7"/>
      <c r="D788" s="7"/>
      <c r="E788" s="7"/>
      <c r="F788" s="1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3.2" x14ac:dyDescent="0.25">
      <c r="A789" s="7"/>
      <c r="B789" s="7"/>
      <c r="C789" s="7"/>
      <c r="D789" s="7"/>
      <c r="E789" s="7"/>
      <c r="F789" s="1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3.2" x14ac:dyDescent="0.25">
      <c r="A790" s="7"/>
      <c r="B790" s="7"/>
      <c r="C790" s="7"/>
      <c r="D790" s="7"/>
      <c r="E790" s="7"/>
      <c r="F790" s="1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3.2" x14ac:dyDescent="0.25">
      <c r="A791" s="7"/>
      <c r="B791" s="7"/>
      <c r="C791" s="7"/>
      <c r="D791" s="7"/>
      <c r="E791" s="7"/>
      <c r="F791" s="1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3.2" x14ac:dyDescent="0.25">
      <c r="A792" s="7"/>
      <c r="B792" s="7"/>
      <c r="C792" s="7"/>
      <c r="D792" s="7"/>
      <c r="E792" s="7"/>
      <c r="F792" s="1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3.2" x14ac:dyDescent="0.25">
      <c r="A793" s="7"/>
      <c r="B793" s="7"/>
      <c r="C793" s="7"/>
      <c r="D793" s="7"/>
      <c r="E793" s="7"/>
      <c r="F793" s="1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3.2" x14ac:dyDescent="0.25">
      <c r="A794" s="7"/>
      <c r="B794" s="7"/>
      <c r="C794" s="7"/>
      <c r="D794" s="7"/>
      <c r="E794" s="7"/>
      <c r="F794" s="1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3.2" x14ac:dyDescent="0.25">
      <c r="A795" s="7"/>
      <c r="B795" s="7"/>
      <c r="C795" s="7"/>
      <c r="D795" s="7"/>
      <c r="E795" s="7"/>
      <c r="F795" s="1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3.2" x14ac:dyDescent="0.25">
      <c r="A796" s="7"/>
      <c r="B796" s="7"/>
      <c r="C796" s="7"/>
      <c r="D796" s="7"/>
      <c r="E796" s="7"/>
      <c r="F796" s="1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3.2" x14ac:dyDescent="0.25">
      <c r="A797" s="7"/>
      <c r="B797" s="7"/>
      <c r="C797" s="7"/>
      <c r="D797" s="7"/>
      <c r="E797" s="7"/>
      <c r="F797" s="1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3.2" x14ac:dyDescent="0.25">
      <c r="A798" s="7"/>
      <c r="B798" s="7"/>
      <c r="C798" s="7"/>
      <c r="D798" s="7"/>
      <c r="E798" s="7"/>
      <c r="F798" s="1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3.2" x14ac:dyDescent="0.25">
      <c r="A799" s="7"/>
      <c r="B799" s="7"/>
      <c r="C799" s="7"/>
      <c r="D799" s="7"/>
      <c r="E799" s="7"/>
      <c r="F799" s="1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3.2" x14ac:dyDescent="0.25">
      <c r="A800" s="7"/>
      <c r="B800" s="7"/>
      <c r="C800" s="7"/>
      <c r="D800" s="7"/>
      <c r="E800" s="7"/>
      <c r="F800" s="1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3.2" x14ac:dyDescent="0.25">
      <c r="A801" s="7"/>
      <c r="B801" s="7"/>
      <c r="C801" s="7"/>
      <c r="D801" s="7"/>
      <c r="E801" s="7"/>
      <c r="F801" s="1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3.2" x14ac:dyDescent="0.25">
      <c r="A802" s="7"/>
      <c r="B802" s="7"/>
      <c r="C802" s="7"/>
      <c r="D802" s="7"/>
      <c r="E802" s="7"/>
      <c r="F802" s="1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3.2" x14ac:dyDescent="0.25">
      <c r="A803" s="7"/>
      <c r="B803" s="7"/>
      <c r="C803" s="7"/>
      <c r="D803" s="7"/>
      <c r="E803" s="7"/>
      <c r="F803" s="1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3.2" x14ac:dyDescent="0.25">
      <c r="A804" s="7"/>
      <c r="B804" s="7"/>
      <c r="C804" s="7"/>
      <c r="D804" s="7"/>
      <c r="E804" s="7"/>
      <c r="F804" s="1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3.2" x14ac:dyDescent="0.25">
      <c r="A805" s="7"/>
      <c r="B805" s="7"/>
      <c r="C805" s="7"/>
      <c r="D805" s="7"/>
      <c r="E805" s="7"/>
      <c r="F805" s="1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3.2" x14ac:dyDescent="0.25">
      <c r="A806" s="7"/>
      <c r="B806" s="7"/>
      <c r="C806" s="7"/>
      <c r="D806" s="7"/>
      <c r="E806" s="7"/>
      <c r="F806" s="1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3.2" x14ac:dyDescent="0.25">
      <c r="A807" s="7"/>
      <c r="B807" s="7"/>
      <c r="C807" s="7"/>
      <c r="D807" s="7"/>
      <c r="E807" s="7"/>
      <c r="F807" s="1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3.2" x14ac:dyDescent="0.25">
      <c r="A808" s="7"/>
      <c r="B808" s="7"/>
      <c r="C808" s="7"/>
      <c r="D808" s="7"/>
      <c r="E808" s="7"/>
      <c r="F808" s="1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3.2" x14ac:dyDescent="0.25">
      <c r="A809" s="7"/>
      <c r="B809" s="7"/>
      <c r="C809" s="7"/>
      <c r="D809" s="7"/>
      <c r="E809" s="7"/>
      <c r="F809" s="1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3.2" x14ac:dyDescent="0.25">
      <c r="A810" s="7"/>
      <c r="B810" s="7"/>
      <c r="C810" s="7"/>
      <c r="D810" s="7"/>
      <c r="E810" s="7"/>
      <c r="F810" s="1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3.2" x14ac:dyDescent="0.25">
      <c r="A811" s="7"/>
      <c r="B811" s="7"/>
      <c r="C811" s="7"/>
      <c r="D811" s="7"/>
      <c r="E811" s="7"/>
      <c r="F811" s="1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3.2" x14ac:dyDescent="0.25">
      <c r="A812" s="7"/>
      <c r="B812" s="7"/>
      <c r="C812" s="7"/>
      <c r="D812" s="7"/>
      <c r="E812" s="7"/>
      <c r="F812" s="1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3.2" x14ac:dyDescent="0.25">
      <c r="A813" s="7"/>
      <c r="B813" s="7"/>
      <c r="C813" s="7"/>
      <c r="D813" s="7"/>
      <c r="E813" s="7"/>
      <c r="F813" s="1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3.2" x14ac:dyDescent="0.25">
      <c r="A814" s="7"/>
      <c r="B814" s="7"/>
      <c r="C814" s="7"/>
      <c r="D814" s="7"/>
      <c r="E814" s="7"/>
      <c r="F814" s="1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3.2" x14ac:dyDescent="0.25">
      <c r="A815" s="7"/>
      <c r="B815" s="7"/>
      <c r="C815" s="7"/>
      <c r="D815" s="7"/>
      <c r="E815" s="7"/>
      <c r="F815" s="1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3.2" x14ac:dyDescent="0.25">
      <c r="A816" s="7"/>
      <c r="B816" s="7"/>
      <c r="C816" s="7"/>
      <c r="D816" s="7"/>
      <c r="E816" s="7"/>
      <c r="F816" s="1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3.2" x14ac:dyDescent="0.25">
      <c r="A817" s="7"/>
      <c r="B817" s="7"/>
      <c r="C817" s="7"/>
      <c r="D817" s="7"/>
      <c r="E817" s="7"/>
      <c r="F817" s="1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3.2" x14ac:dyDescent="0.25">
      <c r="A818" s="7"/>
      <c r="B818" s="7"/>
      <c r="C818" s="7"/>
      <c r="D818" s="7"/>
      <c r="E818" s="7"/>
      <c r="F818" s="1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3.2" x14ac:dyDescent="0.25">
      <c r="A819" s="7"/>
      <c r="B819" s="7"/>
      <c r="C819" s="7"/>
      <c r="D819" s="7"/>
      <c r="E819" s="7"/>
      <c r="F819" s="1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3.2" x14ac:dyDescent="0.25">
      <c r="A820" s="7"/>
      <c r="B820" s="7"/>
      <c r="C820" s="7"/>
      <c r="D820" s="7"/>
      <c r="E820" s="7"/>
      <c r="F820" s="1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3.2" x14ac:dyDescent="0.25">
      <c r="A821" s="7"/>
      <c r="B821" s="7"/>
      <c r="C821" s="7"/>
      <c r="D821" s="7"/>
      <c r="E821" s="7"/>
      <c r="F821" s="1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3.2" x14ac:dyDescent="0.25">
      <c r="A822" s="7"/>
      <c r="B822" s="7"/>
      <c r="C822" s="7"/>
      <c r="D822" s="7"/>
      <c r="E822" s="7"/>
      <c r="F822" s="1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3.2" x14ac:dyDescent="0.25">
      <c r="A823" s="7"/>
      <c r="B823" s="7"/>
      <c r="C823" s="7"/>
      <c r="D823" s="7"/>
      <c r="E823" s="7"/>
      <c r="F823" s="1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3.2" x14ac:dyDescent="0.25">
      <c r="A824" s="7"/>
      <c r="B824" s="7"/>
      <c r="C824" s="7"/>
      <c r="D824" s="7"/>
      <c r="E824" s="7"/>
      <c r="F824" s="1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3.2" x14ac:dyDescent="0.25">
      <c r="A825" s="7"/>
      <c r="B825" s="7"/>
      <c r="C825" s="7"/>
      <c r="D825" s="7"/>
      <c r="E825" s="7"/>
      <c r="F825" s="1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3.2" x14ac:dyDescent="0.25">
      <c r="A826" s="7"/>
      <c r="B826" s="7"/>
      <c r="C826" s="7"/>
      <c r="D826" s="7"/>
      <c r="E826" s="7"/>
      <c r="F826" s="1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3.2" x14ac:dyDescent="0.25">
      <c r="A827" s="7"/>
      <c r="B827" s="7"/>
      <c r="C827" s="7"/>
      <c r="D827" s="7"/>
      <c r="E827" s="7"/>
      <c r="F827" s="1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3.2" x14ac:dyDescent="0.25">
      <c r="A828" s="7"/>
      <c r="B828" s="7"/>
      <c r="C828" s="7"/>
      <c r="D828" s="7"/>
      <c r="E828" s="7"/>
      <c r="F828" s="1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3.2" x14ac:dyDescent="0.25">
      <c r="A829" s="7"/>
      <c r="B829" s="7"/>
      <c r="C829" s="7"/>
      <c r="D829" s="7"/>
      <c r="E829" s="7"/>
      <c r="F829" s="1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3.2" x14ac:dyDescent="0.25">
      <c r="A830" s="7"/>
      <c r="B830" s="7"/>
      <c r="C830" s="7"/>
      <c r="D830" s="7"/>
      <c r="E830" s="7"/>
      <c r="F830" s="1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3.2" x14ac:dyDescent="0.25">
      <c r="A831" s="7"/>
      <c r="B831" s="7"/>
      <c r="C831" s="7"/>
      <c r="D831" s="7"/>
      <c r="E831" s="7"/>
      <c r="F831" s="1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3.2" x14ac:dyDescent="0.25">
      <c r="A832" s="7"/>
      <c r="B832" s="7"/>
      <c r="C832" s="7"/>
      <c r="D832" s="7"/>
      <c r="E832" s="7"/>
      <c r="F832" s="1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3.2" x14ac:dyDescent="0.25">
      <c r="A833" s="7"/>
      <c r="B833" s="7"/>
      <c r="C833" s="7"/>
      <c r="D833" s="7"/>
      <c r="E833" s="7"/>
      <c r="F833" s="1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3.2" x14ac:dyDescent="0.25">
      <c r="A834" s="7"/>
      <c r="B834" s="7"/>
      <c r="C834" s="7"/>
      <c r="D834" s="7"/>
      <c r="E834" s="7"/>
      <c r="F834" s="1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3.2" x14ac:dyDescent="0.25">
      <c r="A835" s="7"/>
      <c r="B835" s="7"/>
      <c r="C835" s="7"/>
      <c r="D835" s="7"/>
      <c r="E835" s="7"/>
      <c r="F835" s="1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3.2" x14ac:dyDescent="0.25">
      <c r="A836" s="7"/>
      <c r="B836" s="7"/>
      <c r="C836" s="7"/>
      <c r="D836" s="7"/>
      <c r="E836" s="7"/>
      <c r="F836" s="1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3.2" x14ac:dyDescent="0.25">
      <c r="A837" s="7"/>
      <c r="B837" s="7"/>
      <c r="C837" s="7"/>
      <c r="D837" s="7"/>
      <c r="E837" s="7"/>
      <c r="F837" s="1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3.2" x14ac:dyDescent="0.25">
      <c r="A838" s="7"/>
      <c r="B838" s="7"/>
      <c r="C838" s="7"/>
      <c r="D838" s="7"/>
      <c r="E838" s="7"/>
      <c r="F838" s="1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3.2" x14ac:dyDescent="0.25">
      <c r="A839" s="7"/>
      <c r="B839" s="7"/>
      <c r="C839" s="7"/>
      <c r="D839" s="7"/>
      <c r="E839" s="7"/>
      <c r="F839" s="1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3.2" x14ac:dyDescent="0.25">
      <c r="A840" s="7"/>
      <c r="B840" s="7"/>
      <c r="C840" s="7"/>
      <c r="D840" s="7"/>
      <c r="E840" s="7"/>
      <c r="F840" s="1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3.2" x14ac:dyDescent="0.25">
      <c r="A841" s="7"/>
      <c r="B841" s="7"/>
      <c r="C841" s="7"/>
      <c r="D841" s="7"/>
      <c r="E841" s="7"/>
      <c r="F841" s="1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3.2" x14ac:dyDescent="0.25">
      <c r="A842" s="7"/>
      <c r="B842" s="7"/>
      <c r="C842" s="7"/>
      <c r="D842" s="7"/>
      <c r="E842" s="7"/>
      <c r="F842" s="1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3.2" x14ac:dyDescent="0.25">
      <c r="A843" s="7"/>
      <c r="B843" s="7"/>
      <c r="C843" s="7"/>
      <c r="D843" s="7"/>
      <c r="E843" s="7"/>
      <c r="F843" s="1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3.2" x14ac:dyDescent="0.25">
      <c r="A844" s="7"/>
      <c r="B844" s="7"/>
      <c r="C844" s="7"/>
      <c r="D844" s="7"/>
      <c r="E844" s="7"/>
      <c r="F844" s="1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3.2" x14ac:dyDescent="0.25">
      <c r="A845" s="7"/>
      <c r="B845" s="7"/>
      <c r="C845" s="7"/>
      <c r="D845" s="7"/>
      <c r="E845" s="7"/>
      <c r="F845" s="1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3.2" x14ac:dyDescent="0.25">
      <c r="A846" s="7"/>
      <c r="B846" s="7"/>
      <c r="C846" s="7"/>
      <c r="D846" s="7"/>
      <c r="E846" s="7"/>
      <c r="F846" s="1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3.2" x14ac:dyDescent="0.25">
      <c r="A847" s="7"/>
      <c r="B847" s="7"/>
      <c r="C847" s="7"/>
      <c r="D847" s="7"/>
      <c r="E847" s="7"/>
      <c r="F847" s="1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3.2" x14ac:dyDescent="0.25">
      <c r="A848" s="7"/>
      <c r="B848" s="7"/>
      <c r="C848" s="7"/>
      <c r="D848" s="7"/>
      <c r="E848" s="7"/>
      <c r="F848" s="1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3.2" x14ac:dyDescent="0.25">
      <c r="A849" s="7"/>
      <c r="B849" s="7"/>
      <c r="C849" s="7"/>
      <c r="D849" s="7"/>
      <c r="E849" s="7"/>
      <c r="F849" s="1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3.2" x14ac:dyDescent="0.25">
      <c r="A850" s="7"/>
      <c r="B850" s="7"/>
      <c r="C850" s="7"/>
      <c r="D850" s="7"/>
      <c r="E850" s="7"/>
      <c r="F850" s="1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3.2" x14ac:dyDescent="0.25">
      <c r="A851" s="7"/>
      <c r="B851" s="7"/>
      <c r="C851" s="7"/>
      <c r="D851" s="7"/>
      <c r="E851" s="7"/>
      <c r="F851" s="1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3.2" x14ac:dyDescent="0.25">
      <c r="A852" s="7"/>
      <c r="B852" s="7"/>
      <c r="C852" s="7"/>
      <c r="D852" s="7"/>
      <c r="E852" s="7"/>
      <c r="F852" s="1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3.2" x14ac:dyDescent="0.25">
      <c r="A853" s="7"/>
      <c r="B853" s="7"/>
      <c r="C853" s="7"/>
      <c r="D853" s="7"/>
      <c r="E853" s="7"/>
      <c r="F853" s="1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3.2" x14ac:dyDescent="0.25">
      <c r="A854" s="7"/>
      <c r="B854" s="7"/>
      <c r="C854" s="7"/>
      <c r="D854" s="7"/>
      <c r="E854" s="7"/>
      <c r="F854" s="1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3.2" x14ac:dyDescent="0.25">
      <c r="A855" s="7"/>
      <c r="B855" s="7"/>
      <c r="C855" s="7"/>
      <c r="D855" s="7"/>
      <c r="E855" s="7"/>
      <c r="F855" s="1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3.2" x14ac:dyDescent="0.25">
      <c r="A856" s="7"/>
      <c r="B856" s="7"/>
      <c r="C856" s="7"/>
      <c r="D856" s="7"/>
      <c r="E856" s="7"/>
      <c r="F856" s="1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3.2" x14ac:dyDescent="0.25">
      <c r="A857" s="7"/>
      <c r="B857" s="7"/>
      <c r="C857" s="7"/>
      <c r="D857" s="7"/>
      <c r="E857" s="7"/>
      <c r="F857" s="1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3.2" x14ac:dyDescent="0.25">
      <c r="A858" s="7"/>
      <c r="B858" s="7"/>
      <c r="C858" s="7"/>
      <c r="D858" s="7"/>
      <c r="E858" s="7"/>
      <c r="F858" s="1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3.2" x14ac:dyDescent="0.25">
      <c r="A859" s="7"/>
      <c r="B859" s="7"/>
      <c r="C859" s="7"/>
      <c r="D859" s="7"/>
      <c r="E859" s="7"/>
      <c r="F859" s="1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3.2" x14ac:dyDescent="0.25">
      <c r="A860" s="7"/>
      <c r="B860" s="7"/>
      <c r="C860" s="7"/>
      <c r="D860" s="7"/>
      <c r="E860" s="7"/>
      <c r="F860" s="1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3.2" x14ac:dyDescent="0.25">
      <c r="A861" s="7"/>
      <c r="B861" s="7"/>
      <c r="C861" s="7"/>
      <c r="D861" s="7"/>
      <c r="E861" s="7"/>
      <c r="F861" s="1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3.2" x14ac:dyDescent="0.25">
      <c r="A862" s="7"/>
      <c r="B862" s="7"/>
      <c r="C862" s="7"/>
      <c r="D862" s="7"/>
      <c r="E862" s="7"/>
      <c r="F862" s="1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3.2" x14ac:dyDescent="0.25">
      <c r="A863" s="7"/>
      <c r="B863" s="7"/>
      <c r="C863" s="7"/>
      <c r="D863" s="7"/>
      <c r="E863" s="7"/>
      <c r="F863" s="1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3.2" x14ac:dyDescent="0.25">
      <c r="A864" s="7"/>
      <c r="B864" s="7"/>
      <c r="C864" s="7"/>
      <c r="D864" s="7"/>
      <c r="E864" s="7"/>
      <c r="F864" s="1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3.2" x14ac:dyDescent="0.25">
      <c r="A865" s="7"/>
      <c r="B865" s="7"/>
      <c r="C865" s="7"/>
      <c r="D865" s="7"/>
      <c r="E865" s="7"/>
      <c r="F865" s="1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3.2" x14ac:dyDescent="0.25">
      <c r="A866" s="7"/>
      <c r="B866" s="7"/>
      <c r="C866" s="7"/>
      <c r="D866" s="7"/>
      <c r="E866" s="7"/>
      <c r="F866" s="1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3.2" x14ac:dyDescent="0.25">
      <c r="A867" s="7"/>
      <c r="B867" s="7"/>
      <c r="C867" s="7"/>
      <c r="D867" s="7"/>
      <c r="E867" s="7"/>
      <c r="F867" s="1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3.2" x14ac:dyDescent="0.25">
      <c r="A868" s="7"/>
      <c r="B868" s="7"/>
      <c r="C868" s="7"/>
      <c r="D868" s="7"/>
      <c r="E868" s="7"/>
      <c r="F868" s="1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3.2" x14ac:dyDescent="0.25">
      <c r="A869" s="7"/>
      <c r="B869" s="7"/>
      <c r="C869" s="7"/>
      <c r="D869" s="7"/>
      <c r="E869" s="7"/>
      <c r="F869" s="1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3.2" x14ac:dyDescent="0.25">
      <c r="A870" s="7"/>
      <c r="B870" s="7"/>
      <c r="C870" s="7"/>
      <c r="D870" s="7"/>
      <c r="E870" s="7"/>
      <c r="F870" s="1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3.2" x14ac:dyDescent="0.25">
      <c r="A871" s="7"/>
      <c r="B871" s="7"/>
      <c r="C871" s="7"/>
      <c r="D871" s="7"/>
      <c r="E871" s="7"/>
      <c r="F871" s="1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3.2" x14ac:dyDescent="0.25">
      <c r="A872" s="7"/>
      <c r="B872" s="7"/>
      <c r="C872" s="7"/>
      <c r="D872" s="7"/>
      <c r="E872" s="7"/>
      <c r="F872" s="1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3.2" x14ac:dyDescent="0.25">
      <c r="A873" s="7"/>
      <c r="B873" s="7"/>
      <c r="C873" s="7"/>
      <c r="D873" s="7"/>
      <c r="E873" s="7"/>
      <c r="F873" s="1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3.2" x14ac:dyDescent="0.25">
      <c r="A874" s="7"/>
      <c r="B874" s="7"/>
      <c r="C874" s="7"/>
      <c r="D874" s="7"/>
      <c r="E874" s="7"/>
      <c r="F874" s="1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3.2" x14ac:dyDescent="0.25">
      <c r="A875" s="7"/>
      <c r="B875" s="7"/>
      <c r="C875" s="7"/>
      <c r="D875" s="7"/>
      <c r="E875" s="7"/>
      <c r="F875" s="1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3.2" x14ac:dyDescent="0.25">
      <c r="A876" s="7"/>
      <c r="B876" s="7"/>
      <c r="C876" s="7"/>
      <c r="D876" s="7"/>
      <c r="E876" s="7"/>
      <c r="F876" s="1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3.2" x14ac:dyDescent="0.25">
      <c r="A877" s="7"/>
      <c r="B877" s="7"/>
      <c r="C877" s="7"/>
      <c r="D877" s="7"/>
      <c r="E877" s="7"/>
      <c r="F877" s="1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3.2" x14ac:dyDescent="0.25">
      <c r="A878" s="7"/>
      <c r="B878" s="7"/>
      <c r="C878" s="7"/>
      <c r="D878" s="7"/>
      <c r="E878" s="7"/>
      <c r="F878" s="1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3.2" x14ac:dyDescent="0.25">
      <c r="A879" s="7"/>
      <c r="B879" s="7"/>
      <c r="C879" s="7"/>
      <c r="D879" s="7"/>
      <c r="E879" s="7"/>
      <c r="F879" s="1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3.2" x14ac:dyDescent="0.25">
      <c r="A880" s="7"/>
      <c r="B880" s="7"/>
      <c r="C880" s="7"/>
      <c r="D880" s="7"/>
      <c r="E880" s="7"/>
      <c r="F880" s="1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3.2" x14ac:dyDescent="0.25">
      <c r="A881" s="7"/>
      <c r="B881" s="7"/>
      <c r="C881" s="7"/>
      <c r="D881" s="7"/>
      <c r="E881" s="7"/>
      <c r="F881" s="1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3.2" x14ac:dyDescent="0.25">
      <c r="A882" s="7"/>
      <c r="B882" s="7"/>
      <c r="C882" s="7"/>
      <c r="D882" s="7"/>
      <c r="E882" s="7"/>
      <c r="F882" s="1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3.2" x14ac:dyDescent="0.25">
      <c r="A883" s="7"/>
      <c r="B883" s="7"/>
      <c r="C883" s="7"/>
      <c r="D883" s="7"/>
      <c r="E883" s="7"/>
      <c r="F883" s="1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3.2" x14ac:dyDescent="0.25">
      <c r="A884" s="7"/>
      <c r="B884" s="7"/>
      <c r="C884" s="7"/>
      <c r="D884" s="7"/>
      <c r="E884" s="7"/>
      <c r="F884" s="1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3.2" x14ac:dyDescent="0.25">
      <c r="A885" s="7"/>
      <c r="B885" s="7"/>
      <c r="C885" s="7"/>
      <c r="D885" s="7"/>
      <c r="E885" s="7"/>
      <c r="F885" s="1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3.2" x14ac:dyDescent="0.25">
      <c r="A886" s="7"/>
      <c r="B886" s="7"/>
      <c r="C886" s="7"/>
      <c r="D886" s="7"/>
      <c r="E886" s="7"/>
      <c r="F886" s="1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3.2" x14ac:dyDescent="0.25">
      <c r="A887" s="7"/>
      <c r="B887" s="7"/>
      <c r="C887" s="7"/>
      <c r="D887" s="7"/>
      <c r="E887" s="7"/>
      <c r="F887" s="1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3.2" x14ac:dyDescent="0.25">
      <c r="A888" s="7"/>
      <c r="B888" s="7"/>
      <c r="C888" s="7"/>
      <c r="D888" s="7"/>
      <c r="E888" s="7"/>
      <c r="F888" s="1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3.2" x14ac:dyDescent="0.25">
      <c r="A889" s="7"/>
      <c r="B889" s="7"/>
      <c r="C889" s="7"/>
      <c r="D889" s="7"/>
      <c r="E889" s="7"/>
      <c r="F889" s="1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3.2" x14ac:dyDescent="0.25">
      <c r="A890" s="7"/>
      <c r="B890" s="7"/>
      <c r="C890" s="7"/>
      <c r="D890" s="7"/>
      <c r="E890" s="7"/>
      <c r="F890" s="1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3.2" x14ac:dyDescent="0.25">
      <c r="A891" s="7"/>
      <c r="B891" s="7"/>
      <c r="C891" s="7"/>
      <c r="D891" s="7"/>
      <c r="E891" s="7"/>
      <c r="F891" s="1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3.2" x14ac:dyDescent="0.25">
      <c r="A892" s="7"/>
      <c r="B892" s="7"/>
      <c r="C892" s="7"/>
      <c r="D892" s="7"/>
      <c r="E892" s="7"/>
      <c r="F892" s="1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3.2" x14ac:dyDescent="0.25">
      <c r="A893" s="7"/>
      <c r="B893" s="7"/>
      <c r="C893" s="7"/>
      <c r="D893" s="7"/>
      <c r="E893" s="7"/>
      <c r="F893" s="1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3.2" x14ac:dyDescent="0.25">
      <c r="A894" s="7"/>
      <c r="B894" s="7"/>
      <c r="C894" s="7"/>
      <c r="D894" s="7"/>
      <c r="E894" s="7"/>
      <c r="F894" s="1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3.2" x14ac:dyDescent="0.25">
      <c r="A895" s="7"/>
      <c r="B895" s="7"/>
      <c r="C895" s="7"/>
      <c r="D895" s="7"/>
      <c r="E895" s="7"/>
      <c r="F895" s="1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3.2" x14ac:dyDescent="0.25">
      <c r="A896" s="7"/>
      <c r="B896" s="7"/>
      <c r="C896" s="7"/>
      <c r="D896" s="7"/>
      <c r="E896" s="7"/>
      <c r="F896" s="1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3.2" x14ac:dyDescent="0.25">
      <c r="A897" s="7"/>
      <c r="B897" s="7"/>
      <c r="C897" s="7"/>
      <c r="D897" s="7"/>
      <c r="E897" s="7"/>
      <c r="F897" s="1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3.2" x14ac:dyDescent="0.25">
      <c r="A898" s="7"/>
      <c r="B898" s="7"/>
      <c r="C898" s="7"/>
      <c r="D898" s="7"/>
      <c r="E898" s="7"/>
      <c r="F898" s="1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3.2" x14ac:dyDescent="0.25">
      <c r="A899" s="7"/>
      <c r="B899" s="7"/>
      <c r="C899" s="7"/>
      <c r="D899" s="7"/>
      <c r="E899" s="7"/>
      <c r="F899" s="1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3.2" x14ac:dyDescent="0.25">
      <c r="A900" s="7"/>
      <c r="B900" s="7"/>
      <c r="C900" s="7"/>
      <c r="D900" s="7"/>
      <c r="E900" s="7"/>
      <c r="F900" s="1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3.2" x14ac:dyDescent="0.25">
      <c r="A901" s="7"/>
      <c r="B901" s="7"/>
      <c r="C901" s="7"/>
      <c r="D901" s="7"/>
      <c r="E901" s="7"/>
      <c r="F901" s="1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3.2" x14ac:dyDescent="0.25">
      <c r="A902" s="7"/>
      <c r="B902" s="7"/>
      <c r="C902" s="7"/>
      <c r="D902" s="7"/>
      <c r="E902" s="7"/>
      <c r="F902" s="1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3.2" x14ac:dyDescent="0.25">
      <c r="A903" s="7"/>
      <c r="B903" s="7"/>
      <c r="C903" s="7"/>
      <c r="D903" s="7"/>
      <c r="E903" s="7"/>
      <c r="F903" s="1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3.2" x14ac:dyDescent="0.25">
      <c r="A904" s="7"/>
      <c r="B904" s="7"/>
      <c r="C904" s="7"/>
      <c r="D904" s="7"/>
      <c r="E904" s="7"/>
      <c r="F904" s="1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3.2" x14ac:dyDescent="0.25">
      <c r="A905" s="7"/>
      <c r="B905" s="7"/>
      <c r="C905" s="7"/>
      <c r="D905" s="7"/>
      <c r="E905" s="7"/>
      <c r="F905" s="1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3.2" x14ac:dyDescent="0.25">
      <c r="A906" s="7"/>
      <c r="B906" s="7"/>
      <c r="C906" s="7"/>
      <c r="D906" s="7"/>
      <c r="E906" s="7"/>
      <c r="F906" s="1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3.2" x14ac:dyDescent="0.25">
      <c r="A907" s="7"/>
      <c r="B907" s="7"/>
      <c r="C907" s="7"/>
      <c r="D907" s="7"/>
      <c r="E907" s="7"/>
      <c r="F907" s="1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3.2" x14ac:dyDescent="0.25">
      <c r="A908" s="7"/>
      <c r="B908" s="7"/>
      <c r="C908" s="7"/>
      <c r="D908" s="7"/>
      <c r="E908" s="7"/>
      <c r="F908" s="1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3.2" x14ac:dyDescent="0.25">
      <c r="A909" s="7"/>
      <c r="B909" s="7"/>
      <c r="C909" s="7"/>
      <c r="D909" s="7"/>
      <c r="E909" s="7"/>
      <c r="F909" s="1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3.2" x14ac:dyDescent="0.25">
      <c r="A910" s="7"/>
      <c r="B910" s="7"/>
      <c r="C910" s="7"/>
      <c r="D910" s="7"/>
      <c r="E910" s="7"/>
      <c r="F910" s="1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3.2" x14ac:dyDescent="0.25">
      <c r="A911" s="7"/>
      <c r="B911" s="7"/>
      <c r="C911" s="7"/>
      <c r="D911" s="7"/>
      <c r="E911" s="7"/>
      <c r="F911" s="1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3.2" x14ac:dyDescent="0.25">
      <c r="A912" s="7"/>
      <c r="B912" s="7"/>
      <c r="C912" s="7"/>
      <c r="D912" s="7"/>
      <c r="E912" s="7"/>
      <c r="F912" s="1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3.2" x14ac:dyDescent="0.25">
      <c r="A913" s="7"/>
      <c r="B913" s="7"/>
      <c r="C913" s="7"/>
      <c r="D913" s="7"/>
      <c r="E913" s="7"/>
      <c r="F913" s="1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3.2" x14ac:dyDescent="0.25">
      <c r="A914" s="7"/>
      <c r="B914" s="7"/>
      <c r="C914" s="7"/>
      <c r="D914" s="7"/>
      <c r="E914" s="7"/>
      <c r="F914" s="1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3.2" x14ac:dyDescent="0.25">
      <c r="A915" s="7"/>
      <c r="B915" s="7"/>
      <c r="C915" s="7"/>
      <c r="D915" s="7"/>
      <c r="E915" s="7"/>
      <c r="F915" s="1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3.2" x14ac:dyDescent="0.25">
      <c r="A916" s="7"/>
      <c r="B916" s="7"/>
      <c r="C916" s="7"/>
      <c r="D916" s="7"/>
      <c r="E916" s="7"/>
      <c r="F916" s="1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3.2" x14ac:dyDescent="0.25">
      <c r="A917" s="7"/>
      <c r="B917" s="7"/>
      <c r="C917" s="7"/>
      <c r="D917" s="7"/>
      <c r="E917" s="7"/>
      <c r="F917" s="1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3.2" x14ac:dyDescent="0.25">
      <c r="A918" s="7"/>
      <c r="B918" s="7"/>
      <c r="C918" s="7"/>
      <c r="D918" s="7"/>
      <c r="E918" s="7"/>
      <c r="F918" s="1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3.2" x14ac:dyDescent="0.25">
      <c r="A919" s="7"/>
      <c r="B919" s="7"/>
      <c r="C919" s="7"/>
      <c r="D919" s="7"/>
      <c r="E919" s="7"/>
      <c r="F919" s="1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3.2" x14ac:dyDescent="0.25">
      <c r="A920" s="7"/>
      <c r="B920" s="7"/>
      <c r="C920" s="7"/>
      <c r="D920" s="7"/>
      <c r="E920" s="7"/>
      <c r="F920" s="1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3.2" x14ac:dyDescent="0.25">
      <c r="A921" s="7"/>
      <c r="B921" s="7"/>
      <c r="C921" s="7"/>
      <c r="D921" s="7"/>
      <c r="E921" s="7"/>
      <c r="F921" s="1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3.2" x14ac:dyDescent="0.25">
      <c r="A922" s="7"/>
      <c r="B922" s="7"/>
      <c r="C922" s="7"/>
      <c r="D922" s="7"/>
      <c r="E922" s="7"/>
      <c r="F922" s="1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3.2" x14ac:dyDescent="0.25">
      <c r="A923" s="7"/>
      <c r="B923" s="7"/>
      <c r="C923" s="7"/>
      <c r="D923" s="7"/>
      <c r="E923" s="7"/>
      <c r="F923" s="1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3.2" x14ac:dyDescent="0.25">
      <c r="A924" s="7"/>
      <c r="B924" s="7"/>
      <c r="C924" s="7"/>
      <c r="D924" s="7"/>
      <c r="E924" s="7"/>
      <c r="F924" s="1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3.2" x14ac:dyDescent="0.25">
      <c r="A925" s="7"/>
      <c r="B925" s="7"/>
      <c r="C925" s="7"/>
      <c r="D925" s="7"/>
      <c r="E925" s="7"/>
      <c r="F925" s="1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3.2" x14ac:dyDescent="0.25">
      <c r="A926" s="7"/>
      <c r="B926" s="7"/>
      <c r="C926" s="7"/>
      <c r="D926" s="7"/>
      <c r="E926" s="7"/>
      <c r="F926" s="1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3.2" x14ac:dyDescent="0.25">
      <c r="A927" s="7"/>
      <c r="B927" s="7"/>
      <c r="C927" s="7"/>
      <c r="D927" s="7"/>
      <c r="E927" s="7"/>
      <c r="F927" s="1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3.2" x14ac:dyDescent="0.25">
      <c r="A928" s="7"/>
      <c r="B928" s="7"/>
      <c r="C928" s="7"/>
      <c r="D928" s="7"/>
      <c r="E928" s="7"/>
      <c r="F928" s="1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3.2" x14ac:dyDescent="0.25">
      <c r="A929" s="7"/>
      <c r="B929" s="7"/>
      <c r="C929" s="7"/>
      <c r="D929" s="7"/>
      <c r="E929" s="7"/>
      <c r="F929" s="1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3.2" x14ac:dyDescent="0.25">
      <c r="A930" s="7"/>
      <c r="B930" s="7"/>
      <c r="C930" s="7"/>
      <c r="D930" s="7"/>
      <c r="E930" s="7"/>
      <c r="F930" s="1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3.2" x14ac:dyDescent="0.25">
      <c r="A931" s="7"/>
      <c r="B931" s="7"/>
      <c r="C931" s="7"/>
      <c r="D931" s="7"/>
      <c r="E931" s="7"/>
      <c r="F931" s="1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3.2" x14ac:dyDescent="0.25">
      <c r="A932" s="7"/>
      <c r="B932" s="7"/>
      <c r="C932" s="7"/>
      <c r="D932" s="7"/>
      <c r="E932" s="7"/>
      <c r="F932" s="1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3.2" x14ac:dyDescent="0.25">
      <c r="A933" s="7"/>
      <c r="B933" s="7"/>
      <c r="C933" s="7"/>
      <c r="D933" s="7"/>
      <c r="E933" s="7"/>
      <c r="F933" s="1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3.2" x14ac:dyDescent="0.25">
      <c r="A934" s="7"/>
      <c r="B934" s="7"/>
      <c r="C934" s="7"/>
      <c r="D934" s="7"/>
      <c r="E934" s="7"/>
      <c r="F934" s="1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3.2" x14ac:dyDescent="0.25">
      <c r="A935" s="7"/>
      <c r="B935" s="7"/>
      <c r="C935" s="7"/>
      <c r="D935" s="7"/>
      <c r="E935" s="7"/>
      <c r="F935" s="1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3.2" x14ac:dyDescent="0.25">
      <c r="A936" s="7"/>
      <c r="B936" s="7"/>
      <c r="C936" s="7"/>
      <c r="D936" s="7"/>
      <c r="E936" s="7"/>
      <c r="F936" s="1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3.2" x14ac:dyDescent="0.25">
      <c r="A937" s="7"/>
      <c r="B937" s="7"/>
      <c r="C937" s="7"/>
      <c r="D937" s="7"/>
      <c r="E937" s="7"/>
      <c r="F937" s="1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3.2" x14ac:dyDescent="0.25">
      <c r="A938" s="7"/>
      <c r="B938" s="7"/>
      <c r="C938" s="7"/>
      <c r="D938" s="7"/>
      <c r="E938" s="7"/>
      <c r="F938" s="1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3.2" x14ac:dyDescent="0.25">
      <c r="A939" s="7"/>
      <c r="B939" s="7"/>
      <c r="C939" s="7"/>
      <c r="D939" s="7"/>
      <c r="E939" s="7"/>
      <c r="F939" s="1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3.2" x14ac:dyDescent="0.25">
      <c r="A940" s="7"/>
      <c r="B940" s="7"/>
      <c r="C940" s="7"/>
      <c r="D940" s="7"/>
      <c r="E940" s="7"/>
      <c r="F940" s="1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3.2" x14ac:dyDescent="0.25">
      <c r="A941" s="7"/>
      <c r="B941" s="7"/>
      <c r="C941" s="7"/>
      <c r="D941" s="7"/>
      <c r="E941" s="7"/>
      <c r="F941" s="1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3.2" x14ac:dyDescent="0.25">
      <c r="A942" s="7"/>
      <c r="B942" s="7"/>
      <c r="C942" s="7"/>
      <c r="D942" s="7"/>
      <c r="E942" s="7"/>
      <c r="F942" s="1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3.2" x14ac:dyDescent="0.25">
      <c r="A943" s="7"/>
      <c r="B943" s="7"/>
      <c r="C943" s="7"/>
      <c r="D943" s="7"/>
      <c r="E943" s="7"/>
      <c r="F943" s="1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</sheetData>
  <mergeCells count="6">
    <mergeCell ref="B1:B2"/>
    <mergeCell ref="F1:F2"/>
    <mergeCell ref="A1:A2"/>
    <mergeCell ref="C1:C2"/>
    <mergeCell ref="E1:E2"/>
    <mergeCell ref="D1:D2"/>
  </mergeCells>
  <hyperlinks>
    <hyperlink ref="F7" r:id="rId1" xr:uid="{9A133CB7-CCFA-4BE3-B661-AB7C536993DB}"/>
    <hyperlink ref="F8" r:id="rId2" xr:uid="{5F9526CB-CF70-42AB-BBFF-D6C8570C10DA}"/>
    <hyperlink ref="F12" r:id="rId3" xr:uid="{C8A33CF2-EF03-49A3-9EE9-0C0C937FE227}"/>
    <hyperlink ref="F20" r:id="rId4" xr:uid="{7FAAC11C-1028-4395-9DB5-D75E6B858DE8}"/>
    <hyperlink ref="F26" r:id="rId5" xr:uid="{47FDC99D-C961-467D-8FCA-78D07876971E}"/>
    <hyperlink ref="F27" r:id="rId6" xr:uid="{FD541276-6EA3-4AEC-82F6-B7E442F60F2A}"/>
    <hyperlink ref="F35" r:id="rId7" xr:uid="{96D7F5C1-3DA6-40BB-AB77-DF98F3BC2108}"/>
    <hyperlink ref="F36" r:id="rId8" xr:uid="{FFA538A3-0FFC-415E-9191-7284F202C761}"/>
    <hyperlink ref="F44" r:id="rId9" xr:uid="{5A13AEC1-C99E-4AFE-BD8B-CE28DE5A20BB}"/>
    <hyperlink ref="F47" r:id="rId10" xr:uid="{D3104EE4-E6ED-478F-A3DB-B6821A4222B4}"/>
    <hyperlink ref="F48" r:id="rId11" xr:uid="{E633AE15-DD8C-4726-A4F4-14977EAB99EC}"/>
    <hyperlink ref="F50" r:id="rId12" xr:uid="{006C7B7E-71BE-43B8-958A-1A9E1C23FFFB}"/>
    <hyperlink ref="F49" r:id="rId13" xr:uid="{B2C6296A-CB6D-478B-9598-D06506532D33}"/>
    <hyperlink ref="F51" r:id="rId14" xr:uid="{62C18383-8049-4E95-B968-2CD601445509}"/>
    <hyperlink ref="F53" r:id="rId15" xr:uid="{C3B54EDF-39D7-4F0B-B92D-901C623E9FA8}"/>
    <hyperlink ref="F54" r:id="rId16" xr:uid="{281AD9D3-EAF6-4327-AD59-E8B417424A56}"/>
    <hyperlink ref="F55" r:id="rId17" xr:uid="{A3783EF4-96D1-44A6-9328-1BB8A55BF763}"/>
    <hyperlink ref="F58" r:id="rId18" xr:uid="{AE03583D-EE9E-4F56-9C5C-182F3259A894}"/>
    <hyperlink ref="F59" r:id="rId19" xr:uid="{D57BE70A-B030-4175-9818-CEC2838EA643}"/>
    <hyperlink ref="F60" r:id="rId20" xr:uid="{9DB777AE-181D-4618-9256-133E0B20B7A1}"/>
    <hyperlink ref="F63" r:id="rId21" xr:uid="{DEF9AA0D-F8DD-40DB-A2A0-3A12C79DFF3F}"/>
    <hyperlink ref="F64" r:id="rId22" xr:uid="{B8D3BF58-BC3B-4832-B3FE-FD0442ABD899}"/>
    <hyperlink ref="F67" r:id="rId23" xr:uid="{4CB213F5-0790-4A0F-9C76-BC108DF2D4C2}"/>
    <hyperlink ref="F68" r:id="rId24" xr:uid="{38926802-637F-48A1-92F5-F0B09F577285}"/>
    <hyperlink ref="F70" r:id="rId25" xr:uid="{7E519438-B17C-432B-97A7-A4E4FAF55BF6}"/>
    <hyperlink ref="F71" r:id="rId26" xr:uid="{D68C67A5-D07A-4CB9-8663-66F0FC551391}"/>
    <hyperlink ref="F72" r:id="rId27" xr:uid="{7F90ED63-0ACB-41C0-8591-2B4C3842F445}"/>
    <hyperlink ref="F40" r:id="rId28" xr:uid="{37C292B1-CA4D-46B6-A9A6-326F23AD32DC}"/>
    <hyperlink ref="F77" r:id="rId29" xr:uid="{C06B87E4-A22A-4F98-B88D-4AC214381D45}"/>
    <hyperlink ref="F81" r:id="rId30" xr:uid="{319E150C-4DB8-4258-9344-7CC3EE82DA42}"/>
    <hyperlink ref="F82" r:id="rId31" xr:uid="{F465B8B1-B8FE-419C-970C-418703ABC9FF}"/>
    <hyperlink ref="F83" r:id="rId32" xr:uid="{DCDDCC9F-A7E5-4FA5-A8B3-C5CC8661C38D}"/>
    <hyperlink ref="F84" r:id="rId33" xr:uid="{4F79B7F3-740D-46F6-9AF0-A2E2E8E81296}"/>
    <hyperlink ref="F85" r:id="rId34" xr:uid="{54036C32-084E-4925-AD04-9A7788B33286}"/>
    <hyperlink ref="F86" r:id="rId35" xr:uid="{86498E82-DD69-4F63-9EC1-52BA50C6F2CC}"/>
    <hyperlink ref="F93" r:id="rId36" xr:uid="{4C2A624A-1B6B-47CD-B02F-AABE9D5E03A9}"/>
    <hyperlink ref="F96" r:id="rId37" xr:uid="{EF9A8E2A-2261-48FB-BF12-76243AB09AD2}"/>
    <hyperlink ref="F98" r:id="rId38" xr:uid="{3C55F331-CAC1-4FAB-A896-9777D08C8E4E}"/>
    <hyperlink ref="F99" r:id="rId39" xr:uid="{4EF6D5F3-7350-4FA5-8361-4EF18E9FF4EF}"/>
    <hyperlink ref="F100" r:id="rId40" xr:uid="{F3CA326A-7EA3-4C8B-ADBE-2D40C6C6B53C}"/>
    <hyperlink ref="F103" r:id="rId41" xr:uid="{87F4F511-5992-4AA1-AC3F-E2D773FDBB07}"/>
    <hyperlink ref="F104" r:id="rId42" xr:uid="{1EBB1370-22E1-4E38-BA96-A0839ECB7E99}"/>
    <hyperlink ref="F105" r:id="rId43" xr:uid="{5ECCB54B-218D-428D-A2F2-E192FDE0348B}"/>
    <hyperlink ref="F107" r:id="rId44" xr:uid="{60DD6312-45A4-48E2-ADC2-1B0071E9D6A4}"/>
    <hyperlink ref="F108" r:id="rId45" xr:uid="{B2DE9C0C-15C1-43C9-8579-EA8B5E157B1E}"/>
    <hyperlink ref="F109" r:id="rId46" xr:uid="{AE5F0BBF-8F61-4AAE-AD67-E53AA77B8CB1}"/>
    <hyperlink ref="F110" r:id="rId47" xr:uid="{EF0B87C1-93F8-4D73-A0DF-7B0A7FCE9220}"/>
    <hyperlink ref="F111" r:id="rId48" xr:uid="{0CF90A35-972A-485A-BF35-1868DC836363}"/>
    <hyperlink ref="F112" r:id="rId49" xr:uid="{39ACDB7B-B49E-4909-A47B-19ABEFF71E8F}"/>
    <hyperlink ref="F113" r:id="rId50" xr:uid="{718E2A8D-763E-4C1D-9AF7-8FC3B9BD3FE7}"/>
    <hyperlink ref="E115" r:id="rId51" xr:uid="{D7DB05FB-E035-458C-ADEA-B54BFCB55811}"/>
    <hyperlink ref="F115" r:id="rId52" xr:uid="{0E49DE2F-46DA-455F-9ACC-C2017A6A713F}"/>
    <hyperlink ref="F116" r:id="rId53" xr:uid="{660CAFDD-C71A-47FB-BEA2-9288AB047235}"/>
    <hyperlink ref="F117" r:id="rId54" xr:uid="{5770AD60-65DB-45DE-812F-0519BBCB55A8}"/>
    <hyperlink ref="F118" r:id="rId55" xr:uid="{2B21FA75-4EE4-4A8F-B57E-45F220F5FDE7}"/>
    <hyperlink ref="F119" r:id="rId56" xr:uid="{1F5252B2-E1D5-4034-A1E3-6F49879D1095}"/>
    <hyperlink ref="F125" r:id="rId57" xr:uid="{8E1D8A83-5FDA-4CA4-A8B0-355C0334DBC7}"/>
    <hyperlink ref="F126" r:id="rId58" xr:uid="{67CD05CB-302E-4B56-9786-A6E1D8A26F39}"/>
    <hyperlink ref="F128" r:id="rId59" xr:uid="{BB1AE8EB-4B2E-4365-927B-4635ED1FF47F}"/>
    <hyperlink ref="F133" r:id="rId60" xr:uid="{98E75B5B-447B-4115-887F-A448647EA070}"/>
    <hyperlink ref="F134" r:id="rId61" xr:uid="{44793AF2-707E-4F79-8FF9-B7C9674D2CD6}"/>
    <hyperlink ref="E134" r:id="rId62" display="https://www.geeksforgeeks.org/binary-search-tree-set-2-delete/" xr:uid="{4AC15BCA-AA4B-4FFA-884D-F7185E4632AE}"/>
    <hyperlink ref="F136" r:id="rId63" xr:uid="{F24A54DC-9A2C-456F-9D61-5979BBF09114}"/>
    <hyperlink ref="F137" r:id="rId64" xr:uid="{A252EAB1-33D7-46FE-9FB5-F5C8601E8602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A5" sqref="A5"/>
    </sheetView>
  </sheetViews>
  <sheetFormatPr defaultColWidth="14.44140625" defaultRowHeight="15.75" customHeight="1" x14ac:dyDescent="0.25"/>
  <cols>
    <col min="1" max="1" width="11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IFERROR(__xludf.DUMMYFUNCTION("transpose(query(importrange(""https://docs.google.com/spreadsheets/d/1xC5K5VSAEebukTD2Rc9K88C_dPGW6O8Ec6TOnDYNafw/edit#gid=394995643"",""Coding!A:ZZ""),""select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 (Interviewer)")</f>
        <v>Your name (Interviewer)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 did you ask?")</f>
        <v>Which question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IFERROR(__xludf.DUMMYFUNCTION("""COMPUTED_VALUE"""),"Did they clearly understand the problem?")</f>
        <v>Did they clearly understand the problem?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IFERROR(__xludf.DUMMYFUNCTION("""COMPUTED_VALUE"""),"Did they arrive at the optimal (interview-appropriate) logical/algorithmic solution? (Regardless of whether code was written or how fast/slow it was written)")</f>
        <v>Did they arrive at the optimal (interview-appropriate) logical/algorithmic solution? (Regardless of whether code was written or how fast/slow it was written)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false starts and wrong/sub-optimal paths did they take?")</f>
        <v>How many false starts and wrong/sub-optimal paths did they take?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many hints did you have to give?")</f>
        <v>How many hints did you have to give?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they clearly understand and communicate time and space complexity?")</f>
        <v>Did they clearly understand and communicate time and space complexity?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IFERROR(__xludf.DUMMYFUNCTION("""COMPUTED_VALUE"""),"Was the solution fully coded?")</f>
        <v>Was the solution fully coded?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IFERROR(__xludf.DUMMYFUNCTION("""COMPUTED_VALUE"""),"How fluent was their coding?")</f>
        <v>How fluent was their coding?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IFERROR(__xludf.DUMMYFUNCTION("""COMPUTED_VALUE"""),"Did they walk-through their code after writing it?")</f>
        <v>Did they walk-through their code after writing it?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IFERROR(__xludf.DUMMYFUNCTION("""COMPUTED_VALUE"""),"How many bugs did they have?")</f>
        <v>How many bugs did they have?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IFERROR(__xludf.DUMMYFUNCTION("""COMPUTED_VALUE"""),"If they had bugs, how many did they find on their own?")</f>
        <v>If they had bugs, how many did they find on their own?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IFERROR(__xludf.DUMMYFUNCTION("""COMPUTED_VALUE"""),"How confident did the candidate appear?")</f>
        <v>How confident did the candidate appear?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IFERROR(__xludf.DUMMYFUNCTION("""COMPUTED_VALUE"""),"Did they start writing code, before properly thinking the algorithm through?")</f>
        <v>Did they start writing code, before properly thinking the algorithm through?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IFERROR(__xludf.DUMMYFUNCTION("""COMPUTED_VALUE"""),"Were there periods of unexplained silence (no communication)?")</f>
        <v>Were there periods of unexplained silence (no communication)?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IFERROR(__xludf.DUMMYFUNCTION("""COMPUTED_VALUE"""),"What was the energy level?")</f>
        <v>What was the energy level?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IFERROR(__xludf.DUMMYFUNCTION("""COMPUTED_VALUE"""),"Curiosity level (perceived)")</f>
        <v>Curiosity level (perceived)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IFERROR(__xludf.DUMMYFUNCTION("""COMPUTED_VALUE"""),"Humility (perceived)")</f>
        <v>Humility (perceived)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IFERROR(__xludf.DUMMYFUNCTION("""COMPUTED_VALUE"""),"Did you feel that the candidate would work hard if they were hired?")</f>
        <v>Did you feel that the candidate would work hard if they were hired?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IFERROR(__xludf.DUMMYFUNCTION("""COMPUTED_VALUE"""),"How was the whiteboard (or editor) managed?")</f>
        <v>How was the whiteboard (or editor) managed?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 t="str">
        <f ca="1">IFERROR(__xludf.DUMMYFUNCTION("""COMPUTED_VALUE"""),"With this performance, would you recommend them to your team?")</f>
        <v>With this performance, would you recommend them to your team?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 t="str">
        <f ca="1">IFERROR(__xludf.DUMMYFUNCTION("""COMPUTED_VALUE"""),"Comments on the interview?")</f>
        <v>Comments on the interview?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 t="str">
        <f ca="1">IFERROR(__xludf.DUMMYFUNCTION("""COMPUTED_VALUE"""),"")</f>
        <v/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 t="str">
        <f ca="1">IFERROR(__xludf.DUMMYFUNCTION("""COMPUTED_VALUE"""),"")</f>
        <v/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 t="str">
        <f ca="1">IFERROR(__xludf.DUMMYFUNCTION("""COMPUTED_VALUE"""),"")</f>
        <v/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 t="str">
        <f ca="1">IFERROR(__xludf.DUMMYFUNCTION("""COMPUTED_VALUE"""),"")</f>
        <v/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 t="str">
        <f ca="1">IFERROR(__xludf.DUMMYFUNCTION("""COMPUTED_VALUE"""),"")</f>
        <v/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 t="str">
        <f ca="1">IFERROR(__xludf.DUMMYFUNCTION("""COMPUTED_VALUE"""),"")</f>
        <v/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IFERROR(__xludf.DUMMYFUNCTION("transpose(query(importrange(""https://docs.google.com/spreadsheets/d/1xC5K5VSAEebukTD2Rc9K88C_dPGW6O8Ec6TOnDYNafw/edit#gid=210698368"",""SysD!A:ZZ""),""select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question(s) did you ask?")</f>
        <v>Which question(s)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systematic was their approach to problem(s)? (Consider the steps below)")</f>
        <v>How systematic was their approach to problem(s)? (Consider the steps below)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IFERROR(__xludf.DUMMYFUNCTION("""COMPUTED_VALUE"""),"How did you perceive the technical breadth and depth of this answer? (Consider the list below)")</f>
        <v>How did you perceive the technical breadth and depth of this answer? (Consider the list below)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hints did you have to give?")</f>
        <v>How many hints did you have to give?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confident did the candidate appear?")</f>
        <v>How confident did the candidate appear?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IFERROR(__xludf.DUMMYFUNCTION("""COMPUTED_VALUE"""),"Were there periods of unexplained silence (no communication)?")</f>
        <v>Were there periods of unexplained silence (no communication)?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IFERROR(__xludf.DUMMYFUNCTION("""COMPUTED_VALUE"""),"What was the energy level?")</f>
        <v>What was the energy level?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IFERROR(__xludf.DUMMYFUNCTION("""COMPUTED_VALUE"""),"Curiosity level (aka did they ask you enough questions to dissect the problem?)")</f>
        <v>Curiosity level (aka did they ask you enough questions to dissect the problem?)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IFERROR(__xludf.DUMMYFUNCTION("""COMPUTED_VALUE"""),"Humility (perceived)")</f>
        <v>Humility (perceived)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IFERROR(__xludf.DUMMYFUNCTION("""COMPUTED_VALUE"""),"Did you feel that the candidate would work hard if they were hired?")</f>
        <v>Did you feel that the candidate would work hard if they were hired?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IFERROR(__xludf.DUMMYFUNCTION("""COMPUTED_VALUE"""),"How was the whiteboard (or editor) managed?")</f>
        <v>How was the whiteboard (or editor) managed?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IFERROR(__xludf.DUMMYFUNCTION("""COMPUTED_VALUE"""),"With this performance, would you recommend them to your team?")</f>
        <v>With this performance, would you recommend them to your team?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IFERROR(__xludf.DUMMYFUNCTION("""COMPUTED_VALUE"""),"Comments on the interview?")</f>
        <v>Comments on the interview?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IFERROR(__xludf.DUMMYFUNCTION("""COMPUTED_VALUE"""),"")</f>
        <v/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IFERROR(__xludf.DUMMYFUNCTION("""COMPUTED_VALUE"""),"")</f>
        <v/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IFERROR(__xludf.DUMMYFUNCTION("""COMPUTED_VALUE"""),"")</f>
        <v/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IFERROR(__xludf.DUMMYFUNCTION("""COMPUTED_VALUE"""),"")</f>
        <v/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IFERROR(__xludf.DUMMYFUNCTION("""COMPUTED_VALUE"""),"")</f>
        <v/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IFERROR(__xludf.DUMMYFUNCTION("transpose(query(importrange(""https://docs.google.com/spreadsheets/d/1xC5K5VSAEebukTD2Rc9K88C_dPGW6O8Ec6TOnDYNafw/edit#gid=526563368"",""Behavioral!A:ZZ""),""select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questions did you ask?")</f>
        <v>Which questions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IFERROR(__xludf.DUMMYFUNCTION("""COMPUTED_VALUE"""),"Behavioral Score")</f>
        <v>Behavioral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IFERROR(__xludf.DUMMYFUNCTION("""COMPUTED_VALUE"""),"How confident did the candidate appear?")</f>
        <v>How confident did the candidate appear?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impressively did they describe what they do (and their career)?")</f>
        <v>How impressively did they describe what they do (and their career)?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IFERROR(__xludf.DUMMYFUNCTION("""COMPUTED_VALUE"""),"Were there periods of unexplained silence (no communication)?")</f>
        <v>Were there periods of unexplained silence (no communication)?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IFERROR(__xludf.DUMMYFUNCTION("""COMPUTED_VALUE"""),"What was the energy level?")</f>
        <v>What was the energy level?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IFERROR(__xludf.DUMMYFUNCTION("""COMPUTED_VALUE"""),"Curiosity level (aka did they ask enough questions to you?)")</f>
        <v>Curiosity level (aka did they ask enough questions to you?)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IFERROR(__xludf.DUMMYFUNCTION("""COMPUTED_VALUE"""),"Humility")</f>
        <v>Humility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you feel that the candidate would work hard if they were hired?")</f>
        <v>Did you feel that the candidate would work hard if they were hired?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IFERROR(__xludf.DUMMYFUNCTION("""COMPUTED_VALUE"""),"With this performance, would you recommend them to your team?")</f>
        <v>With this performance, would you recommend them to your team?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IFERROR(__xludf.DUMMYFUNCTION("""COMPUTED_VALUE"""),"Comments on the interview?")</f>
        <v>Comments on the interview?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IFERROR(__xludf.DUMMYFUNCTION("""COMPUTED_VALUE"""),"")</f>
        <v/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IFERROR(__xludf.DUMMYFUNCTION("""COMPUTED_VALUE"""),"")</f>
        <v/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IFERROR(__xludf.DUMMYFUNCTION("""COMPUTED_VALUE"""),"")</f>
        <v/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IFERROR(__xludf.DUMMYFUNCTION("""COMPUTED_VALUE"""),"")</f>
        <v/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IFERROR(__xludf.DUMMYFUNCTION("""COMPUTED_VALUE"""),"")</f>
        <v/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Explore</vt:lpstr>
      <vt:lpstr>Coding Mock Interview Feedback </vt:lpstr>
      <vt:lpstr>System Design Mock Interview Fe</vt:lpstr>
      <vt:lpstr>Behavioral Mock Interview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Srivats Subburathinam</cp:lastModifiedBy>
  <dcterms:modified xsi:type="dcterms:W3CDTF">2020-08-09T21:04:54Z</dcterms:modified>
</cp:coreProperties>
</file>