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D:\"/>
    </mc:Choice>
  </mc:AlternateContent>
  <bookViews>
    <workbookView xWindow="0" yWindow="0" windowWidth="20490" windowHeight="7755" tabRatio="500" firstSheet="1" activeTab="9"/>
  </bookViews>
  <sheets>
    <sheet name="cst316roster010814.csv" sheetId="1" r:id="rId1"/>
    <sheet name="A" sheetId="2" r:id="rId2"/>
    <sheet name="C" sheetId="11" r:id="rId3"/>
    <sheet name="D" sheetId="12" r:id="rId4"/>
    <sheet name="E" sheetId="13" r:id="rId5"/>
    <sheet name="F" sheetId="14" r:id="rId6"/>
    <sheet name="G" sheetId="15" r:id="rId7"/>
    <sheet name="I" sheetId="17" r:id="rId8"/>
    <sheet name="X" sheetId="19" r:id="rId9"/>
    <sheet name="J" sheetId="18" r:id="rId10"/>
  </sheets>
  <calcPr calcId="15251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G40" i="18" l="1"/>
  <c r="F40" i="18"/>
  <c r="C40" i="18"/>
  <c r="W36" i="18"/>
  <c r="W35" i="18"/>
  <c r="W34" i="18"/>
  <c r="V33" i="18"/>
  <c r="U33" i="18"/>
  <c r="T33" i="18"/>
  <c r="G40" i="15"/>
  <c r="F40" i="15"/>
  <c r="C40" i="15"/>
  <c r="W36" i="15"/>
  <c r="W35" i="15"/>
  <c r="W34" i="15"/>
  <c r="V33" i="15"/>
  <c r="U33" i="15"/>
  <c r="T33" i="15"/>
  <c r="G40" i="17"/>
  <c r="F40" i="17"/>
  <c r="C40" i="17"/>
  <c r="W36" i="17"/>
  <c r="W35" i="17"/>
  <c r="W34" i="17"/>
  <c r="H40" i="17"/>
  <c r="G38" i="11"/>
  <c r="G35" i="13"/>
  <c r="G34" i="14"/>
  <c r="G41" i="17"/>
  <c r="W42" i="11"/>
  <c r="W43" i="11"/>
  <c r="W44" i="11"/>
  <c r="H38" i="11"/>
  <c r="H35" i="13"/>
  <c r="H41" i="17"/>
  <c r="V33" i="17"/>
  <c r="U33" i="17"/>
  <c r="T33" i="17"/>
  <c r="F35" i="13"/>
  <c r="C35" i="13"/>
  <c r="W30" i="13"/>
  <c r="W29" i="13"/>
  <c r="W28" i="13"/>
  <c r="V27" i="13"/>
  <c r="U27" i="13"/>
  <c r="T27" i="13"/>
  <c r="W36" i="11"/>
  <c r="W35" i="11"/>
  <c r="W34" i="11"/>
  <c r="V33" i="11"/>
  <c r="U33" i="11"/>
  <c r="T33" i="11"/>
  <c r="W39" i="13"/>
  <c r="W41" i="13"/>
  <c r="H35" i="2"/>
  <c r="H35" i="19"/>
  <c r="H41" i="15"/>
  <c r="H35" i="14"/>
  <c r="H36" i="13"/>
  <c r="H35" i="12"/>
  <c r="H39" i="11"/>
  <c r="H41" i="18"/>
  <c r="G41" i="18"/>
  <c r="F38" i="11"/>
  <c r="F34" i="14"/>
  <c r="F41" i="18"/>
  <c r="C38" i="11"/>
  <c r="C34" i="14"/>
  <c r="C41" i="18"/>
  <c r="G35" i="19"/>
  <c r="F35" i="19"/>
  <c r="C35" i="19"/>
  <c r="G34" i="19"/>
  <c r="F34" i="19"/>
  <c r="F41" i="17"/>
  <c r="C34" i="19"/>
  <c r="C41" i="17"/>
  <c r="G41" i="15"/>
  <c r="F41" i="15"/>
  <c r="C41" i="15"/>
  <c r="G35" i="14"/>
  <c r="F35" i="14"/>
  <c r="C35" i="14"/>
  <c r="G36" i="13"/>
  <c r="F36" i="13"/>
  <c r="C36" i="13"/>
  <c r="G35" i="12"/>
  <c r="F35" i="12"/>
  <c r="C35" i="12"/>
  <c r="G39" i="11"/>
  <c r="F39" i="11"/>
  <c r="C39" i="11"/>
  <c r="H34" i="12"/>
  <c r="H40" i="18"/>
  <c r="V27" i="18"/>
  <c r="U27" i="18"/>
  <c r="T27" i="18"/>
  <c r="V21" i="18"/>
  <c r="U21" i="18"/>
  <c r="T21" i="18"/>
  <c r="V15" i="18"/>
  <c r="U15" i="18"/>
  <c r="T15" i="18"/>
  <c r="V9" i="18"/>
  <c r="U9" i="18"/>
  <c r="T9" i="18"/>
  <c r="W38" i="19"/>
  <c r="W39" i="19"/>
  <c r="W40" i="19"/>
  <c r="H34" i="19"/>
  <c r="V27" i="19"/>
  <c r="U27" i="19"/>
  <c r="T27" i="19"/>
  <c r="V21" i="19"/>
  <c r="U21" i="19"/>
  <c r="T21" i="19"/>
  <c r="V15" i="19"/>
  <c r="U15" i="19"/>
  <c r="T15" i="19"/>
  <c r="V9" i="19"/>
  <c r="U9" i="19"/>
  <c r="T9" i="19"/>
  <c r="V3" i="19"/>
  <c r="U3" i="19"/>
  <c r="T3" i="19"/>
  <c r="V27" i="17"/>
  <c r="U27" i="17"/>
  <c r="T27" i="17"/>
  <c r="V21" i="17"/>
  <c r="U21" i="17"/>
  <c r="T21" i="17"/>
  <c r="T15" i="17"/>
  <c r="V9" i="17"/>
  <c r="U9" i="17"/>
  <c r="T9" i="17"/>
  <c r="V3" i="17"/>
  <c r="U3" i="17"/>
  <c r="T3" i="17"/>
  <c r="H40" i="15"/>
  <c r="V27" i="15"/>
  <c r="U27" i="15"/>
  <c r="T27" i="15"/>
  <c r="V21" i="15"/>
  <c r="U21" i="15"/>
  <c r="T21" i="15"/>
  <c r="V15" i="15"/>
  <c r="U15" i="15"/>
  <c r="T15" i="15"/>
  <c r="V9" i="15"/>
  <c r="U9" i="15"/>
  <c r="T9" i="15"/>
  <c r="V3" i="15"/>
  <c r="U3" i="15"/>
  <c r="T3" i="15"/>
  <c r="H34" i="14"/>
  <c r="V21" i="14"/>
  <c r="U21" i="14"/>
  <c r="T21" i="14"/>
  <c r="V21" i="13"/>
  <c r="U21" i="13"/>
  <c r="T21" i="13"/>
  <c r="V15" i="13"/>
  <c r="U15" i="13"/>
  <c r="T15" i="13"/>
  <c r="V9" i="13"/>
  <c r="U9" i="13"/>
  <c r="T9" i="13"/>
  <c r="V3" i="13"/>
  <c r="U3" i="13"/>
  <c r="T3" i="13"/>
  <c r="H34" i="2"/>
  <c r="V27" i="12"/>
  <c r="U27" i="12"/>
  <c r="T27" i="12"/>
  <c r="V21" i="12"/>
  <c r="U21" i="12"/>
  <c r="T21" i="12"/>
  <c r="V15" i="12"/>
  <c r="U15" i="12"/>
  <c r="T15" i="12"/>
  <c r="V9" i="12"/>
  <c r="U9" i="12"/>
  <c r="T9" i="12"/>
  <c r="V3" i="12"/>
  <c r="U3" i="12"/>
  <c r="T3" i="12"/>
  <c r="V27" i="11"/>
  <c r="U27" i="11"/>
  <c r="T27" i="11"/>
  <c r="V21" i="11"/>
  <c r="U21" i="11"/>
  <c r="T21" i="11"/>
  <c r="V15" i="11"/>
  <c r="U15" i="11"/>
  <c r="T15" i="11"/>
  <c r="V9" i="11"/>
  <c r="U9" i="11"/>
  <c r="T9" i="11"/>
  <c r="V3" i="11"/>
  <c r="U3" i="11"/>
  <c r="T3" i="11"/>
  <c r="V27" i="2"/>
  <c r="U27" i="2"/>
  <c r="V21" i="2"/>
  <c r="U21" i="2"/>
  <c r="V15" i="2"/>
  <c r="U15" i="2"/>
  <c r="T27" i="2"/>
  <c r="T21" i="2"/>
  <c r="H21" i="2"/>
  <c r="T15" i="2"/>
  <c r="V9" i="2"/>
  <c r="U9" i="2"/>
  <c r="T3" i="2"/>
  <c r="T9" i="2"/>
  <c r="V3" i="2"/>
  <c r="U3" i="2"/>
  <c r="C34" i="2"/>
  <c r="G35" i="2"/>
  <c r="F35" i="2"/>
  <c r="C35" i="2"/>
  <c r="G34" i="12"/>
  <c r="F34" i="12"/>
  <c r="C34" i="12"/>
  <c r="G34" i="2"/>
  <c r="F34" i="2"/>
  <c r="W40" i="12"/>
  <c r="W30" i="12"/>
  <c r="W24" i="12"/>
  <c r="W18" i="12"/>
  <c r="W12" i="12"/>
  <c r="W6" i="12"/>
  <c r="W39" i="12"/>
  <c r="W29" i="12"/>
  <c r="W23" i="12"/>
  <c r="W17" i="12"/>
  <c r="W11" i="12"/>
  <c r="W5" i="12"/>
  <c r="W38" i="12"/>
  <c r="W28" i="12"/>
  <c r="W22" i="12"/>
  <c r="W16" i="12"/>
  <c r="W10" i="12"/>
  <c r="W4" i="12"/>
  <c r="W24" i="13"/>
  <c r="W18" i="13"/>
  <c r="W12" i="13"/>
  <c r="W6" i="13"/>
  <c r="W23" i="13"/>
  <c r="W17" i="13"/>
  <c r="W11" i="13"/>
  <c r="W5" i="13"/>
  <c r="W22" i="13"/>
  <c r="W16" i="13"/>
  <c r="W10" i="13"/>
  <c r="W4" i="13"/>
  <c r="W40" i="14"/>
  <c r="W24" i="14"/>
  <c r="W39" i="14"/>
  <c r="W23" i="14"/>
  <c r="W38" i="14"/>
  <c r="W22" i="14"/>
  <c r="W46" i="15"/>
  <c r="W12" i="15"/>
  <c r="W6" i="15"/>
  <c r="W30" i="15"/>
  <c r="W24" i="15"/>
  <c r="W18" i="15"/>
  <c r="W45" i="15"/>
  <c r="W29" i="15"/>
  <c r="W23" i="15"/>
  <c r="W17" i="15"/>
  <c r="W11" i="15"/>
  <c r="W5" i="15"/>
  <c r="W44" i="15"/>
  <c r="W22" i="15"/>
  <c r="W16" i="15"/>
  <c r="W10" i="15"/>
  <c r="W28" i="15"/>
  <c r="W4" i="15"/>
  <c r="W46" i="17"/>
  <c r="W30" i="17"/>
  <c r="W24" i="17"/>
  <c r="W18" i="17"/>
  <c r="W12" i="17"/>
  <c r="W6" i="17"/>
  <c r="W45" i="17"/>
  <c r="W23" i="17"/>
  <c r="W29" i="17"/>
  <c r="W17" i="17"/>
  <c r="W11" i="17"/>
  <c r="W5" i="17"/>
  <c r="W44" i="17"/>
  <c r="W22" i="17"/>
  <c r="W28" i="17"/>
  <c r="W16" i="17"/>
  <c r="W10" i="17"/>
  <c r="W4" i="17"/>
  <c r="W46" i="18"/>
  <c r="W30" i="18"/>
  <c r="W24" i="18"/>
  <c r="W18" i="18"/>
  <c r="W12" i="18"/>
  <c r="W45" i="18"/>
  <c r="W29" i="18"/>
  <c r="W23" i="18"/>
  <c r="W17" i="18"/>
  <c r="W11" i="18"/>
  <c r="W5" i="18"/>
  <c r="W44" i="18"/>
  <c r="W10" i="18"/>
  <c r="W16" i="18"/>
  <c r="W22" i="18"/>
  <c r="W28" i="18"/>
  <c r="W4" i="18"/>
  <c r="W40" i="2"/>
  <c r="W30" i="2"/>
  <c r="W24" i="2"/>
  <c r="W18" i="2"/>
  <c r="W12" i="2"/>
  <c r="W6" i="2"/>
  <c r="W29" i="2"/>
  <c r="W23" i="2"/>
  <c r="W17" i="2"/>
  <c r="W11" i="2"/>
  <c r="W5" i="2"/>
  <c r="W38" i="2"/>
  <c r="W28" i="2"/>
  <c r="W22" i="2"/>
  <c r="W16" i="2"/>
  <c r="W10" i="2"/>
  <c r="W4" i="2"/>
  <c r="W30" i="11"/>
  <c r="W24" i="11"/>
  <c r="W18" i="11"/>
  <c r="W12" i="11"/>
  <c r="W6" i="11"/>
  <c r="W29" i="11"/>
  <c r="W23" i="11"/>
  <c r="W17" i="11"/>
  <c r="W11" i="11"/>
  <c r="W5" i="11"/>
  <c r="W10" i="11"/>
  <c r="W16" i="11"/>
  <c r="W22" i="11"/>
  <c r="W28" i="11"/>
  <c r="W4" i="11"/>
  <c r="W30" i="19"/>
  <c r="W24" i="19"/>
  <c r="W18" i="19"/>
  <c r="W12" i="19"/>
  <c r="W6" i="19"/>
  <c r="W17" i="19"/>
  <c r="W29" i="19"/>
  <c r="W23" i="19"/>
  <c r="W11" i="19"/>
  <c r="W5" i="19"/>
  <c r="W28" i="19"/>
  <c r="W22" i="19"/>
  <c r="W16" i="19"/>
  <c r="W10" i="19"/>
  <c r="W4" i="19"/>
</calcChain>
</file>

<file path=xl/sharedStrings.xml><?xml version="1.0" encoding="utf-8"?>
<sst xmlns="http://schemas.openxmlformats.org/spreadsheetml/2006/main" count="1350" uniqueCount="448">
  <si>
    <t>What is with the "broke project" commit? You have a number of comments indicating the project is often broken and needs to be rebuilt to fix? Good reflection, be sure to include SA and Metrics in S4</t>
    <phoneticPr fontId="5" type="noConversion"/>
  </si>
  <si>
    <t>Missed Sprint meetings? I see 1 commit late March? No reflection/modules</t>
    <phoneticPr fontId="5" type="noConversion"/>
  </si>
  <si>
    <t>No code. Can't reflect on what yo don't do. And don't go post screen captures AFTER the deadline and claim you did the required work, I do not appreciate that.</t>
    <phoneticPr fontId="5" type="noConversion"/>
  </si>
  <si>
    <t>Nice job Paul</t>
    <phoneticPr fontId="5" type="noConversion"/>
  </si>
  <si>
    <t>Great! I am impressed with your work Taylor!</t>
    <phoneticPr fontId="5" type="noConversion"/>
  </si>
  <si>
    <t>Project looks good, need for a couple of folks to step it up however.</t>
    <phoneticPr fontId="5" type="noConversion"/>
  </si>
  <si>
    <t>Would like to see more consistency in activity. God reflection</t>
    <phoneticPr fontId="5" type="noConversion"/>
  </si>
  <si>
    <t>Frequent commits, sometimes just repeating code over and over? Inventory1.java Inventory2.java Inventory3.java and so on, Never completing SW tasks, just estimations? Eyaad I am not going to give you creidt for work you did not do, and for trying to make it appear you did new work when clearly you did not. Reflection missing 3 agile techniques, others not done this sprint or at all, and merely cut and paste runs of the tool and saying "it is good" does not demonstrate an evidence-based perspective</t>
    <phoneticPr fontId="5" type="noConversion"/>
  </si>
  <si>
    <t>Better! OK reflection but stop showing me unit tests that don't test anything!</t>
    <phoneticPr fontId="5" type="noConversion"/>
  </si>
  <si>
    <t>Decent commits but mostly merges. Good unit test but no SA or Metrics. You sound frustrated, but don't let it impact your individual work.</t>
    <phoneticPr fontId="5" type="noConversion"/>
  </si>
  <si>
    <t>Better activity, but make commits significant. Your bbox unit test doesn't have any asserts, your pair programming is one line of code? Reflection missing all aspects of the Agile code</t>
    <phoneticPr fontId="5" type="noConversion"/>
  </si>
  <si>
    <t>Good. Some more significant code updates needed.Need all Quality Practices all sprints</t>
    <phoneticPr fontId="5" type="noConversion"/>
  </si>
  <si>
    <t>No GH activity until later in the sprint. Need code not just adding jars.  You need the agile techniques and you need unit tests</t>
    <phoneticPr fontId="5" type="noConversion"/>
  </si>
  <si>
    <t>It is hard to figure out what, if anything, you are really contributing to this project. On reflection you indicate you haven't used several techniques, on SA and Metrics you just ran the tool, and you have 1 Agile entry, not 4 for the different techniques.</t>
    <phoneticPr fontId="5" type="noConversion"/>
  </si>
  <si>
    <t>Need to contribute code. Your reflections need to improve, need commit numbers as evidence, and you need to reflect. Do not combine SA and Metrics</t>
    <phoneticPr fontId="5" type="noConversion"/>
  </si>
  <si>
    <t>Code contributions only came at end of sprint. Good reflection, need sprint planning. Don't combine quality commits, and need a reflection, not just evidence</t>
    <phoneticPr fontId="5" type="noConversion"/>
  </si>
  <si>
    <t>Good job, though everyone needs to pitch in all the time. Your Jenkins needs to work</t>
    <phoneticPr fontId="5" type="noConversion"/>
  </si>
  <si>
    <t>Flurry of code activit at end of sprint, need more consistent participation. On your reflection - "Dr. Gary makes us do it" is not a reason why you do it in particular places. And "last few commits" is not evidence, I am not hunting around for that.</t>
    <phoneticPr fontId="5" type="noConversion"/>
  </si>
  <si>
    <t>Good GH contributions and is consistent. Reflect on all modules all sprints. No we did not do dynamic analysis</t>
    <phoneticPr fontId="5" type="noConversion"/>
  </si>
  <si>
    <t>Consistent GH, likes to make commits saying fixes bugs when just commenting things out. Good reflection but please give full commit numbers</t>
    <phoneticPr fontId="5" type="noConversion"/>
  </si>
  <si>
    <t>Consistent GH and SW updates. Reflection was late (-0.5) and no agile mentioned. No bbox or CR this sprint, nice wbox</t>
    <phoneticPr fontId="5" type="noConversion"/>
  </si>
  <si>
    <t>No SW activity for 2 weeks. Only commit came at 3:55pm during Sprint 3 planning meeting, should not even count it. No reflection submitted</t>
    <phoneticPr fontId="5" type="noConversion"/>
  </si>
  <si>
    <t>Very little SW activity. Scrum meeting format not followed for 3 meetings. Good reflection, need bbox testing</t>
    <phoneticPr fontId="5" type="noConversion"/>
  </si>
  <si>
    <t>No SW activity in 2 weeks. Missedd several meetings. Little activity on GH. No S2 reflection submitted</t>
    <phoneticPr fontId="5" type="noConversion"/>
  </si>
  <si>
    <t>No SW activity for a week. No S2 reflection submitted</t>
    <phoneticPr fontId="5" type="noConversion"/>
  </si>
  <si>
    <t>Missed 3 meetings. SW updates in bursts, not consistent. No S2 reflection submitted</t>
    <phoneticPr fontId="5" type="noConversion"/>
  </si>
  <si>
    <t>Good consistent SW activity. Little code activity? Reflection lacks sprint planning, and bbox under CI? No wbox, need commit number on bbox</t>
    <phoneticPr fontId="5" type="noConversion"/>
  </si>
  <si>
    <t>Please update SW more consistently.</t>
    <phoneticPr fontId="5" type="noConversion"/>
  </si>
  <si>
    <t>4/1S,3/30s</t>
    <phoneticPr fontId="5" type="noConversion"/>
  </si>
  <si>
    <t>3/29s</t>
    <phoneticPr fontId="5" type="noConversion"/>
  </si>
  <si>
    <t>DROPPED</t>
    <phoneticPr fontId="5" type="noConversion"/>
  </si>
  <si>
    <t>The GH pattern doesn't make sense. Why are you working I your own GH then copying over? Cheating?</t>
    <phoneticPr fontId="5" type="noConversion"/>
  </si>
  <si>
    <t>This sprint was better, though it seems like you are not working well together</t>
    <phoneticPr fontId="5" type="noConversion"/>
  </si>
  <si>
    <t>Very little GH activity (1 commit). Reflection is poor and indicates little quality activity. Claimed bbox test doesn't look like a bbox test. Db work has to show in git</t>
    <phoneticPr fontId="5" type="noConversion"/>
  </si>
  <si>
    <t>Good consistent SW updates. I see 1 GH commit on 2/26 is all. Your reflection is not in a format I require, nor does it indicate any quality activities</t>
    <phoneticPr fontId="5" type="noConversion"/>
  </si>
  <si>
    <t>No code. If you don't write code, you get zero credit</t>
    <phoneticPr fontId="5" type="noConversion"/>
  </si>
  <si>
    <t>Consistent SW and code activity. Need to follow scrum meeting format.</t>
  </si>
  <si>
    <t>Missed a meeting. Reflection missing agile techniques, reflections make no sense in context, and bbox unit test is invalid. As long as you continue to randomly change things in Scrumwise instead of doing what you are supposed to, you will not receive credit</t>
    <phoneticPr fontId="5" type="noConversion"/>
  </si>
  <si>
    <t>Scrumwise needs to be consistently updated, team needs to define better QP and follow it</t>
    <phoneticPr fontId="5" type="noConversion"/>
  </si>
  <si>
    <t>Missed 2 meetings. No SW for 2 weeks. 1 commit and it is huge, does not look like using GH properly. Don't reflect on what you have not done, like unit tests.</t>
    <phoneticPr fontId="5" type="noConversion"/>
  </si>
  <si>
    <t>Only 6 scrum meetings in the sprint. Most of them didn't follow the expected structure of scrum meetings. Very little SW actvity</t>
  </si>
  <si>
    <t>No SW activity for 2 weeks. Scrum meeting updates need to be specific to SW task. 1 commit of XML, Java commit 2 LOC. No reflection submitted</t>
    <phoneticPr fontId="5" type="noConversion"/>
  </si>
  <si>
    <t>No SW activity for 2 weeks. 2 commits but both night of sprint end? Commit throughout! No reflection submitted!</t>
    <phoneticPr fontId="5" type="noConversion"/>
  </si>
  <si>
    <t>Your work looks great Taylor, good job!</t>
    <phoneticPr fontId="5" type="noConversion"/>
  </si>
  <si>
    <t>No SW activity for 1 week. Good reflection but use all the techniques, including unit tests</t>
    <phoneticPr fontId="5" type="noConversion"/>
  </si>
  <si>
    <t>Missed 2 meetings. Reflection only indicates wbox test but not where. No agile practices. No specific evidence</t>
    <phoneticPr fontId="5" type="noConversion"/>
  </si>
  <si>
    <t>Need consistent SW updates. Bbox minimal, wbox none</t>
    <phoneticPr fontId="5" type="noConversion"/>
  </si>
  <si>
    <t>No SW activity for 2 weeks. Reflection is poor, some activities not done, others specific evidence not provided</t>
    <phoneticPr fontId="5" type="noConversion"/>
  </si>
  <si>
    <t>12 day SW gap. No code</t>
    <phoneticPr fontId="5" type="noConversion"/>
  </si>
  <si>
    <t>All the code is his in GH? The 5 branches make no sense</t>
    <phoneticPr fontId="5" type="noConversion"/>
  </si>
  <si>
    <t>No established rhythm yet. Several not coding. Get sense they don't really work together</t>
    <phoneticPr fontId="5" type="noConversion"/>
  </si>
  <si>
    <t>NOT Jaime, Christian</t>
    <phoneticPr fontId="5" type="noConversion"/>
  </si>
  <si>
    <t>3/4s</t>
    <phoneticPr fontId="5" type="noConversion"/>
  </si>
  <si>
    <t>3/4s</t>
    <phoneticPr fontId="5" type="noConversion"/>
  </si>
  <si>
    <t>3/4s</t>
    <phoneticPr fontId="5" type="noConversion"/>
  </si>
  <si>
    <t>APM</t>
    <phoneticPr fontId="5" type="noConversion"/>
  </si>
  <si>
    <t>Not following the 3 steps required for scrum meeting. Good reflection but you need to unit test. Also, pair prog is code reviews and should be under it</t>
    <phoneticPr fontId="5" type="noConversion"/>
  </si>
  <si>
    <t>Need consistent SW update. Good reflection, need bbox</t>
    <phoneticPr fontId="5" type="noConversion"/>
  </si>
  <si>
    <t>Only see merge pulls in GH, no code. Need to follow scrum meeting format. Cannot give module credit when there is no code</t>
    <phoneticPr fontId="5" type="noConversion"/>
  </si>
  <si>
    <t>No SW activity for 1 week. Need consistent code activity. Reflection has no scrum entries and nothing for unit test</t>
    <phoneticPr fontId="5" type="noConversion"/>
  </si>
  <si>
    <t>Liking the energy. Need a GH workflow definition and a quality policy. Not sure of develop and develop2 on GH</t>
    <phoneticPr fontId="5" type="noConversion"/>
  </si>
  <si>
    <t>The GH pattern doesn't make sense</t>
    <phoneticPr fontId="5" type="noConversion"/>
  </si>
  <si>
    <t>J</t>
    <phoneticPr fontId="5" type="noConversion"/>
  </si>
  <si>
    <r>
      <t>ଲ</t>
    </r>
    <r>
      <rPr>
        <sz val="10"/>
        <rFont val="Verdana"/>
        <family val="2"/>
      </rPr>
      <t>(</t>
    </r>
    <r>
      <rPr>
        <sz val="10"/>
        <rFont val="Malayalam MN"/>
      </rPr>
      <t>ര</t>
    </r>
    <r>
      <rPr>
        <sz val="10"/>
        <rFont val="Lucida Sans Unicode"/>
        <family val="2"/>
      </rPr>
      <t>⋏</t>
    </r>
    <r>
      <rPr>
        <sz val="10"/>
        <rFont val="Malayalam MN"/>
      </rPr>
      <t>ര</t>
    </r>
    <r>
      <rPr>
        <sz val="10"/>
        <rFont val="Verdana"/>
        <family val="2"/>
      </rPr>
      <t xml:space="preserve">= </t>
    </r>
    <r>
      <rPr>
        <sz val="10"/>
        <rFont val="Oriya MN"/>
      </rPr>
      <t>ଲ</t>
    </r>
    <r>
      <rPr>
        <sz val="10"/>
        <rFont val="Verdana"/>
        <family val="2"/>
      </rPr>
      <t xml:space="preserve"> )</t>
    </r>
    <phoneticPr fontId="5" type="noConversion"/>
  </si>
  <si>
    <t>Sprint1</t>
    <phoneticPr fontId="5" type="noConversion"/>
  </si>
  <si>
    <t>cosorio</t>
  </si>
  <si>
    <t>Jeffrey</t>
  </si>
  <si>
    <t>Ospina</t>
  </si>
  <si>
    <t>jospina</t>
  </si>
  <si>
    <t>Missed 2 meetings. Last SW update was a week ago. GH activity only just b4 deadline. Reflection doc is bizarre. No unit tests done, no code review entry, no sprint planning, and SA included but we didn't do it S2</t>
    <phoneticPr fontId="5" type="noConversion"/>
  </si>
  <si>
    <t>Need consistent SW updates and not in bursts. Code only in last week. Reflection has only 2 of 5 topics and no specific code refs</t>
    <phoneticPr fontId="5" type="noConversion"/>
  </si>
  <si>
    <t>Not much GH activity, 1 commit with a new event handler is all. No tasks in SW, no reflection. Hard to tell what you did, if anything</t>
    <phoneticPr fontId="5" type="noConversion"/>
  </si>
  <si>
    <t>Not much GH activity, only 2 unit tests that automatically fail. Reflection only has 3 of 6 techniques and then says you did not even do them</t>
    <phoneticPr fontId="5" type="noConversion"/>
  </si>
  <si>
    <t>Missed a meeting. Started bbox unit tests but they just fail, wbox tests better. Reflection needs to include agile practices</t>
    <phoneticPr fontId="5" type="noConversion"/>
  </si>
  <si>
    <t>Douglas</t>
  </si>
  <si>
    <t>Greenbaum</t>
  </si>
  <si>
    <t>Kendry</t>
  </si>
  <si>
    <t>dkendry</t>
  </si>
  <si>
    <t>Nick</t>
  </si>
  <si>
    <t>Krogstad</t>
  </si>
  <si>
    <t>nkrogsta</t>
  </si>
  <si>
    <t>Kameron</t>
  </si>
  <si>
    <t>Landry</t>
  </si>
  <si>
    <t>kalandr1</t>
  </si>
  <si>
    <t>Ashley</t>
  </si>
  <si>
    <t>Mannon</t>
  </si>
  <si>
    <t>aamannon</t>
  </si>
  <si>
    <t>Sean</t>
  </si>
  <si>
    <t>McElroy</t>
  </si>
  <si>
    <t>sdmcelro</t>
  </si>
  <si>
    <t>David</t>
  </si>
  <si>
    <t>Mierke</t>
  </si>
  <si>
    <t>dmierke</t>
  </si>
  <si>
    <t>Daily scrum meeting requires 3 questions to be answered with respect to SW tasks. Entire team answered only 2</t>
  </si>
  <si>
    <t>More consistent SW updates needed</t>
  </si>
  <si>
    <t>Missed 3 meetings. No SW activity for 3 weeks</t>
  </si>
  <si>
    <t>Need more activity on Scrumwise</t>
  </si>
  <si>
    <t>No SW activity for 2 weeks. No entry for scrum meetings!</t>
  </si>
  <si>
    <t>Even scrum master needs to make notes in daily scrum meeting. Github Link is incorrect</t>
  </si>
  <si>
    <t>Need consistent SW updates. Standup meeting discussion is specific to tasks on SW</t>
  </si>
  <si>
    <t>Great progress on the daily standup meets</t>
  </si>
  <si>
    <t>Desired</t>
    <phoneticPr fontId="5" type="noConversion"/>
  </si>
  <si>
    <t>Zachary</t>
  </si>
  <si>
    <t>Moore</t>
  </si>
  <si>
    <t>zcmoore</t>
  </si>
  <si>
    <t>H, A, -D</t>
    <phoneticPr fontId="5" type="noConversion"/>
  </si>
  <si>
    <t>F</t>
    <phoneticPr fontId="5" type="noConversion"/>
  </si>
  <si>
    <t>I,B,F,Embedded</t>
    <phoneticPr fontId="5" type="noConversion"/>
  </si>
  <si>
    <t>Embedded</t>
    <phoneticPr fontId="5" type="noConversion"/>
  </si>
  <si>
    <t>Sumit</t>
  </si>
  <si>
    <t>Nair</t>
  </si>
  <si>
    <t>snair9</t>
  </si>
  <si>
    <t>Ramtin</t>
  </si>
  <si>
    <t>Nikbakht</t>
  </si>
  <si>
    <t>rnikbakh</t>
  </si>
  <si>
    <t>Shantal</t>
  </si>
  <si>
    <t>C,H,G</t>
    <phoneticPr fontId="5" type="noConversion"/>
  </si>
  <si>
    <t>Gaming</t>
    <phoneticPr fontId="5" type="noConversion"/>
  </si>
  <si>
    <t>G,H</t>
    <phoneticPr fontId="5" type="noConversion"/>
  </si>
  <si>
    <t>No SW updates in a week. Insufficient GH activity, no new quality activities</t>
    <phoneticPr fontId="5" type="noConversion"/>
  </si>
  <si>
    <t>Embedded</t>
    <phoneticPr fontId="5" type="noConversion"/>
  </si>
  <si>
    <t>Gamers</t>
    <phoneticPr fontId="5" type="noConversion"/>
  </si>
  <si>
    <t>J</t>
    <phoneticPr fontId="5" type="noConversion"/>
  </si>
  <si>
    <t>E</t>
    <phoneticPr fontId="5" type="noConversion"/>
  </si>
  <si>
    <t>X</t>
    <phoneticPr fontId="5" type="noConversion"/>
  </si>
  <si>
    <t>ID</t>
  </si>
  <si>
    <t>First Name</t>
  </si>
  <si>
    <t>Last Name</t>
  </si>
  <si>
    <t>D, Entr</t>
    <phoneticPr fontId="5" type="noConversion"/>
  </si>
  <si>
    <t>H,C,A</t>
    <phoneticPr fontId="5" type="noConversion"/>
  </si>
  <si>
    <t>NOT Josh,Mohammed,Kole</t>
    <phoneticPr fontId="5" type="noConversion"/>
  </si>
  <si>
    <t>Gaming, Entr</t>
    <phoneticPr fontId="5" type="noConversion"/>
  </si>
  <si>
    <t>H,B,F,A</t>
    <phoneticPr fontId="5" type="noConversion"/>
  </si>
  <si>
    <t>D,I</t>
    <phoneticPr fontId="5" type="noConversion"/>
  </si>
  <si>
    <t>Gaming</t>
    <phoneticPr fontId="5" type="noConversion"/>
  </si>
  <si>
    <t>Consistent GH and SW updates. You need to update all the entries in your reflection every sprint. No Sprint planning, no bbox. No wbox evidence</t>
    <phoneticPr fontId="5" type="noConversion"/>
  </si>
  <si>
    <t>No SW activity for 2 weeks. You reflection requires great improvement. No agile modules there. Only GH and CR activity</t>
    <phoneticPr fontId="5" type="noConversion"/>
  </si>
  <si>
    <t>No SW activity for 1 week. Please list the GH commits for unit tests</t>
    <phoneticPr fontId="5" type="noConversion"/>
  </si>
  <si>
    <t>Need to see more code but OK. The GH pattern doesn't make sense</t>
    <phoneticPr fontId="5" type="noConversion"/>
  </si>
  <si>
    <t>2-week SW absence&lt; Some maven stuff in his own repo</t>
    <phoneticPr fontId="5" type="noConversion"/>
  </si>
  <si>
    <t>Tot</t>
    <phoneticPr fontId="5" type="noConversion"/>
  </si>
  <si>
    <t>Down 1 standup; On SW once per week. One commit in sprint class</t>
    <phoneticPr fontId="5" type="noConversion"/>
  </si>
  <si>
    <t>Alowa</t>
  </si>
  <si>
    <t>falowa</t>
  </si>
  <si>
    <t>G</t>
    <phoneticPr fontId="5" type="noConversion"/>
  </si>
  <si>
    <t>G</t>
    <phoneticPr fontId="5" type="noConversion"/>
  </si>
  <si>
    <t>G</t>
    <phoneticPr fontId="5" type="noConversion"/>
  </si>
  <si>
    <t>Comments</t>
    <phoneticPr fontId="5" type="noConversion"/>
  </si>
  <si>
    <t>C</t>
    <phoneticPr fontId="5" type="noConversion"/>
  </si>
  <si>
    <t>C</t>
    <phoneticPr fontId="5" type="noConversion"/>
  </si>
  <si>
    <t>C</t>
    <phoneticPr fontId="5" type="noConversion"/>
  </si>
  <si>
    <t>D</t>
    <phoneticPr fontId="5" type="noConversion"/>
  </si>
  <si>
    <t>D</t>
    <phoneticPr fontId="5" type="noConversion"/>
  </si>
  <si>
    <t>E</t>
    <phoneticPr fontId="5" type="noConversion"/>
  </si>
  <si>
    <t>E</t>
    <phoneticPr fontId="5" type="noConversion"/>
  </si>
  <si>
    <t>F</t>
    <phoneticPr fontId="5" type="noConversion"/>
  </si>
  <si>
    <t>Elliott</t>
  </si>
  <si>
    <t>Hawks</t>
  </si>
  <si>
    <t>eahawks</t>
  </si>
  <si>
    <t>Hoffman</t>
  </si>
  <si>
    <t>Git seems a mess. Master doesn't actually have a consolidated build.</t>
    <phoneticPr fontId="5" type="noConversion"/>
  </si>
  <si>
    <t>No code</t>
    <phoneticPr fontId="5" type="noConversion"/>
  </si>
  <si>
    <t>No code. Has a branch</t>
    <phoneticPr fontId="5" type="noConversion"/>
  </si>
  <si>
    <t>No code, some evidence of DB work. Has a branch</t>
    <phoneticPr fontId="5" type="noConversion"/>
  </si>
  <si>
    <t>Down 1 standup</t>
    <phoneticPr fontId="5" type="noConversion"/>
  </si>
  <si>
    <t>Down 1 standup. 2 week SW gap. Large code counts buut mostly NG generated</t>
    <phoneticPr fontId="5" type="noConversion"/>
  </si>
  <si>
    <t>Prior</t>
    <phoneticPr fontId="5" type="noConversion"/>
  </si>
  <si>
    <t>Tm</t>
    <phoneticPr fontId="5" type="noConversion"/>
  </si>
  <si>
    <t>Category</t>
    <phoneticPr fontId="5" type="noConversion"/>
  </si>
  <si>
    <t>2/18L</t>
    <phoneticPr fontId="5" type="noConversion"/>
  </si>
  <si>
    <t>dchoffma</t>
  </si>
  <si>
    <t>9 day SW gap</t>
    <phoneticPr fontId="5" type="noConversion"/>
  </si>
  <si>
    <t>There were only 2 valid standup mtgs? 1 story on SW? 9 day gap? This team need Scrum help!</t>
    <phoneticPr fontId="5" type="noConversion"/>
  </si>
  <si>
    <t>jrabago</t>
  </si>
  <si>
    <t>Justin</t>
  </si>
  <si>
    <t>Reigel</t>
  </si>
  <si>
    <t>jreigel</t>
  </si>
  <si>
    <t>Colton</t>
  </si>
  <si>
    <t>Rose</t>
  </si>
  <si>
    <t>carose3</t>
  </si>
  <si>
    <t>Taylor</t>
  </si>
  <si>
    <t>Scott</t>
  </si>
  <si>
    <t>tdscott2</t>
  </si>
  <si>
    <t>Paul</t>
  </si>
  <si>
    <t>Soiya</t>
  </si>
  <si>
    <t>psoiya</t>
  </si>
  <si>
    <t>Tyler</t>
  </si>
  <si>
    <t>Kole</t>
  </si>
  <si>
    <t>Pottorff</t>
  </si>
  <si>
    <t>kapottor</t>
  </si>
  <si>
    <t>Pruitt</t>
  </si>
  <si>
    <t>apruitt1</t>
  </si>
  <si>
    <t>Jaime</t>
  </si>
  <si>
    <t>Rabago</t>
  </si>
  <si>
    <t>Consistent SW and GH activity. Reflections could improve, update all entries, specific refs</t>
    <phoneticPr fontId="5" type="noConversion"/>
  </si>
  <si>
    <t>No SW activity for 2 weeks. Scrum meeting format not followed for 3 meetings. Only had GH activity for reflection. Need agile activities too in there</t>
    <phoneticPr fontId="5" type="noConversion"/>
  </si>
  <si>
    <t>Good consistent SW updates and GH activity. Need to apply quality principles</t>
    <phoneticPr fontId="5" type="noConversion"/>
  </si>
  <si>
    <t>Need consistent SW activity. No WB test. Not sure how CC done in S1 when we covered in S2</t>
    <phoneticPr fontId="5" type="noConversion"/>
  </si>
  <si>
    <t>Alyahya</t>
  </si>
  <si>
    <t>malyahy2</t>
  </si>
  <si>
    <t>Edwin</t>
  </si>
  <si>
    <t>Avalos</t>
  </si>
  <si>
    <t>eoavalos</t>
  </si>
  <si>
    <t>Kristel</t>
  </si>
  <si>
    <t>Basra</t>
  </si>
  <si>
    <t>ajcrothe</t>
  </si>
  <si>
    <t>Jacob</t>
  </si>
  <si>
    <t>Dobkins</t>
  </si>
  <si>
    <t>jdobkins</t>
  </si>
  <si>
    <t>Bryan</t>
  </si>
  <si>
    <t>Duarte</t>
  </si>
  <si>
    <t>bjduarte</t>
  </si>
  <si>
    <t>Christian</t>
  </si>
  <si>
    <t>Gilmore</t>
  </si>
  <si>
    <t>cwgilmor</t>
  </si>
  <si>
    <t>Kunaal</t>
  </si>
  <si>
    <t>Godiwala</t>
  </si>
  <si>
    <t>kgodiwal</t>
  </si>
  <si>
    <t>Vincent</t>
  </si>
  <si>
    <t>Goh</t>
  </si>
  <si>
    <t>vgoh1</t>
  </si>
  <si>
    <t>Alain</t>
  </si>
  <si>
    <t>Grandjean</t>
  </si>
  <si>
    <t>agrandje</t>
  </si>
  <si>
    <t>Fall Team</t>
    <phoneticPr fontId="5" type="noConversion"/>
  </si>
  <si>
    <t>A</t>
    <phoneticPr fontId="5" type="noConversion"/>
  </si>
  <si>
    <t>XXX</t>
    <phoneticPr fontId="5" type="noConversion"/>
  </si>
  <si>
    <t>Sprint1</t>
    <phoneticPr fontId="5" type="noConversion"/>
  </si>
  <si>
    <t>Encourage you to be more specific in standups. Need to define GH approach</t>
    <phoneticPr fontId="5" type="noConversion"/>
  </si>
  <si>
    <t>PhenomX</t>
    <phoneticPr fontId="5" type="noConversion"/>
  </si>
  <si>
    <t>Even has a unit test</t>
    <phoneticPr fontId="5" type="noConversion"/>
  </si>
  <si>
    <t>Need defined GH WF</t>
    <phoneticPr fontId="5" type="noConversion"/>
  </si>
  <si>
    <t>dgreenba</t>
  </si>
  <si>
    <t>Crystal</t>
  </si>
  <si>
    <t>Gutierrez</t>
  </si>
  <si>
    <t>cgutier9</t>
  </si>
  <si>
    <t>Derek</t>
  </si>
  <si>
    <t>Hamel</t>
  </si>
  <si>
    <t>dbhamel</t>
  </si>
  <si>
    <t>2/4L</t>
    <phoneticPr fontId="5" type="noConversion"/>
  </si>
  <si>
    <t>Cat</t>
    <phoneticPr fontId="5" type="noConversion"/>
  </si>
  <si>
    <t>Entrepreneurship</t>
    <phoneticPr fontId="5" type="noConversion"/>
  </si>
  <si>
    <t>D</t>
    <phoneticPr fontId="5" type="noConversion"/>
  </si>
  <si>
    <t>I</t>
    <phoneticPr fontId="5" type="noConversion"/>
  </si>
  <si>
    <t>E</t>
    <phoneticPr fontId="5" type="noConversion"/>
  </si>
  <si>
    <t>A</t>
    <phoneticPr fontId="5" type="noConversion"/>
  </si>
  <si>
    <t>C</t>
    <phoneticPr fontId="5" type="noConversion"/>
  </si>
  <si>
    <t>Gamers</t>
    <phoneticPr fontId="5" type="noConversion"/>
  </si>
  <si>
    <t>D</t>
    <phoneticPr fontId="5" type="noConversion"/>
  </si>
  <si>
    <t>D</t>
    <phoneticPr fontId="5" type="noConversion"/>
  </si>
  <si>
    <t>F</t>
    <phoneticPr fontId="5" type="noConversion"/>
  </si>
  <si>
    <t>G</t>
    <phoneticPr fontId="5" type="noConversion"/>
  </si>
  <si>
    <t>Sports</t>
    <phoneticPr fontId="5" type="noConversion"/>
  </si>
  <si>
    <t>H</t>
    <phoneticPr fontId="5" type="noConversion"/>
  </si>
  <si>
    <t>Gamers</t>
    <phoneticPr fontId="5" type="noConversion"/>
  </si>
  <si>
    <t>I</t>
    <phoneticPr fontId="5" type="noConversion"/>
  </si>
  <si>
    <t>J</t>
    <phoneticPr fontId="5" type="noConversion"/>
  </si>
  <si>
    <t>Sports</t>
    <phoneticPr fontId="5" type="noConversion"/>
  </si>
  <si>
    <t>E</t>
    <phoneticPr fontId="5" type="noConversion"/>
  </si>
  <si>
    <t>A</t>
    <phoneticPr fontId="5" type="noConversion"/>
  </si>
  <si>
    <t>B</t>
    <phoneticPr fontId="5" type="noConversion"/>
  </si>
  <si>
    <t>Short 1 standup, Combine 0-value learning curve to 1. Doing Android. Have a GH process not commented</t>
    <phoneticPr fontId="5" type="noConversion"/>
  </si>
  <si>
    <t>What is your GH id? Any code?</t>
    <phoneticPr fontId="5" type="noConversion"/>
  </si>
  <si>
    <t>No standup 1/31, 11 days no SW activity. Any code?</t>
    <phoneticPr fontId="5" type="noConversion"/>
  </si>
  <si>
    <t>Good SM. Little code?</t>
    <phoneticPr fontId="5" type="noConversion"/>
  </si>
  <si>
    <t>2/2S</t>
    <phoneticPr fontId="5" type="noConversion"/>
  </si>
  <si>
    <t>Standups?</t>
    <phoneticPr fontId="5" type="noConversion"/>
  </si>
  <si>
    <t>Nothing on Scrumwise</t>
    <phoneticPr fontId="5" type="noConversion"/>
  </si>
  <si>
    <t>C, -Jeff</t>
    <phoneticPr fontId="5" type="noConversion"/>
  </si>
  <si>
    <t>Sports, Gaming, -Shantal</t>
    <phoneticPr fontId="5" type="noConversion"/>
  </si>
  <si>
    <t>I</t>
    <phoneticPr fontId="5" type="noConversion"/>
  </si>
  <si>
    <t>Entr,Embeded,Sport</t>
    <phoneticPr fontId="5" type="noConversion"/>
  </si>
  <si>
    <t>Not sports</t>
    <phoneticPr fontId="5" type="noConversion"/>
  </si>
  <si>
    <t>H,A,I</t>
    <phoneticPr fontId="5" type="noConversion"/>
  </si>
  <si>
    <t>Not Shantal</t>
    <phoneticPr fontId="5" type="noConversion"/>
  </si>
  <si>
    <t>Not Shantal, Jeff, Wesley</t>
    <phoneticPr fontId="5" type="noConversion"/>
  </si>
  <si>
    <t>Too many NOTs to list</t>
    <phoneticPr fontId="5" type="noConversion"/>
  </si>
  <si>
    <t>G</t>
    <phoneticPr fontId="5" type="noConversion"/>
  </si>
  <si>
    <t>A</t>
    <phoneticPr fontId="5" type="noConversion"/>
  </si>
  <si>
    <t>DROPPED</t>
    <phoneticPr fontId="5" type="noConversion"/>
  </si>
  <si>
    <t>E</t>
    <phoneticPr fontId="5" type="noConversion"/>
  </si>
  <si>
    <t>A</t>
    <phoneticPr fontId="5" type="noConversion"/>
  </si>
  <si>
    <t>A</t>
    <phoneticPr fontId="5" type="noConversion"/>
  </si>
  <si>
    <t>Fatimah</t>
  </si>
  <si>
    <t>S3</t>
    <phoneticPr fontId="5" type="noConversion"/>
  </si>
  <si>
    <t>S4</t>
    <phoneticPr fontId="5" type="noConversion"/>
  </si>
  <si>
    <t>FINAL</t>
    <phoneticPr fontId="5" type="noConversion"/>
  </si>
  <si>
    <t>CA</t>
    <phoneticPr fontId="5" type="noConversion"/>
  </si>
  <si>
    <t>PA</t>
    <phoneticPr fontId="5" type="noConversion"/>
  </si>
  <si>
    <t>M</t>
    <phoneticPr fontId="5" type="noConversion"/>
  </si>
  <si>
    <t>Sprint1</t>
    <phoneticPr fontId="5" type="noConversion"/>
  </si>
  <si>
    <t>Sprint2</t>
    <phoneticPr fontId="5" type="noConversion"/>
  </si>
  <si>
    <t>Sprint3</t>
    <phoneticPr fontId="5" type="noConversion"/>
  </si>
  <si>
    <t>Sprint4</t>
    <phoneticPr fontId="5" type="noConversion"/>
  </si>
  <si>
    <t>Sprint5</t>
    <phoneticPr fontId="5" type="noConversion"/>
  </si>
  <si>
    <t>INDIVIDUAL RUBRICS</t>
    <phoneticPr fontId="5" type="noConversion"/>
  </si>
  <si>
    <t>TEAM RUBRICS</t>
    <phoneticPr fontId="5" type="noConversion"/>
  </si>
  <si>
    <t>Sprint1</t>
    <phoneticPr fontId="5" type="noConversion"/>
  </si>
  <si>
    <t>Sprint2</t>
    <phoneticPr fontId="5" type="noConversion"/>
  </si>
  <si>
    <t>Sprint3</t>
    <phoneticPr fontId="5" type="noConversion"/>
  </si>
  <si>
    <t>Sprint4</t>
    <phoneticPr fontId="5" type="noConversion"/>
  </si>
  <si>
    <t>Sprint5</t>
    <phoneticPr fontId="5" type="noConversion"/>
  </si>
  <si>
    <t>DWS</t>
    <phoneticPr fontId="5" type="noConversion"/>
  </si>
  <si>
    <t>Need consistent SW updates. Use feature branches</t>
    <phoneticPr fontId="5" type="noConversion"/>
  </si>
  <si>
    <t>Need consistent SW updates, Missed one scrum meeting</t>
    <phoneticPr fontId="5" type="noConversion"/>
  </si>
  <si>
    <t>Good!</t>
    <phoneticPr fontId="5" type="noConversion"/>
  </si>
  <si>
    <t>Sprint1</t>
    <phoneticPr fontId="5" type="noConversion"/>
  </si>
  <si>
    <t>A</t>
    <phoneticPr fontId="5" type="noConversion"/>
  </si>
  <si>
    <t>F,D,C</t>
    <phoneticPr fontId="5" type="noConversion"/>
  </si>
  <si>
    <t>C,H,G</t>
    <phoneticPr fontId="5" type="noConversion"/>
  </si>
  <si>
    <t>Not interested in the board game</t>
    <phoneticPr fontId="5" type="noConversion"/>
  </si>
  <si>
    <t>J,A,C,G,D,B,F,H</t>
    <phoneticPr fontId="5" type="noConversion"/>
  </si>
  <si>
    <t>S1</t>
    <phoneticPr fontId="5" type="noConversion"/>
  </si>
  <si>
    <t>S2</t>
    <phoneticPr fontId="5" type="noConversion"/>
  </si>
  <si>
    <t>I</t>
    <phoneticPr fontId="5" type="noConversion"/>
  </si>
  <si>
    <t>J</t>
    <phoneticPr fontId="5" type="noConversion"/>
  </si>
  <si>
    <t>J</t>
    <phoneticPr fontId="5" type="noConversion"/>
  </si>
  <si>
    <t>J</t>
    <phoneticPr fontId="5" type="noConversion"/>
  </si>
  <si>
    <t>S2/2,1/26</t>
    <phoneticPr fontId="5" type="noConversion"/>
  </si>
  <si>
    <t>X</t>
    <phoneticPr fontId="5" type="noConversion"/>
  </si>
  <si>
    <t>X</t>
    <phoneticPr fontId="5" type="noConversion"/>
  </si>
  <si>
    <t>X</t>
    <phoneticPr fontId="5" type="noConversion"/>
  </si>
  <si>
    <t>ASURITE</t>
  </si>
  <si>
    <t>Eyaad</t>
  </si>
  <si>
    <t>Allam</t>
  </si>
  <si>
    <t>eallam</t>
  </si>
  <si>
    <t>I</t>
    <phoneticPr fontId="5" type="noConversion"/>
  </si>
  <si>
    <t>Commits, but none to master.  Working in own branch</t>
    <phoneticPr fontId="5" type="noConversion"/>
  </si>
  <si>
    <t>Only commit a 1-line ant</t>
    <phoneticPr fontId="5" type="noConversion"/>
  </si>
  <si>
    <t>1 SW day 1/21, 1 standup. No code</t>
    <phoneticPr fontId="5" type="noConversion"/>
  </si>
  <si>
    <t>F</t>
    <phoneticPr fontId="5" type="noConversion"/>
  </si>
  <si>
    <t>J</t>
    <phoneticPr fontId="5" type="noConversion"/>
  </si>
  <si>
    <t>klicata</t>
  </si>
  <si>
    <t>Nicholas</t>
  </si>
  <si>
    <t>Carney</t>
  </si>
  <si>
    <t>npcarney</t>
  </si>
  <si>
    <t>Christopher</t>
  </si>
  <si>
    <t>Carpenter</t>
  </si>
  <si>
    <t>cacarpe1</t>
  </si>
  <si>
    <t>Wesley</t>
  </si>
  <si>
    <t>Coomber</t>
  </si>
  <si>
    <t>wcoomber</t>
  </si>
  <si>
    <t>Austin</t>
  </si>
  <si>
    <t>Crothers</t>
  </si>
  <si>
    <t>ID</t>
    <phoneticPr fontId="5" type="noConversion"/>
  </si>
  <si>
    <t>First</t>
    <phoneticPr fontId="5" type="noConversion"/>
  </si>
  <si>
    <t>Last</t>
    <phoneticPr fontId="5" type="noConversion"/>
  </si>
  <si>
    <t>ASURITE</t>
    <phoneticPr fontId="5" type="noConversion"/>
  </si>
  <si>
    <t>Consistent! Good! Good reflection but please don't use hyperlinks in word, put the URL in so I can CnP</t>
    <phoneticPr fontId="5" type="noConversion"/>
  </si>
  <si>
    <t>Consistent! Good! Unfortunately no reflection however</t>
    <phoneticPr fontId="5" type="noConversion"/>
  </si>
  <si>
    <t>Spurlock</t>
  </si>
  <si>
    <t>tspurloc</t>
  </si>
  <si>
    <t>Graydon</t>
  </si>
  <si>
    <t>Svendson</t>
  </si>
  <si>
    <t>gsvendso</t>
  </si>
  <si>
    <t>Gabriela</t>
  </si>
  <si>
    <t>Tikhonova</t>
  </si>
  <si>
    <t>gtikhono</t>
  </si>
  <si>
    <t>Daniel</t>
  </si>
  <si>
    <t>Tracy</t>
  </si>
  <si>
    <t>drtracy1</t>
  </si>
  <si>
    <t>Andrew</t>
  </si>
  <si>
    <t>E</t>
    <phoneticPr fontId="5" type="noConversion"/>
  </si>
  <si>
    <t>F</t>
    <phoneticPr fontId="5" type="noConversion"/>
  </si>
  <si>
    <t>J</t>
    <phoneticPr fontId="5" type="noConversion"/>
  </si>
  <si>
    <t>J</t>
    <phoneticPr fontId="5" type="noConversion"/>
  </si>
  <si>
    <t>G</t>
    <phoneticPr fontId="5" type="noConversion"/>
  </si>
  <si>
    <t>C</t>
    <phoneticPr fontId="5" type="noConversion"/>
  </si>
  <si>
    <t>D</t>
    <phoneticPr fontId="5" type="noConversion"/>
  </si>
  <si>
    <t>I</t>
    <phoneticPr fontId="5" type="noConversion"/>
  </si>
  <si>
    <t>Michael</t>
  </si>
  <si>
    <t>Howell</t>
  </si>
  <si>
    <t>Mohammed</t>
  </si>
  <si>
    <t>Says everything done by Zach.</t>
    <phoneticPr fontId="5" type="noConversion"/>
  </si>
  <si>
    <t>No SW since 1/26, missed 4 meetings</t>
    <phoneticPr fontId="5" type="noConversion"/>
  </si>
  <si>
    <t>No SW since 1/26, missed 5 standups, some code 2/10</t>
    <phoneticPr fontId="5" type="noConversion"/>
  </si>
  <si>
    <t>No SW since 1/24, missed 4 standups. Code 2/10 and 2/11, not merged to master</t>
    <phoneticPr fontId="5" type="noConversion"/>
  </si>
  <si>
    <t>No SW since 1/26,1/22, missed 2 standups, no code</t>
    <phoneticPr fontId="5" type="noConversion"/>
  </si>
  <si>
    <t xml:space="preserve">Good job doc standups. 1 commit? Need defined GH WF              </t>
    <phoneticPr fontId="5" type="noConversion"/>
  </si>
  <si>
    <t>No standups 2/4,2/7, 2 wks no SW activity</t>
    <phoneticPr fontId="5" type="noConversion"/>
  </si>
  <si>
    <t>2 wks no SW activity</t>
    <phoneticPr fontId="5" type="noConversion"/>
  </si>
  <si>
    <t>3/2s</t>
    <phoneticPr fontId="5" type="noConversion"/>
  </si>
  <si>
    <t>3/2s</t>
    <phoneticPr fontId="5" type="noConversion"/>
  </si>
  <si>
    <t>West</t>
  </si>
  <si>
    <t>aawest1</t>
  </si>
  <si>
    <t>Not many SW/GH activity. Missed two scrum meetings, Lots of what looks like autogenerated code in early commits, not a lot of activity until the end. Code-related entries on reflection are missing or show binary files or show redundant commits not pertaining to the quality technique? Your entries can be improved as well</t>
    <phoneticPr fontId="5" type="noConversion"/>
  </si>
  <si>
    <t>Slow to start committing but then picked it up (One commit was literally 1 line of comment). It would be helpful for the team if you explain what is the specific task instead of just saying task1,task2. Most of the scrum board activities are around changing the description throughout. you must be updating thr progress of each task as well. On reflection, put reports in with your code on GH not on Google site. And you need to do more than run the tools, you need to take action (meaning I should see a commit tied to them).</t>
    <phoneticPr fontId="5" type="noConversion"/>
  </si>
  <si>
    <t>Good job!! but better to have scrum updates based on the tasks picked that over all idea(ex: "Commit a significant amount of code for the task onto our group's GIT repository." , No commits march16-22nd -.25. You always do a great job on the reflection</t>
    <phoneticPr fontId="5" type="noConversion"/>
  </si>
  <si>
    <t>Good job!! but be sure to mention which particular task you are talking about rather than just saying task1, task2 in scrum meetings. Good relfection but update ALL entries</t>
    <phoneticPr fontId="5" type="noConversion"/>
  </si>
  <si>
    <t>mdhowel3</t>
  </si>
  <si>
    <t>Davis</t>
  </si>
  <si>
    <t>SW updates are in bursts. Need to be consistent</t>
  </si>
  <si>
    <t>Great progress on the scrum meetings. Specific to tasks on SW</t>
  </si>
  <si>
    <t>Good consistent SW updates</t>
  </si>
  <si>
    <t>Missed a scrum meeting</t>
  </si>
  <si>
    <t>Need more SW updates and it should be consistent</t>
  </si>
  <si>
    <t>Need consistent SW activity</t>
    <phoneticPr fontId="5" type="noConversion"/>
  </si>
  <si>
    <t>NOT Shantal, Alain, Bryan</t>
    <phoneticPr fontId="5" type="noConversion"/>
  </si>
  <si>
    <t>J,G</t>
    <phoneticPr fontId="5" type="noConversion"/>
  </si>
  <si>
    <t>Sports</t>
    <phoneticPr fontId="5" type="noConversion"/>
  </si>
  <si>
    <t>Sports</t>
    <phoneticPr fontId="5" type="noConversion"/>
  </si>
  <si>
    <t>Sports</t>
    <phoneticPr fontId="5" type="noConversion"/>
  </si>
  <si>
    <t>F</t>
    <phoneticPr fontId="5" type="noConversion"/>
  </si>
  <si>
    <t>C</t>
    <phoneticPr fontId="5" type="noConversion"/>
  </si>
  <si>
    <t>Olono</t>
  </si>
  <si>
    <t>solono</t>
  </si>
  <si>
    <t>Cuahuctemoc</t>
  </si>
  <si>
    <t>Osorio</t>
  </si>
  <si>
    <t>CodeKidAZ</t>
    <phoneticPr fontId="5" type="noConversion"/>
  </si>
  <si>
    <t>Nice GH org policy! I am a little confused as I am seeing both task and individual branches on GH?</t>
    <phoneticPr fontId="5" type="noConversion"/>
  </si>
  <si>
    <t>Need consistent SW updates</t>
    <phoneticPr fontId="5" type="noConversion"/>
  </si>
  <si>
    <t>not significant code. I like your reflection but your bbox is a json commit, you reflect on dynamic analysis which we did not cover, and metrics you skipped by choice (which you don't get to choose).</t>
    <phoneticPr fontId="5" type="noConversion"/>
  </si>
  <si>
    <t>OK, could improve process activity.  Need consistent coding activity&gt; For reflection please put an entry per page and cite evidence. Why dynamic analysis? We did not cover it?</t>
    <phoneticPr fontId="5" type="noConversion"/>
  </si>
  <si>
    <t>Need to attend Scrum meetings and participate. Need consistent coding activity. Your reflection does not contribute much, please take this task more seriously</t>
    <phoneticPr fontId="5" type="noConversion"/>
  </si>
  <si>
    <t>Both project and code activity dropping off. Reflection indicates several QP skipped, no entries for several, evidence on none. We haven't done dynamic analysis</t>
    <phoneticPr fontId="5" type="noConversion"/>
  </si>
  <si>
    <t>Better give scrum updates sticking to the specific task so the team understands the work you are doing( ex:"meeting 6: functionality" what functionality?). Unclear Daily Standup question: "Functionality" doesn't tell much. Not much GH or SW early. Reflection still not organized as I want and you need to do all quality techniques every sprint. But some good insights in there.</t>
    <phoneticPr fontId="5" type="noConversion"/>
  </si>
  <si>
    <t xml:space="preserve">Consistent! Good! Need to exercise more quality practices however, no unit tests, metrics, and your commit numbers don't work. </t>
    <phoneticPr fontId="5" type="noConversion"/>
  </si>
  <si>
    <t>Very few commits that didn't appear to provide much content, not much GH until the end. No reflection submitted</t>
    <phoneticPr fontId="5" type="noConversion"/>
  </si>
  <si>
    <t>Entire team likes to state other classes as impediments on daily standups. Fix PMD on your Jenkins</t>
    <phoneticPr fontId="5" type="noConversion"/>
  </si>
  <si>
    <t>Continue your trajectory, good job. Jenkins red for a period</t>
    <phoneticPr fontId="5" type="noConversion"/>
  </si>
  <si>
    <t>Unclear on Daily Standup question: "Functionality" doesn't tell much.  Missing Weeks on SW. You use same 2 commits for several quality practies yet no evidence of QP in gthos commits on GH</t>
    <phoneticPr fontId="5" type="noConversion"/>
  </si>
  <si>
    <t>Great! But for your reflection you needed to reflect on ALL practices, not just the last ones. And we did not even do dynamic analysis</t>
    <phoneticPr fontId="5" type="noConversion"/>
  </si>
  <si>
    <t>No commits? Can't give reflection/module credit if you are not writing code</t>
    <phoneticPr fontId="5" type="noConversion"/>
  </si>
  <si>
    <t>Only 1 meeting, Only commits at end of sprint, many commits modify the same thing over and over, Good Trello activity but needs to be more frequent. You have a reflection with no agile entries, only static, dynamic, and metrics. You didn't do any of them, and we did not cover dynamic analysis anyway!</t>
    <phoneticPr fontId="5" type="noConversion"/>
  </si>
  <si>
    <t>You need to contribute code. Basically only reflection is code review. You do one for dynamic analysis and we skipped thaht in the course!</t>
    <phoneticPr fontId="5" type="noConversion"/>
  </si>
  <si>
    <t>Consistency of your project activities needs to improve. You aren't even running Jenkins</t>
    <phoneticPr fontId="5" type="noConversion"/>
  </si>
  <si>
    <t>Only see 1 merge commit./ Your reflection is incomplete, no updates for practices, missing practices, and code reviews done twice. Not following my guidelines either</t>
    <phoneticPr fontId="5" type="noConversion"/>
  </si>
  <si>
    <t>2 Gh commits at beginning and end, need more consistent participation. Youre reflection has no 4/3 entries, though you discuss some team activities in some practices?</t>
    <phoneticPr fontId="5" type="noConversion"/>
  </si>
  <si>
    <t>No code. If you don't write code, you get zero credit. Little SW and only 3 standups. Can't give module credit when you haven't written code</t>
    <phoneticPr fontId="5" type="noConversion"/>
  </si>
  <si>
    <t>Little Trello activity , No regular Scrum meetings. No reflection</t>
    <phoneticPr fontId="5" type="noConversion"/>
  </si>
  <si>
    <t>Need more consistency in your process. Working software is trivial, need to integrate with the board. Where is story point burndown?</t>
    <phoneticPr fontId="5" type="noConversion"/>
  </si>
  <si>
    <t>Little Trello activity , No regular Scum meetings. No reflection</t>
    <phoneticPr fontId="5" type="noConversion"/>
  </si>
  <si>
    <t>Only beginning and end sure try to drown in commits but nothing really happening. You have a reflection with no agile entries, only static, dynamic, and metrics. You didn't do any of them, and we did not cover dynamic analysis anyway!</t>
    <phoneticPr fontId="5" type="noConversion"/>
  </si>
  <si>
    <t>Average</t>
  </si>
  <si>
    <t>CA</t>
  </si>
  <si>
    <t>PA</t>
  </si>
  <si>
    <t>Module</t>
  </si>
  <si>
    <t>PA-Avg</t>
  </si>
  <si>
    <t>Mod-Avg</t>
  </si>
  <si>
    <t>CA-Avg</t>
  </si>
  <si>
    <t>s1</t>
  </si>
  <si>
    <t>Team</t>
  </si>
  <si>
    <t>Class_Avg</t>
  </si>
  <si>
    <t>C</t>
  </si>
  <si>
    <t>E</t>
  </si>
  <si>
    <t>I</t>
  </si>
  <si>
    <t>G</t>
  </si>
  <si>
    <t>J</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</si>
</sst>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Verdana"/>
    </font>
    <font>
      <i/>
      <sz val="10"/>
      <name val="Verdana"/>
      <family val="2"/>
    </font>
    <font>
      <i/>
      <sz val="10"/>
      <name val="Verdana"/>
      <family val="2"/>
    </font>
    <font>
      <i/>
      <sz val="10"/>
      <name val="Verdana"/>
      <family val="2"/>
    </font>
    <font>
      <b/>
      <sz val="10"/>
      <name val="Verdana"/>
      <family val="2"/>
    </font>
    <font>
      <sz val="8"/>
      <name val="Verdana"/>
      <family val="2"/>
    </font>
    <font>
      <b/>
      <u/>
      <sz val="10"/>
      <name val="Verdana"/>
      <family val="2"/>
    </font>
    <font>
      <sz val="10"/>
      <name val="Oriya MN"/>
    </font>
    <font>
      <sz val="10"/>
      <name val="Malayalam MN"/>
    </font>
    <font>
      <sz val="10"/>
      <name val="Lucida Sans Unicode"/>
      <family val="2"/>
    </font>
    <font>
      <sz val="1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4" fillId="0" borderId="0" xfId="0" applyFont="1"/>
    <xf numFmtId="0" fontId="6" fillId="0" borderId="0" xfId="0" applyFont="1"/>
    <xf numFmtId="0" fontId="0" fillId="0" borderId="0" xfId="0" applyAlignment="1"/>
    <xf numFmtId="16" fontId="0" fillId="0" borderId="0" xfId="0" applyNumberFormat="1"/>
    <xf numFmtId="0" fontId="3" fillId="0" borderId="0" xfId="0" applyFont="1"/>
    <xf numFmtId="0" fontId="7" fillId="0" borderId="0" xfId="0" applyFont="1"/>
    <xf numFmtId="2" fontId="0" fillId="0" borderId="0" xfId="0" applyNumberFormat="1"/>
    <xf numFmtId="0" fontId="2" fillId="0" borderId="0" xfId="0" applyFont="1"/>
    <xf numFmtId="0" fontId="1" fillId="0" borderId="0" xfId="0" applyFont="1"/>
    <xf numFmtId="0" fontId="0" fillId="0" borderId="0" xfId="0" applyAlignment="1">
      <alignment wrapText="1"/>
    </xf>
    <xf numFmtId="0" fontId="10" fillId="0" borderId="0" xfId="0" applyFont="1"/>
    <xf numFmtId="0" fontId="10" fillId="0" borderId="0" xfId="0" applyFont="1" applyAlignment="1">
      <alignment wrapText="1"/>
    </xf>
    <xf numFmtId="0" fontId="0" fillId="0" borderId="0" xfId="0" applyAlignment="1"/>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125" workbookViewId="0">
      <selection activeCell="B42" sqref="B42:C46"/>
    </sheetView>
  </sheetViews>
  <sheetFormatPr defaultColWidth="11" defaultRowHeight="12.75" x14ac:dyDescent="0.2"/>
  <cols>
    <col min="1" max="1" width="11.375" customWidth="1"/>
    <col min="5" max="6" width="7.75" customWidth="1"/>
    <col min="7" max="7" width="13.375" customWidth="1"/>
    <col min="8" max="8" width="25.875" hidden="1" customWidth="1"/>
    <col min="9" max="9" width="0" hidden="1" customWidth="1"/>
  </cols>
  <sheetData>
    <row r="1" spans="1:9" x14ac:dyDescent="0.2">
      <c r="A1" t="s">
        <v>125</v>
      </c>
      <c r="B1" t="s">
        <v>126</v>
      </c>
      <c r="C1" t="s">
        <v>127</v>
      </c>
      <c r="D1" t="s">
        <v>322</v>
      </c>
      <c r="E1" t="s">
        <v>224</v>
      </c>
      <c r="G1" t="s">
        <v>240</v>
      </c>
      <c r="H1" t="s">
        <v>101</v>
      </c>
    </row>
    <row r="2" spans="1:9" x14ac:dyDescent="0.2">
      <c r="A2">
        <v>1201743703</v>
      </c>
      <c r="B2" t="s">
        <v>236</v>
      </c>
      <c r="C2" t="s">
        <v>237</v>
      </c>
      <c r="D2" t="s">
        <v>238</v>
      </c>
      <c r="E2" t="s">
        <v>259</v>
      </c>
      <c r="F2" t="s">
        <v>245</v>
      </c>
      <c r="G2" t="s">
        <v>241</v>
      </c>
      <c r="I2" t="s">
        <v>128</v>
      </c>
    </row>
    <row r="3" spans="1:9" x14ac:dyDescent="0.2">
      <c r="A3">
        <v>1203489204</v>
      </c>
      <c r="B3" t="s">
        <v>370</v>
      </c>
      <c r="C3" t="s">
        <v>371</v>
      </c>
      <c r="D3" t="s">
        <v>389</v>
      </c>
      <c r="E3" t="s">
        <v>259</v>
      </c>
      <c r="F3" t="s">
        <v>245</v>
      </c>
      <c r="G3" t="s">
        <v>241</v>
      </c>
      <c r="I3" t="s">
        <v>107</v>
      </c>
    </row>
    <row r="4" spans="1:9" x14ac:dyDescent="0.2">
      <c r="A4">
        <v>1205973791</v>
      </c>
      <c r="B4" t="s">
        <v>109</v>
      </c>
      <c r="C4" t="s">
        <v>110</v>
      </c>
      <c r="D4" t="s">
        <v>111</v>
      </c>
      <c r="E4" t="s">
        <v>225</v>
      </c>
      <c r="F4" t="s">
        <v>245</v>
      </c>
      <c r="G4" t="s">
        <v>241</v>
      </c>
      <c r="I4" t="s">
        <v>106</v>
      </c>
    </row>
    <row r="5" spans="1:9" x14ac:dyDescent="0.2">
      <c r="A5">
        <v>1204817129</v>
      </c>
      <c r="B5" t="s">
        <v>339</v>
      </c>
      <c r="C5" t="s">
        <v>340</v>
      </c>
      <c r="D5" t="s">
        <v>341</v>
      </c>
      <c r="E5" t="s">
        <v>248</v>
      </c>
      <c r="F5" t="s">
        <v>282</v>
      </c>
      <c r="G5" t="s">
        <v>241</v>
      </c>
      <c r="H5" t="s">
        <v>105</v>
      </c>
    </row>
    <row r="6" spans="1:9" x14ac:dyDescent="0.2">
      <c r="A6">
        <v>1205735345</v>
      </c>
      <c r="B6" t="s">
        <v>358</v>
      </c>
      <c r="C6" t="s">
        <v>359</v>
      </c>
      <c r="D6" t="s">
        <v>360</v>
      </c>
      <c r="E6" t="s">
        <v>253</v>
      </c>
      <c r="F6" t="s">
        <v>281</v>
      </c>
      <c r="G6" t="s">
        <v>241</v>
      </c>
      <c r="H6" t="s">
        <v>51</v>
      </c>
      <c r="I6" t="s">
        <v>307</v>
      </c>
    </row>
    <row r="7" spans="1:9" x14ac:dyDescent="0.2">
      <c r="A7">
        <v>1204848069</v>
      </c>
      <c r="B7" t="s">
        <v>218</v>
      </c>
      <c r="C7" t="s">
        <v>219</v>
      </c>
      <c r="D7" t="s">
        <v>220</v>
      </c>
      <c r="E7" t="s">
        <v>260</v>
      </c>
      <c r="F7" t="s">
        <v>367</v>
      </c>
      <c r="G7" t="s">
        <v>121</v>
      </c>
      <c r="H7" t="s">
        <v>129</v>
      </c>
    </row>
    <row r="8" spans="1:9" x14ac:dyDescent="0.2">
      <c r="A8">
        <v>1204344318</v>
      </c>
      <c r="B8" t="s">
        <v>200</v>
      </c>
      <c r="C8" t="s">
        <v>201</v>
      </c>
      <c r="D8" t="s">
        <v>202</v>
      </c>
      <c r="E8" t="s">
        <v>246</v>
      </c>
      <c r="F8" t="s">
        <v>403</v>
      </c>
      <c r="G8" t="s">
        <v>121</v>
      </c>
    </row>
    <row r="9" spans="1:9" x14ac:dyDescent="0.2">
      <c r="A9">
        <v>1204492206</v>
      </c>
      <c r="B9" t="s">
        <v>336</v>
      </c>
      <c r="C9" t="s">
        <v>337</v>
      </c>
      <c r="D9" t="s">
        <v>338</v>
      </c>
      <c r="E9" t="s">
        <v>246</v>
      </c>
      <c r="F9" t="s">
        <v>403</v>
      </c>
      <c r="G9" t="s">
        <v>247</v>
      </c>
      <c r="I9" t="s">
        <v>133</v>
      </c>
    </row>
    <row r="10" spans="1:9" x14ac:dyDescent="0.2">
      <c r="A10">
        <v>1206117896</v>
      </c>
      <c r="B10" t="s">
        <v>236</v>
      </c>
      <c r="C10" t="s">
        <v>159</v>
      </c>
      <c r="D10" t="s">
        <v>170</v>
      </c>
      <c r="E10" t="s">
        <v>246</v>
      </c>
      <c r="F10" t="s">
        <v>403</v>
      </c>
      <c r="G10" t="s">
        <v>121</v>
      </c>
      <c r="I10" t="s">
        <v>132</v>
      </c>
    </row>
    <row r="11" spans="1:9" x14ac:dyDescent="0.2">
      <c r="A11">
        <v>1205383981</v>
      </c>
      <c r="B11" t="s">
        <v>90</v>
      </c>
      <c r="C11" t="s">
        <v>91</v>
      </c>
      <c r="D11" t="s">
        <v>92</v>
      </c>
      <c r="E11" t="s">
        <v>246</v>
      </c>
      <c r="F11" t="s">
        <v>403</v>
      </c>
      <c r="G11" t="s">
        <v>121</v>
      </c>
      <c r="I11" t="s">
        <v>134</v>
      </c>
    </row>
    <row r="12" spans="1:9" x14ac:dyDescent="0.2">
      <c r="A12">
        <v>1205573339</v>
      </c>
      <c r="B12" t="s">
        <v>187</v>
      </c>
      <c r="C12" t="s">
        <v>188</v>
      </c>
      <c r="D12" t="s">
        <v>189</v>
      </c>
      <c r="E12" t="s">
        <v>260</v>
      </c>
      <c r="F12" t="s">
        <v>368</v>
      </c>
      <c r="G12" t="s">
        <v>247</v>
      </c>
      <c r="I12" t="s">
        <v>131</v>
      </c>
    </row>
    <row r="13" spans="1:9" x14ac:dyDescent="0.2">
      <c r="A13">
        <v>1204266383</v>
      </c>
      <c r="B13" t="s">
        <v>333</v>
      </c>
      <c r="C13" t="s">
        <v>334</v>
      </c>
      <c r="D13" t="s">
        <v>335</v>
      </c>
      <c r="E13" t="s">
        <v>249</v>
      </c>
      <c r="F13" t="s">
        <v>242</v>
      </c>
      <c r="G13" t="s">
        <v>247</v>
      </c>
      <c r="I13" t="s">
        <v>117</v>
      </c>
    </row>
    <row r="14" spans="1:9" x14ac:dyDescent="0.2">
      <c r="A14">
        <v>1001121394</v>
      </c>
      <c r="B14" t="s">
        <v>206</v>
      </c>
      <c r="C14" t="s">
        <v>207</v>
      </c>
      <c r="D14" t="s">
        <v>208</v>
      </c>
      <c r="E14" t="s">
        <v>248</v>
      </c>
      <c r="F14" t="s">
        <v>242</v>
      </c>
      <c r="G14" t="s">
        <v>247</v>
      </c>
      <c r="I14" t="s">
        <v>116</v>
      </c>
    </row>
    <row r="15" spans="1:9" x14ac:dyDescent="0.2">
      <c r="A15">
        <v>1206816308</v>
      </c>
      <c r="B15" t="s">
        <v>361</v>
      </c>
      <c r="C15" t="s">
        <v>383</v>
      </c>
      <c r="D15" t="s">
        <v>384</v>
      </c>
      <c r="E15" t="s">
        <v>248</v>
      </c>
      <c r="F15" t="s">
        <v>242</v>
      </c>
      <c r="G15" t="s">
        <v>247</v>
      </c>
      <c r="I15" t="s">
        <v>118</v>
      </c>
    </row>
    <row r="16" spans="1:9" x14ac:dyDescent="0.2">
      <c r="A16">
        <v>1204631410</v>
      </c>
      <c r="B16" t="s">
        <v>212</v>
      </c>
      <c r="C16" t="s">
        <v>213</v>
      </c>
      <c r="D16" t="s">
        <v>214</v>
      </c>
      <c r="E16" t="s">
        <v>253</v>
      </c>
      <c r="F16" t="s">
        <v>242</v>
      </c>
      <c r="G16" t="s">
        <v>254</v>
      </c>
    </row>
    <row r="17" spans="1:9" x14ac:dyDescent="0.2">
      <c r="A17">
        <v>1205672282</v>
      </c>
      <c r="B17" t="s">
        <v>221</v>
      </c>
      <c r="C17" t="s">
        <v>222</v>
      </c>
      <c r="D17" t="s">
        <v>223</v>
      </c>
      <c r="E17" t="s">
        <v>259</v>
      </c>
      <c r="F17" t="s">
        <v>280</v>
      </c>
      <c r="G17" t="s">
        <v>120</v>
      </c>
      <c r="I17" t="s">
        <v>108</v>
      </c>
    </row>
    <row r="18" spans="1:9" x14ac:dyDescent="0.2">
      <c r="A18">
        <v>1204905776</v>
      </c>
      <c r="B18" t="s">
        <v>209</v>
      </c>
      <c r="C18" t="s">
        <v>210</v>
      </c>
      <c r="D18" t="s">
        <v>211</v>
      </c>
      <c r="E18" t="s">
        <v>258</v>
      </c>
      <c r="F18" t="s">
        <v>244</v>
      </c>
      <c r="G18" t="s">
        <v>120</v>
      </c>
    </row>
    <row r="19" spans="1:9" x14ac:dyDescent="0.2">
      <c r="A19">
        <v>1206055574</v>
      </c>
      <c r="B19" t="s">
        <v>406</v>
      </c>
      <c r="C19" t="s">
        <v>407</v>
      </c>
      <c r="D19" t="s">
        <v>65</v>
      </c>
      <c r="E19" t="s">
        <v>258</v>
      </c>
      <c r="F19" t="s">
        <v>362</v>
      </c>
      <c r="G19" t="s">
        <v>120</v>
      </c>
    </row>
    <row r="20" spans="1:9" x14ac:dyDescent="0.2">
      <c r="A20">
        <v>1205750490</v>
      </c>
      <c r="B20" t="s">
        <v>283</v>
      </c>
      <c r="C20" t="s">
        <v>142</v>
      </c>
      <c r="D20" t="s">
        <v>143</v>
      </c>
      <c r="E20" t="s">
        <v>226</v>
      </c>
      <c r="F20" t="s">
        <v>123</v>
      </c>
      <c r="G20" t="s">
        <v>120</v>
      </c>
    </row>
    <row r="21" spans="1:9" x14ac:dyDescent="0.2">
      <c r="A21">
        <v>1205003705</v>
      </c>
      <c r="B21" t="s">
        <v>186</v>
      </c>
      <c r="C21" t="s">
        <v>350</v>
      </c>
      <c r="D21" t="s">
        <v>351</v>
      </c>
      <c r="E21" t="s">
        <v>226</v>
      </c>
      <c r="F21" t="s">
        <v>123</v>
      </c>
      <c r="G21" t="s">
        <v>120</v>
      </c>
    </row>
    <row r="22" spans="1:9" x14ac:dyDescent="0.2">
      <c r="A22">
        <v>1204842401</v>
      </c>
      <c r="B22" t="s">
        <v>115</v>
      </c>
      <c r="C22" t="s">
        <v>404</v>
      </c>
      <c r="D22" t="s">
        <v>405</v>
      </c>
      <c r="E22" t="s">
        <v>258</v>
      </c>
      <c r="F22" t="s">
        <v>330</v>
      </c>
      <c r="G22" t="s">
        <v>241</v>
      </c>
      <c r="H22" t="s">
        <v>268</v>
      </c>
    </row>
    <row r="23" spans="1:9" x14ac:dyDescent="0.2">
      <c r="A23">
        <v>1203329239</v>
      </c>
      <c r="B23" t="s">
        <v>372</v>
      </c>
      <c r="C23" t="s">
        <v>198</v>
      </c>
      <c r="D23" t="s">
        <v>199</v>
      </c>
      <c r="E23" t="s">
        <v>250</v>
      </c>
      <c r="F23" t="s">
        <v>402</v>
      </c>
      <c r="G23" t="s">
        <v>241</v>
      </c>
      <c r="I23" t="s">
        <v>271</v>
      </c>
    </row>
    <row r="24" spans="1:9" x14ac:dyDescent="0.2">
      <c r="A24">
        <v>1204996269</v>
      </c>
      <c r="B24" t="s">
        <v>78</v>
      </c>
      <c r="C24" t="s">
        <v>79</v>
      </c>
      <c r="D24" t="s">
        <v>80</v>
      </c>
      <c r="E24" t="s">
        <v>250</v>
      </c>
      <c r="F24" t="s">
        <v>402</v>
      </c>
      <c r="G24" t="s">
        <v>241</v>
      </c>
      <c r="I24" t="s">
        <v>270</v>
      </c>
    </row>
    <row r="25" spans="1:9" x14ac:dyDescent="0.2">
      <c r="A25">
        <v>1202801114</v>
      </c>
      <c r="B25" t="s">
        <v>102</v>
      </c>
      <c r="C25" t="s">
        <v>103</v>
      </c>
      <c r="D25" t="s">
        <v>104</v>
      </c>
      <c r="E25" t="s">
        <v>250</v>
      </c>
      <c r="F25" t="s">
        <v>402</v>
      </c>
      <c r="G25" t="s">
        <v>241</v>
      </c>
      <c r="I25" t="s">
        <v>273</v>
      </c>
    </row>
    <row r="26" spans="1:9" x14ac:dyDescent="0.2">
      <c r="A26">
        <v>1000931231</v>
      </c>
      <c r="B26" t="s">
        <v>174</v>
      </c>
      <c r="C26" t="s">
        <v>175</v>
      </c>
      <c r="D26" t="s">
        <v>176</v>
      </c>
      <c r="E26" t="s">
        <v>250</v>
      </c>
      <c r="F26" t="s">
        <v>363</v>
      </c>
      <c r="G26" t="s">
        <v>241</v>
      </c>
      <c r="I26" t="s">
        <v>272</v>
      </c>
    </row>
    <row r="27" spans="1:9" x14ac:dyDescent="0.2">
      <c r="A27">
        <v>1202955203</v>
      </c>
      <c r="B27" t="s">
        <v>203</v>
      </c>
      <c r="C27" t="s">
        <v>204</v>
      </c>
      <c r="D27" t="s">
        <v>332</v>
      </c>
      <c r="E27" t="s">
        <v>251</v>
      </c>
      <c r="F27" t="s">
        <v>277</v>
      </c>
      <c r="G27" t="s">
        <v>252</v>
      </c>
      <c r="I27" t="s">
        <v>276</v>
      </c>
    </row>
    <row r="28" spans="1:9" x14ac:dyDescent="0.2">
      <c r="A28">
        <v>1204019409</v>
      </c>
      <c r="B28" t="s">
        <v>84</v>
      </c>
      <c r="C28" t="s">
        <v>85</v>
      </c>
      <c r="D28" t="s">
        <v>86</v>
      </c>
      <c r="E28" t="s">
        <v>251</v>
      </c>
      <c r="F28" t="s">
        <v>277</v>
      </c>
      <c r="G28" t="s">
        <v>252</v>
      </c>
      <c r="I28" t="s">
        <v>275</v>
      </c>
    </row>
    <row r="29" spans="1:9" x14ac:dyDescent="0.2">
      <c r="A29">
        <v>1205275782</v>
      </c>
      <c r="B29" t="s">
        <v>352</v>
      </c>
      <c r="C29" t="s">
        <v>353</v>
      </c>
      <c r="D29" t="s">
        <v>354</v>
      </c>
      <c r="E29" t="s">
        <v>251</v>
      </c>
      <c r="F29" t="s">
        <v>277</v>
      </c>
      <c r="G29" t="s">
        <v>252</v>
      </c>
      <c r="I29" t="s">
        <v>274</v>
      </c>
    </row>
    <row r="30" spans="1:9" x14ac:dyDescent="0.2">
      <c r="A30">
        <v>1202794588</v>
      </c>
      <c r="B30" t="s">
        <v>355</v>
      </c>
      <c r="C30" t="s">
        <v>356</v>
      </c>
      <c r="D30" t="s">
        <v>357</v>
      </c>
      <c r="E30" t="s">
        <v>251</v>
      </c>
      <c r="F30" t="s">
        <v>277</v>
      </c>
      <c r="G30" t="s">
        <v>252</v>
      </c>
    </row>
    <row r="31" spans="1:9" x14ac:dyDescent="0.2">
      <c r="A31">
        <v>1204515216</v>
      </c>
      <c r="B31" t="s">
        <v>177</v>
      </c>
      <c r="C31" t="s">
        <v>178</v>
      </c>
      <c r="D31" t="s">
        <v>179</v>
      </c>
      <c r="E31" t="s">
        <v>253</v>
      </c>
      <c r="F31" t="s">
        <v>366</v>
      </c>
      <c r="G31" t="s">
        <v>252</v>
      </c>
      <c r="H31" t="s">
        <v>51</v>
      </c>
      <c r="I31" t="s">
        <v>277</v>
      </c>
    </row>
    <row r="32" spans="1:9" x14ac:dyDescent="0.2">
      <c r="A32">
        <v>1203654031</v>
      </c>
      <c r="B32" t="s">
        <v>233</v>
      </c>
      <c r="C32" t="s">
        <v>234</v>
      </c>
      <c r="D32" t="s">
        <v>235</v>
      </c>
      <c r="E32" t="s">
        <v>260</v>
      </c>
      <c r="F32" t="s">
        <v>369</v>
      </c>
      <c r="G32" t="s">
        <v>241</v>
      </c>
      <c r="H32" t="s">
        <v>130</v>
      </c>
    </row>
    <row r="33" spans="1:9" x14ac:dyDescent="0.2">
      <c r="A33">
        <v>1204076752</v>
      </c>
      <c r="B33" t="s">
        <v>342</v>
      </c>
      <c r="C33" t="s">
        <v>343</v>
      </c>
      <c r="D33" t="s">
        <v>205</v>
      </c>
      <c r="E33" t="s">
        <v>255</v>
      </c>
      <c r="F33" t="s">
        <v>243</v>
      </c>
      <c r="G33" t="s">
        <v>241</v>
      </c>
      <c r="I33" t="s">
        <v>308</v>
      </c>
    </row>
    <row r="34" spans="1:9" x14ac:dyDescent="0.2">
      <c r="A34">
        <v>1205327405</v>
      </c>
      <c r="B34" t="s">
        <v>74</v>
      </c>
      <c r="C34" t="s">
        <v>75</v>
      </c>
      <c r="D34" t="s">
        <v>232</v>
      </c>
      <c r="E34" t="s">
        <v>255</v>
      </c>
      <c r="F34" t="s">
        <v>243</v>
      </c>
      <c r="G34" t="s">
        <v>241</v>
      </c>
      <c r="H34" t="s">
        <v>397</v>
      </c>
      <c r="I34" t="s">
        <v>398</v>
      </c>
    </row>
    <row r="35" spans="1:9" x14ac:dyDescent="0.2">
      <c r="A35">
        <v>1205369005</v>
      </c>
      <c r="B35" t="s">
        <v>81</v>
      </c>
      <c r="C35" t="s">
        <v>82</v>
      </c>
      <c r="D35" t="s">
        <v>83</v>
      </c>
      <c r="E35" t="s">
        <v>255</v>
      </c>
      <c r="F35" t="s">
        <v>326</v>
      </c>
      <c r="G35" t="s">
        <v>241</v>
      </c>
      <c r="H35" t="s">
        <v>309</v>
      </c>
      <c r="I35" t="s">
        <v>310</v>
      </c>
    </row>
    <row r="36" spans="1:9" x14ac:dyDescent="0.2">
      <c r="A36">
        <v>1205549939</v>
      </c>
      <c r="B36" t="s">
        <v>87</v>
      </c>
      <c r="C36" t="s">
        <v>88</v>
      </c>
      <c r="D36" t="s">
        <v>89</v>
      </c>
      <c r="E36" t="s">
        <v>255</v>
      </c>
      <c r="F36" t="s">
        <v>243</v>
      </c>
      <c r="G36" t="s">
        <v>241</v>
      </c>
      <c r="I36" t="s">
        <v>311</v>
      </c>
    </row>
    <row r="37" spans="1:9" x14ac:dyDescent="0.2">
      <c r="A37">
        <v>1204154349</v>
      </c>
      <c r="B37" t="s">
        <v>66</v>
      </c>
      <c r="C37" t="s">
        <v>67</v>
      </c>
      <c r="D37" t="s">
        <v>68</v>
      </c>
      <c r="E37" t="s">
        <v>258</v>
      </c>
      <c r="F37" t="s">
        <v>122</v>
      </c>
      <c r="G37" t="s">
        <v>257</v>
      </c>
      <c r="H37" t="s">
        <v>269</v>
      </c>
    </row>
    <row r="38" spans="1:9" x14ac:dyDescent="0.2">
      <c r="A38">
        <v>1205423852</v>
      </c>
      <c r="B38" t="s">
        <v>192</v>
      </c>
      <c r="C38" t="s">
        <v>193</v>
      </c>
      <c r="D38" t="s">
        <v>173</v>
      </c>
      <c r="E38" t="s">
        <v>253</v>
      </c>
      <c r="F38" t="s">
        <v>331</v>
      </c>
      <c r="G38" t="s">
        <v>257</v>
      </c>
    </row>
    <row r="39" spans="1:9" x14ac:dyDescent="0.2">
      <c r="A39">
        <v>1205971555</v>
      </c>
      <c r="B39" t="s">
        <v>156</v>
      </c>
      <c r="C39" t="s">
        <v>157</v>
      </c>
      <c r="D39" t="s">
        <v>158</v>
      </c>
      <c r="E39" t="s">
        <v>256</v>
      </c>
      <c r="F39" t="s">
        <v>62</v>
      </c>
      <c r="G39" t="s">
        <v>257</v>
      </c>
      <c r="I39" t="s">
        <v>401</v>
      </c>
    </row>
    <row r="40" spans="1:9" x14ac:dyDescent="0.2">
      <c r="A40">
        <v>1205972751</v>
      </c>
      <c r="B40" t="s">
        <v>180</v>
      </c>
      <c r="C40" t="s">
        <v>181</v>
      </c>
      <c r="D40" t="s">
        <v>182</v>
      </c>
      <c r="E40" t="s">
        <v>256</v>
      </c>
      <c r="F40" t="s">
        <v>364</v>
      </c>
      <c r="G40" t="s">
        <v>257</v>
      </c>
      <c r="I40" t="s">
        <v>400</v>
      </c>
    </row>
    <row r="41" spans="1:9" x14ac:dyDescent="0.2">
      <c r="A41">
        <v>1203976483</v>
      </c>
      <c r="B41" t="s">
        <v>183</v>
      </c>
      <c r="C41" t="s">
        <v>184</v>
      </c>
      <c r="D41" t="s">
        <v>185</v>
      </c>
      <c r="E41" t="s">
        <v>256</v>
      </c>
      <c r="F41" t="s">
        <v>365</v>
      </c>
      <c r="G41" t="s">
        <v>257</v>
      </c>
      <c r="I41" t="s">
        <v>399</v>
      </c>
    </row>
    <row r="42" spans="1:9" x14ac:dyDescent="0.2">
      <c r="A42">
        <v>1201091571</v>
      </c>
      <c r="B42" t="s">
        <v>323</v>
      </c>
      <c r="C42" t="s">
        <v>324</v>
      </c>
      <c r="D42" t="s">
        <v>325</v>
      </c>
      <c r="E42" t="s">
        <v>226</v>
      </c>
      <c r="F42" t="s">
        <v>124</v>
      </c>
    </row>
    <row r="43" spans="1:9" x14ac:dyDescent="0.2">
      <c r="A43">
        <v>1200908232</v>
      </c>
      <c r="B43" t="s">
        <v>215</v>
      </c>
      <c r="C43" t="s">
        <v>216</v>
      </c>
      <c r="D43" t="s">
        <v>217</v>
      </c>
      <c r="E43" t="s">
        <v>226</v>
      </c>
      <c r="F43" t="s">
        <v>124</v>
      </c>
    </row>
    <row r="44" spans="1:9" x14ac:dyDescent="0.2">
      <c r="A44">
        <v>1202585457</v>
      </c>
      <c r="B44" t="s">
        <v>390</v>
      </c>
      <c r="C44" t="s">
        <v>76</v>
      </c>
      <c r="D44" t="s">
        <v>77</v>
      </c>
      <c r="E44" t="s">
        <v>226</v>
      </c>
      <c r="F44" t="s">
        <v>124</v>
      </c>
    </row>
    <row r="45" spans="1:9" x14ac:dyDescent="0.2">
      <c r="A45">
        <v>1206126827</v>
      </c>
      <c r="B45" t="s">
        <v>112</v>
      </c>
      <c r="C45" t="s">
        <v>113</v>
      </c>
      <c r="D45" t="s">
        <v>114</v>
      </c>
      <c r="E45" t="s">
        <v>226</v>
      </c>
      <c r="F45" t="s">
        <v>124</v>
      </c>
    </row>
    <row r="46" spans="1:9" x14ac:dyDescent="0.2">
      <c r="A46">
        <v>1204856597</v>
      </c>
      <c r="B46" t="s">
        <v>342</v>
      </c>
      <c r="C46" t="s">
        <v>190</v>
      </c>
      <c r="D46" t="s">
        <v>191</v>
      </c>
      <c r="E46" t="s">
        <v>226</v>
      </c>
      <c r="F46" t="s">
        <v>124</v>
      </c>
    </row>
  </sheetData>
  <sortState ref="C2:P46">
    <sortCondition ref="M2:M46"/>
    <sortCondition ref="L2:L46"/>
    <sortCondition ref="D2:D46"/>
  </sortState>
  <phoneticPr fontId="5"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tabSelected="1" view="pageLayout" topLeftCell="B16" zoomScale="85" zoomScalePageLayoutView="85" workbookViewId="0">
      <selection activeCell="G41" sqref="G41"/>
    </sheetView>
  </sheetViews>
  <sheetFormatPr defaultColWidth="11" defaultRowHeight="12.75" x14ac:dyDescent="0.2"/>
  <cols>
    <col min="1" max="1" width="0" hidden="1" customWidth="1"/>
    <col min="2" max="2" width="7.375" customWidth="1"/>
    <col min="3" max="3" width="6.375" customWidth="1"/>
    <col min="4" max="4" width="9.625" hidden="1" customWidth="1"/>
    <col min="5" max="5" width="0" hidden="1" customWidth="1"/>
    <col min="6" max="6" width="5" customWidth="1"/>
    <col min="7" max="7" width="13.75" customWidth="1"/>
    <col min="8" max="20" width="4.625" customWidth="1"/>
    <col min="21" max="21" width="5" customWidth="1"/>
    <col min="22" max="22" width="4" customWidth="1"/>
    <col min="23" max="23" width="6.125" customWidth="1"/>
  </cols>
  <sheetData>
    <row r="1" spans="1:26" x14ac:dyDescent="0.2">
      <c r="B1" s="2" t="s">
        <v>295</v>
      </c>
      <c r="H1" s="1" t="s">
        <v>312</v>
      </c>
      <c r="K1" s="1" t="s">
        <v>313</v>
      </c>
      <c r="N1" s="1" t="s">
        <v>284</v>
      </c>
      <c r="Q1" s="1" t="s">
        <v>285</v>
      </c>
      <c r="T1" s="1" t="s">
        <v>286</v>
      </c>
      <c r="X1" t="s">
        <v>439</v>
      </c>
      <c r="Y1" t="s">
        <v>437</v>
      </c>
      <c r="Z1" t="s">
        <v>438</v>
      </c>
    </row>
    <row r="2" spans="1:26" x14ac:dyDescent="0.2">
      <c r="A2" t="s">
        <v>344</v>
      </c>
      <c r="B2" s="1" t="s">
        <v>345</v>
      </c>
      <c r="C2" s="1" t="s">
        <v>346</v>
      </c>
      <c r="D2" s="1" t="s">
        <v>347</v>
      </c>
      <c r="E2" s="1" t="s">
        <v>166</v>
      </c>
      <c r="F2" s="1" t="s">
        <v>167</v>
      </c>
      <c r="G2" s="1" t="s">
        <v>168</v>
      </c>
      <c r="H2" s="1" t="s">
        <v>287</v>
      </c>
      <c r="I2" s="1" t="s">
        <v>288</v>
      </c>
      <c r="J2" s="1" t="s">
        <v>289</v>
      </c>
      <c r="K2" s="1" t="s">
        <v>287</v>
      </c>
      <c r="L2" s="1" t="s">
        <v>288</v>
      </c>
      <c r="M2" s="1" t="s">
        <v>289</v>
      </c>
      <c r="N2" s="1" t="s">
        <v>287</v>
      </c>
      <c r="O2" s="1" t="s">
        <v>288</v>
      </c>
      <c r="P2" s="1" t="s">
        <v>289</v>
      </c>
      <c r="Q2" s="1" t="s">
        <v>287</v>
      </c>
      <c r="R2" s="1" t="s">
        <v>288</v>
      </c>
      <c r="S2" s="1" t="s">
        <v>289</v>
      </c>
      <c r="T2" s="1" t="s">
        <v>287</v>
      </c>
      <c r="U2" s="1" t="s">
        <v>288</v>
      </c>
      <c r="V2" s="1" t="s">
        <v>289</v>
      </c>
      <c r="W2" s="1"/>
    </row>
    <row r="3" spans="1:26" x14ac:dyDescent="0.2">
      <c r="A3">
        <v>1201743703</v>
      </c>
      <c r="B3" t="s">
        <v>66</v>
      </c>
      <c r="C3" t="s">
        <v>67</v>
      </c>
      <c r="D3" t="s">
        <v>238</v>
      </c>
      <c r="E3" t="s">
        <v>259</v>
      </c>
      <c r="F3" t="s">
        <v>317</v>
      </c>
      <c r="G3" t="s">
        <v>241</v>
      </c>
      <c r="H3">
        <v>0</v>
      </c>
      <c r="I3">
        <v>0.5</v>
      </c>
      <c r="J3">
        <v>0</v>
      </c>
      <c r="L3">
        <v>3.5</v>
      </c>
    </row>
    <row r="4" spans="1:26" x14ac:dyDescent="0.2">
      <c r="B4" t="s">
        <v>318</v>
      </c>
      <c r="G4" t="s">
        <v>290</v>
      </c>
      <c r="H4" s="14" t="s">
        <v>329</v>
      </c>
      <c r="I4" s="14"/>
      <c r="J4" s="14"/>
      <c r="K4" s="14"/>
      <c r="L4" s="14"/>
      <c r="M4" s="14"/>
      <c r="N4" s="14"/>
      <c r="O4" s="14"/>
      <c r="P4" s="14"/>
      <c r="Q4" s="14"/>
      <c r="R4" s="14"/>
      <c r="S4" s="14"/>
      <c r="T4" s="14"/>
      <c r="U4" s="14"/>
      <c r="V4" s="14"/>
      <c r="W4">
        <f>H3+I3+J3+W44</f>
        <v>5</v>
      </c>
    </row>
    <row r="5" spans="1:26" x14ac:dyDescent="0.2">
      <c r="B5" t="s">
        <v>169</v>
      </c>
      <c r="C5" t="s">
        <v>54</v>
      </c>
      <c r="G5" t="s">
        <v>291</v>
      </c>
      <c r="H5" s="14" t="s">
        <v>97</v>
      </c>
      <c r="I5" s="14"/>
      <c r="J5" s="14"/>
      <c r="K5" s="14"/>
      <c r="L5" s="14"/>
      <c r="M5" s="14"/>
      <c r="N5" s="14"/>
      <c r="O5" s="14"/>
      <c r="P5" s="14"/>
      <c r="Q5" s="14"/>
      <c r="R5" s="14"/>
      <c r="S5" s="14"/>
      <c r="T5" s="14"/>
      <c r="U5" s="14"/>
      <c r="V5" s="14"/>
      <c r="W5">
        <f>SUM(W45,K3,L3,M3)</f>
        <v>8</v>
      </c>
    </row>
    <row r="6" spans="1:26" x14ac:dyDescent="0.2">
      <c r="B6" s="9" t="s">
        <v>30</v>
      </c>
      <c r="G6" t="s">
        <v>292</v>
      </c>
      <c r="H6" s="14"/>
      <c r="I6" s="14"/>
      <c r="J6" s="14"/>
      <c r="K6" s="14"/>
      <c r="L6" s="14"/>
      <c r="M6" s="14"/>
      <c r="N6" s="14"/>
      <c r="O6" s="14"/>
      <c r="P6" s="14"/>
      <c r="Q6" s="14"/>
      <c r="R6" s="14"/>
      <c r="S6" s="14"/>
      <c r="T6" s="14"/>
      <c r="U6" s="14"/>
      <c r="V6" s="14"/>
    </row>
    <row r="7" spans="1:26" x14ac:dyDescent="0.2">
      <c r="G7" t="s">
        <v>293</v>
      </c>
      <c r="H7" s="14"/>
      <c r="I7" s="14"/>
      <c r="J7" s="14"/>
      <c r="K7" s="14"/>
      <c r="L7" s="14"/>
      <c r="M7" s="14"/>
      <c r="N7" s="14"/>
      <c r="O7" s="14"/>
      <c r="P7" s="14"/>
      <c r="Q7" s="14"/>
      <c r="R7" s="14"/>
      <c r="S7" s="14"/>
      <c r="T7" s="14"/>
      <c r="U7" s="14"/>
      <c r="V7" s="14"/>
    </row>
    <row r="8" spans="1:26" x14ac:dyDescent="0.2">
      <c r="G8" t="s">
        <v>294</v>
      </c>
      <c r="H8" s="14"/>
      <c r="I8" s="14"/>
      <c r="J8" s="14"/>
      <c r="K8" s="14"/>
      <c r="L8" s="14"/>
      <c r="M8" s="14"/>
      <c r="N8" s="14"/>
      <c r="O8" s="14"/>
      <c r="P8" s="14"/>
      <c r="Q8" s="14"/>
      <c r="R8" s="14"/>
      <c r="S8" s="14"/>
      <c r="T8" s="14"/>
      <c r="U8" s="14"/>
      <c r="V8" s="14"/>
    </row>
    <row r="9" spans="1:26" x14ac:dyDescent="0.2">
      <c r="A9">
        <v>1203489204</v>
      </c>
      <c r="B9" t="s">
        <v>192</v>
      </c>
      <c r="C9" t="s">
        <v>193</v>
      </c>
      <c r="D9" t="s">
        <v>389</v>
      </c>
      <c r="E9" t="s">
        <v>259</v>
      </c>
      <c r="F9" t="s">
        <v>316</v>
      </c>
      <c r="G9" t="s">
        <v>241</v>
      </c>
      <c r="H9" s="3">
        <v>0.25</v>
      </c>
      <c r="I9" s="3">
        <v>4.5</v>
      </c>
      <c r="J9" s="3">
        <v>1</v>
      </c>
      <c r="K9" s="3">
        <v>1</v>
      </c>
      <c r="L9" s="3">
        <v>3.5</v>
      </c>
      <c r="M9" s="3">
        <v>0</v>
      </c>
      <c r="N9" s="3">
        <v>1</v>
      </c>
      <c r="O9" s="3">
        <v>4.25</v>
      </c>
      <c r="P9" s="3">
        <v>0</v>
      </c>
      <c r="Q9" s="3"/>
      <c r="R9" s="3"/>
      <c r="S9" s="3"/>
      <c r="T9" s="3">
        <f>AVERAGE(H9,K9,N9,Q9)</f>
        <v>0.75</v>
      </c>
      <c r="U9" s="3">
        <f>AVERAGE(I9,L9,O9,R9)</f>
        <v>4.083333333333333</v>
      </c>
      <c r="V9" s="3">
        <f>AVERAGE(J9,M9,P9,S9)</f>
        <v>0.33333333333333331</v>
      </c>
    </row>
    <row r="10" spans="1:26" x14ac:dyDescent="0.2">
      <c r="B10" t="s">
        <v>28</v>
      </c>
      <c r="G10" t="s">
        <v>290</v>
      </c>
      <c r="H10" s="14" t="s">
        <v>328</v>
      </c>
      <c r="I10" s="14"/>
      <c r="J10" s="14"/>
      <c r="K10" s="14"/>
      <c r="L10" s="14"/>
      <c r="M10" s="14"/>
      <c r="N10" s="14"/>
      <c r="O10" s="14"/>
      <c r="P10" s="14"/>
      <c r="Q10" s="14"/>
      <c r="R10" s="14"/>
      <c r="S10" s="14"/>
      <c r="T10" s="14"/>
      <c r="U10" s="14"/>
      <c r="V10" s="14"/>
      <c r="W10">
        <f>H9+I9+J9+W44</f>
        <v>10.25</v>
      </c>
    </row>
    <row r="11" spans="1:26" x14ac:dyDescent="0.2">
      <c r="G11" t="s">
        <v>291</v>
      </c>
      <c r="H11" s="14" t="s">
        <v>41</v>
      </c>
      <c r="I11" s="14"/>
      <c r="J11" s="14"/>
      <c r="K11" s="14"/>
      <c r="L11" s="14"/>
      <c r="M11" s="14"/>
      <c r="N11" s="14"/>
      <c r="O11" s="14"/>
      <c r="P11" s="14"/>
      <c r="Q11" s="14"/>
      <c r="R11" s="14"/>
      <c r="S11" s="14"/>
      <c r="T11" s="14"/>
      <c r="U11" s="14"/>
      <c r="V11" s="14"/>
      <c r="W11">
        <f>SUM(W45,K9,L9,M9)</f>
        <v>9</v>
      </c>
    </row>
    <row r="12" spans="1:26" x14ac:dyDescent="0.2">
      <c r="G12" t="s">
        <v>292</v>
      </c>
      <c r="H12" s="14" t="s">
        <v>1</v>
      </c>
      <c r="I12" s="14"/>
      <c r="J12" s="14"/>
      <c r="K12" s="14"/>
      <c r="L12" s="14"/>
      <c r="M12" s="14"/>
      <c r="N12" s="14"/>
      <c r="O12" s="14"/>
      <c r="P12" s="14"/>
      <c r="Q12" s="14"/>
      <c r="R12" s="14"/>
      <c r="S12" s="14"/>
      <c r="T12" s="14"/>
      <c r="U12" s="14"/>
      <c r="V12" s="14"/>
      <c r="W12">
        <f>SUM(N9,O9,P9,W46)</f>
        <v>10.25</v>
      </c>
    </row>
    <row r="13" spans="1:26" x14ac:dyDescent="0.2">
      <c r="G13" t="s">
        <v>293</v>
      </c>
      <c r="H13" s="14"/>
      <c r="I13" s="14"/>
      <c r="J13" s="14"/>
      <c r="K13" s="14"/>
      <c r="L13" s="14"/>
      <c r="M13" s="14"/>
      <c r="N13" s="14"/>
      <c r="O13" s="14"/>
      <c r="P13" s="14"/>
      <c r="Q13" s="14"/>
      <c r="R13" s="14"/>
      <c r="S13" s="14"/>
      <c r="T13" s="14"/>
      <c r="U13" s="14"/>
      <c r="V13" s="14"/>
    </row>
    <row r="14" spans="1:26" x14ac:dyDescent="0.2">
      <c r="G14" t="s">
        <v>294</v>
      </c>
      <c r="H14" s="14"/>
      <c r="I14" s="14"/>
      <c r="J14" s="14"/>
      <c r="K14" s="14"/>
      <c r="L14" s="14"/>
      <c r="M14" s="14"/>
      <c r="N14" s="14"/>
      <c r="O14" s="14"/>
      <c r="P14" s="14"/>
      <c r="Q14" s="14"/>
      <c r="R14" s="14"/>
      <c r="S14" s="14"/>
      <c r="T14" s="14"/>
      <c r="U14" s="14"/>
      <c r="V14" s="14"/>
    </row>
    <row r="15" spans="1:26" x14ac:dyDescent="0.2">
      <c r="A15">
        <v>1205973791</v>
      </c>
      <c r="B15" t="s">
        <v>156</v>
      </c>
      <c r="C15" t="s">
        <v>157</v>
      </c>
      <c r="D15" t="s">
        <v>111</v>
      </c>
      <c r="E15" t="s">
        <v>225</v>
      </c>
      <c r="F15" t="s">
        <v>315</v>
      </c>
      <c r="G15" t="s">
        <v>241</v>
      </c>
      <c r="H15" s="3">
        <v>4.75</v>
      </c>
      <c r="I15" s="3">
        <v>3.5</v>
      </c>
      <c r="J15" s="3">
        <v>4.5</v>
      </c>
      <c r="K15" s="3">
        <v>3</v>
      </c>
      <c r="L15" s="3">
        <v>4</v>
      </c>
      <c r="M15" s="3">
        <v>0</v>
      </c>
      <c r="N15" s="3">
        <v>0</v>
      </c>
      <c r="O15" s="3">
        <v>4</v>
      </c>
      <c r="P15" s="3">
        <v>0.5</v>
      </c>
      <c r="Q15" s="3"/>
      <c r="R15" s="3"/>
      <c r="S15" s="3"/>
      <c r="T15" s="3">
        <f>AVERAGE(H15,K15,N15,Q15)</f>
        <v>2.5833333333333335</v>
      </c>
      <c r="U15" s="3">
        <f>AVERAGE(I15,L15,O15,R15)</f>
        <v>3.8333333333333335</v>
      </c>
      <c r="V15" s="3">
        <f>AVERAGE(J15,M15,P15,S15)</f>
        <v>1.6666666666666667</v>
      </c>
    </row>
    <row r="16" spans="1:26" x14ac:dyDescent="0.2">
      <c r="G16" t="s">
        <v>290</v>
      </c>
      <c r="H16" s="14" t="s">
        <v>165</v>
      </c>
      <c r="I16" s="14"/>
      <c r="J16" s="14"/>
      <c r="K16" s="14"/>
      <c r="L16" s="14"/>
      <c r="M16" s="14"/>
      <c r="N16" s="14"/>
      <c r="O16" s="14"/>
      <c r="P16" s="14"/>
      <c r="Q16" s="14"/>
      <c r="R16" s="14"/>
      <c r="S16" s="14"/>
      <c r="T16" s="14"/>
      <c r="U16" s="14"/>
      <c r="V16" s="14"/>
      <c r="W16">
        <f>H15+I15+J15+W44</f>
        <v>17.25</v>
      </c>
    </row>
    <row r="17" spans="1:23" x14ac:dyDescent="0.2">
      <c r="G17" t="s">
        <v>291</v>
      </c>
      <c r="H17" s="14" t="s">
        <v>42</v>
      </c>
      <c r="I17" s="14"/>
      <c r="J17" s="14"/>
      <c r="K17" s="14"/>
      <c r="L17" s="14"/>
      <c r="M17" s="14"/>
      <c r="N17" s="14"/>
      <c r="O17" s="14"/>
      <c r="P17" s="14"/>
      <c r="Q17" s="14"/>
      <c r="R17" s="14"/>
      <c r="S17" s="14"/>
      <c r="T17" s="14"/>
      <c r="U17" s="14"/>
      <c r="V17" s="14"/>
      <c r="W17">
        <f>SUM(W45,K15,L15,M15)</f>
        <v>11.5</v>
      </c>
    </row>
    <row r="18" spans="1:23" x14ac:dyDescent="0.2">
      <c r="G18" t="s">
        <v>292</v>
      </c>
      <c r="H18" s="14" t="s">
        <v>2</v>
      </c>
      <c r="I18" s="14"/>
      <c r="J18" s="14"/>
      <c r="K18" s="14"/>
      <c r="L18" s="14"/>
      <c r="M18" s="14"/>
      <c r="N18" s="14"/>
      <c r="O18" s="14"/>
      <c r="P18" s="14"/>
      <c r="Q18" s="14"/>
      <c r="R18" s="14"/>
      <c r="S18" s="14"/>
      <c r="T18" s="14"/>
      <c r="U18" s="14"/>
      <c r="V18" s="14"/>
      <c r="W18">
        <f>SUM(N15,O15,P15,W46)</f>
        <v>9.5</v>
      </c>
    </row>
    <row r="19" spans="1:23" x14ac:dyDescent="0.2">
      <c r="G19" t="s">
        <v>293</v>
      </c>
      <c r="H19" s="14"/>
      <c r="I19" s="14"/>
      <c r="J19" s="14"/>
      <c r="K19" s="14"/>
      <c r="L19" s="14"/>
      <c r="M19" s="14"/>
      <c r="N19" s="14"/>
      <c r="O19" s="14"/>
      <c r="P19" s="14"/>
      <c r="Q19" s="14"/>
      <c r="R19" s="14"/>
      <c r="S19" s="14"/>
      <c r="T19" s="14"/>
      <c r="U19" s="14"/>
      <c r="V19" s="14"/>
    </row>
    <row r="20" spans="1:23" x14ac:dyDescent="0.2">
      <c r="G20" t="s">
        <v>294</v>
      </c>
      <c r="H20" s="14"/>
      <c r="I20" s="14"/>
      <c r="J20" s="14"/>
      <c r="K20" s="14"/>
      <c r="L20" s="14"/>
      <c r="M20" s="14"/>
      <c r="N20" s="14"/>
      <c r="O20" s="14"/>
      <c r="P20" s="14"/>
      <c r="Q20" s="14"/>
      <c r="R20" s="14"/>
      <c r="S20" s="14"/>
      <c r="T20" s="14"/>
      <c r="U20" s="14"/>
      <c r="V20" s="14"/>
    </row>
    <row r="21" spans="1:23" x14ac:dyDescent="0.2">
      <c r="A21">
        <v>1204817129</v>
      </c>
      <c r="B21" t="s">
        <v>180</v>
      </c>
      <c r="C21" t="s">
        <v>181</v>
      </c>
      <c r="D21" t="s">
        <v>341</v>
      </c>
      <c r="E21" t="s">
        <v>242</v>
      </c>
      <c r="F21" t="s">
        <v>315</v>
      </c>
      <c r="G21" t="s">
        <v>241</v>
      </c>
      <c r="H21">
        <v>5</v>
      </c>
      <c r="I21">
        <v>4.5</v>
      </c>
      <c r="J21">
        <v>4.75</v>
      </c>
      <c r="K21">
        <v>5</v>
      </c>
      <c r="L21">
        <v>4.75</v>
      </c>
      <c r="M21">
        <v>5</v>
      </c>
      <c r="N21">
        <v>5</v>
      </c>
      <c r="O21">
        <v>5</v>
      </c>
      <c r="P21">
        <v>5</v>
      </c>
      <c r="T21">
        <f>AVERAGE(H21,K21,N21,Q21)</f>
        <v>5</v>
      </c>
      <c r="U21">
        <f>AVERAGE(I21,L21,O21,R21)</f>
        <v>4.75</v>
      </c>
      <c r="V21">
        <f>AVERAGE(J21,M21,P21,S21)</f>
        <v>4.916666666666667</v>
      </c>
    </row>
    <row r="22" spans="1:23" x14ac:dyDescent="0.2">
      <c r="G22" t="s">
        <v>290</v>
      </c>
      <c r="H22" s="14" t="s">
        <v>164</v>
      </c>
      <c r="I22" s="14"/>
      <c r="J22" s="14"/>
      <c r="K22" s="14"/>
      <c r="L22" s="14"/>
      <c r="M22" s="14"/>
      <c r="N22" s="14"/>
      <c r="O22" s="14"/>
      <c r="P22" s="14"/>
      <c r="Q22" s="14"/>
      <c r="R22" s="14"/>
      <c r="S22" s="14"/>
      <c r="T22" s="14"/>
      <c r="U22" s="14"/>
      <c r="V22" s="14"/>
      <c r="W22">
        <f>H21+I21+J21+W44</f>
        <v>18.75</v>
      </c>
    </row>
    <row r="23" spans="1:23" x14ac:dyDescent="0.2">
      <c r="G23" t="s">
        <v>291</v>
      </c>
      <c r="H23" s="14" t="s">
        <v>43</v>
      </c>
      <c r="I23" s="14"/>
      <c r="J23" s="14"/>
      <c r="K23" s="14"/>
      <c r="L23" s="14"/>
      <c r="M23" s="14"/>
      <c r="N23" s="14"/>
      <c r="O23" s="14"/>
      <c r="P23" s="14"/>
      <c r="Q23" s="14"/>
      <c r="R23" s="14"/>
      <c r="S23" s="14"/>
      <c r="T23" s="14"/>
      <c r="U23" s="14"/>
      <c r="V23" s="14"/>
      <c r="W23">
        <f>SUM(W45,K21,L21,M21)</f>
        <v>19.25</v>
      </c>
    </row>
    <row r="24" spans="1:23" x14ac:dyDescent="0.2">
      <c r="G24" t="s">
        <v>292</v>
      </c>
      <c r="H24" s="14" t="s">
        <v>4</v>
      </c>
      <c r="I24" s="14"/>
      <c r="J24" s="14"/>
      <c r="K24" s="14"/>
      <c r="L24" s="14"/>
      <c r="M24" s="14"/>
      <c r="N24" s="14"/>
      <c r="O24" s="14"/>
      <c r="P24" s="14"/>
      <c r="Q24" s="14"/>
      <c r="R24" s="14"/>
      <c r="S24" s="14"/>
      <c r="T24" s="14"/>
      <c r="U24" s="14"/>
      <c r="V24" s="14"/>
      <c r="W24">
        <f>SUM(N21,O21,P21,W46)</f>
        <v>20</v>
      </c>
    </row>
    <row r="25" spans="1:23" x14ac:dyDescent="0.2">
      <c r="G25" t="s">
        <v>293</v>
      </c>
      <c r="H25" s="14"/>
      <c r="I25" s="14"/>
      <c r="J25" s="14"/>
      <c r="K25" s="14"/>
      <c r="L25" s="14"/>
      <c r="M25" s="14"/>
      <c r="N25" s="14"/>
      <c r="O25" s="14"/>
      <c r="P25" s="14"/>
      <c r="Q25" s="14"/>
      <c r="R25" s="14"/>
      <c r="S25" s="14"/>
      <c r="T25" s="14"/>
      <c r="U25" s="14"/>
      <c r="V25" s="14"/>
    </row>
    <row r="26" spans="1:23" x14ac:dyDescent="0.2">
      <c r="G26" t="s">
        <v>294</v>
      </c>
      <c r="H26" s="14"/>
      <c r="I26" s="14"/>
      <c r="J26" s="14"/>
      <c r="K26" s="14"/>
      <c r="L26" s="14"/>
      <c r="M26" s="14"/>
      <c r="N26" s="14"/>
      <c r="O26" s="14"/>
      <c r="P26" s="14"/>
      <c r="Q26" s="14"/>
      <c r="R26" s="14"/>
      <c r="S26" s="14"/>
      <c r="T26" s="14"/>
      <c r="U26" s="14"/>
      <c r="V26" s="14"/>
    </row>
    <row r="27" spans="1:23" x14ac:dyDescent="0.2">
      <c r="A27">
        <v>1205735345</v>
      </c>
      <c r="B27" t="s">
        <v>183</v>
      </c>
      <c r="C27" t="s">
        <v>184</v>
      </c>
      <c r="D27" t="s">
        <v>360</v>
      </c>
      <c r="E27" t="s">
        <v>253</v>
      </c>
      <c r="F27" t="s">
        <v>256</v>
      </c>
      <c r="G27" t="s">
        <v>241</v>
      </c>
      <c r="H27">
        <v>5</v>
      </c>
      <c r="I27">
        <v>5</v>
      </c>
      <c r="J27">
        <v>4.75</v>
      </c>
      <c r="K27">
        <v>5</v>
      </c>
      <c r="L27">
        <v>4.25</v>
      </c>
      <c r="M27">
        <v>4.25</v>
      </c>
      <c r="N27">
        <v>4.75</v>
      </c>
      <c r="O27">
        <v>5</v>
      </c>
      <c r="P27">
        <v>5</v>
      </c>
      <c r="T27">
        <f>AVERAGE(H27,K27,N27,Q27)</f>
        <v>4.916666666666667</v>
      </c>
      <c r="U27">
        <f>AVERAGE(I27,L27,O27,R27)</f>
        <v>4.75</v>
      </c>
      <c r="V27">
        <f>AVERAGE(J27,M27,P27,S27)</f>
        <v>4.666666666666667</v>
      </c>
    </row>
    <row r="28" spans="1:23" x14ac:dyDescent="0.2">
      <c r="G28" t="s">
        <v>290</v>
      </c>
      <c r="H28" s="14"/>
      <c r="I28" s="14"/>
      <c r="J28" s="14"/>
      <c r="K28" s="14"/>
      <c r="L28" s="14"/>
      <c r="M28" s="14"/>
      <c r="N28" s="14"/>
      <c r="O28" s="14"/>
      <c r="P28" s="14"/>
      <c r="Q28" s="14"/>
      <c r="R28" s="14"/>
      <c r="S28" s="14"/>
      <c r="T28" s="14"/>
      <c r="U28" s="14"/>
      <c r="V28" s="14"/>
      <c r="W28">
        <f>H27+I27+J27+W44</f>
        <v>19.25</v>
      </c>
    </row>
    <row r="29" spans="1:23" x14ac:dyDescent="0.2">
      <c r="G29" t="s">
        <v>291</v>
      </c>
      <c r="H29" s="14" t="s">
        <v>44</v>
      </c>
      <c r="I29" s="14"/>
      <c r="J29" s="14"/>
      <c r="K29" s="14"/>
      <c r="L29" s="14"/>
      <c r="M29" s="14"/>
      <c r="N29" s="14"/>
      <c r="O29" s="14"/>
      <c r="P29" s="14"/>
      <c r="Q29" s="14"/>
      <c r="R29" s="14"/>
      <c r="S29" s="14"/>
      <c r="T29" s="14"/>
      <c r="U29" s="14"/>
      <c r="V29" s="14"/>
      <c r="W29">
        <f>SUM(W45,K27,L27,M27)</f>
        <v>18</v>
      </c>
    </row>
    <row r="30" spans="1:23" x14ac:dyDescent="0.2">
      <c r="G30" t="s">
        <v>292</v>
      </c>
      <c r="H30" s="15" t="s">
        <v>3</v>
      </c>
      <c r="I30" s="15"/>
      <c r="J30" s="15"/>
      <c r="K30" s="15"/>
      <c r="L30" s="15"/>
      <c r="M30" s="15"/>
      <c r="N30" s="15"/>
      <c r="O30" s="15"/>
      <c r="P30" s="15"/>
      <c r="Q30" s="15"/>
      <c r="R30" s="15"/>
      <c r="S30" s="15"/>
      <c r="T30" s="15"/>
      <c r="U30" s="15"/>
      <c r="V30" s="15"/>
      <c r="W30">
        <f>SUM(N27,O27,P27,W46)</f>
        <v>19.75</v>
      </c>
    </row>
    <row r="31" spans="1:23" x14ac:dyDescent="0.2">
      <c r="G31" t="s">
        <v>293</v>
      </c>
      <c r="H31" s="14"/>
      <c r="I31" s="14"/>
      <c r="J31" s="14"/>
      <c r="K31" s="14"/>
      <c r="L31" s="14"/>
      <c r="M31" s="14"/>
      <c r="N31" s="14"/>
      <c r="O31" s="14"/>
      <c r="P31" s="14"/>
      <c r="Q31" s="14"/>
      <c r="R31" s="14"/>
      <c r="S31" s="14"/>
      <c r="T31" s="14"/>
      <c r="U31" s="14"/>
      <c r="V31" s="14"/>
    </row>
    <row r="32" spans="1:23" x14ac:dyDescent="0.2">
      <c r="G32" t="s">
        <v>294</v>
      </c>
      <c r="H32" s="14"/>
      <c r="I32" s="14"/>
      <c r="J32" s="14"/>
      <c r="K32" s="14"/>
      <c r="L32" s="14"/>
      <c r="M32" s="14"/>
      <c r="N32" s="14"/>
      <c r="O32" s="14"/>
      <c r="P32" s="14"/>
      <c r="Q32" s="14"/>
      <c r="R32" s="14"/>
      <c r="S32" s="14"/>
      <c r="T32" s="14"/>
      <c r="U32" s="14"/>
      <c r="V32" s="14"/>
    </row>
    <row r="33" spans="2:23" x14ac:dyDescent="0.2">
      <c r="B33" t="s">
        <v>102</v>
      </c>
      <c r="C33" t="s">
        <v>103</v>
      </c>
      <c r="F33" t="s">
        <v>447</v>
      </c>
      <c r="G33" t="s">
        <v>241</v>
      </c>
      <c r="H33">
        <v>5</v>
      </c>
      <c r="I33">
        <v>5</v>
      </c>
      <c r="J33">
        <v>5</v>
      </c>
      <c r="K33">
        <v>5</v>
      </c>
      <c r="L33">
        <v>4.9000000000000004</v>
      </c>
      <c r="M33">
        <v>5</v>
      </c>
      <c r="N33">
        <v>5</v>
      </c>
      <c r="O33">
        <v>5</v>
      </c>
      <c r="P33">
        <v>3.5</v>
      </c>
      <c r="T33">
        <f>AVERAGE(H33,K33,N33,Q33)</f>
        <v>5</v>
      </c>
      <c r="U33">
        <f>AVERAGE(I33,L33,O33,R33)</f>
        <v>4.9666666666666668</v>
      </c>
      <c r="V33">
        <f>AVERAGE(J33,M33,P33,S33)</f>
        <v>4.5</v>
      </c>
    </row>
    <row r="34" spans="2:23" x14ac:dyDescent="0.2">
      <c r="G34" t="s">
        <v>64</v>
      </c>
      <c r="H34" s="14"/>
      <c r="I34" s="14"/>
      <c r="J34" s="14"/>
      <c r="K34" s="14"/>
      <c r="L34" s="14"/>
      <c r="M34" s="14"/>
      <c r="N34" s="14"/>
      <c r="O34" s="14"/>
      <c r="P34" s="14"/>
      <c r="Q34" s="14"/>
      <c r="R34" s="14"/>
      <c r="S34" s="14"/>
      <c r="T34" s="14"/>
      <c r="U34" s="14"/>
      <c r="V34" s="14"/>
      <c r="W34">
        <f>H33+I33+J33+W50</f>
        <v>15</v>
      </c>
    </row>
    <row r="35" spans="2:23" x14ac:dyDescent="0.2">
      <c r="G35" t="s">
        <v>291</v>
      </c>
      <c r="H35" s="14" t="s">
        <v>36</v>
      </c>
      <c r="I35" s="14"/>
      <c r="J35" s="14"/>
      <c r="K35" s="14"/>
      <c r="L35" s="14"/>
      <c r="M35" s="14"/>
      <c r="N35" s="14"/>
      <c r="O35" s="14"/>
      <c r="P35" s="14"/>
      <c r="Q35" s="14"/>
      <c r="R35" s="14"/>
      <c r="S35" s="14"/>
      <c r="T35" s="14"/>
      <c r="U35" s="14"/>
      <c r="V35" s="14"/>
      <c r="W35">
        <f>SUM(K33,L33,M33,W51)</f>
        <v>14.9</v>
      </c>
    </row>
    <row r="36" spans="2:23" x14ac:dyDescent="0.2">
      <c r="G36" t="s">
        <v>292</v>
      </c>
      <c r="H36" s="14" t="s">
        <v>421</v>
      </c>
      <c r="I36" s="14"/>
      <c r="J36" s="14"/>
      <c r="K36" s="14"/>
      <c r="L36" s="14"/>
      <c r="M36" s="14"/>
      <c r="N36" s="14"/>
      <c r="O36" s="14"/>
      <c r="P36" s="14"/>
      <c r="Q36" s="14"/>
      <c r="R36" s="14"/>
      <c r="S36" s="14"/>
      <c r="T36" s="14"/>
      <c r="U36" s="14"/>
      <c r="V36" s="14"/>
      <c r="W36">
        <f>SUM(N33,O33,P33,W52)</f>
        <v>13.5</v>
      </c>
    </row>
    <row r="37" spans="2:23" x14ac:dyDescent="0.2">
      <c r="G37" t="s">
        <v>293</v>
      </c>
      <c r="H37" s="14"/>
      <c r="I37" s="14"/>
      <c r="J37" s="14"/>
      <c r="K37" s="14"/>
      <c r="L37" s="14"/>
      <c r="M37" s="14"/>
      <c r="N37" s="14"/>
      <c r="O37" s="14"/>
      <c r="P37" s="14"/>
      <c r="Q37" s="14"/>
      <c r="R37" s="14"/>
      <c r="S37" s="14"/>
      <c r="T37" s="14"/>
      <c r="U37" s="14"/>
      <c r="V37" s="14"/>
    </row>
    <row r="38" spans="2:23" x14ac:dyDescent="0.2">
      <c r="G38" t="s">
        <v>294</v>
      </c>
      <c r="H38" s="14"/>
      <c r="I38" s="14"/>
      <c r="J38" s="14"/>
      <c r="K38" s="14"/>
      <c r="L38" s="14"/>
      <c r="M38" s="14"/>
      <c r="N38" s="14"/>
      <c r="O38" s="14"/>
      <c r="P38" s="14"/>
      <c r="Q38" s="14"/>
      <c r="R38" s="14"/>
      <c r="S38" s="14"/>
      <c r="T38" s="14"/>
      <c r="U38" s="14"/>
      <c r="V38" s="14"/>
    </row>
    <row r="39" spans="2:23" ht="25.5" x14ac:dyDescent="0.2">
      <c r="C39" s="11" t="s">
        <v>434</v>
      </c>
      <c r="F39" s="11" t="s">
        <v>435</v>
      </c>
      <c r="G39" s="11" t="s">
        <v>436</v>
      </c>
      <c r="H39" s="10" t="s">
        <v>441</v>
      </c>
      <c r="I39" s="10"/>
      <c r="J39" s="10"/>
      <c r="K39" s="10"/>
      <c r="L39" s="10"/>
      <c r="M39" s="10"/>
      <c r="N39" s="10"/>
      <c r="O39" s="10"/>
      <c r="P39" s="10"/>
      <c r="Q39" s="10"/>
      <c r="R39" s="10"/>
      <c r="S39" s="10"/>
      <c r="T39" s="10"/>
      <c r="U39" s="10"/>
      <c r="V39" s="10"/>
    </row>
    <row r="40" spans="2:23" x14ac:dyDescent="0.2">
      <c r="B40" s="11" t="s">
        <v>433</v>
      </c>
      <c r="C40">
        <f>AVERAGE(H3,K3,N3,H9,K9,N9,H15,K15,N15,H21,K21,N21,H27,K27,N27,Q33)</f>
        <v>3.0576923076923075</v>
      </c>
      <c r="F40">
        <f>AVERAGE(I9,L9,O9,I15,L15,O15,I21,L21,O21,I27,L27,O27,R33)</f>
        <v>4.354166666666667</v>
      </c>
      <c r="G40">
        <f>AVERAGE(J9,M9,P9,J15,M15,P15,J21,M21,P21,J27,M27,P27,S33)</f>
        <v>2.8958333333333335</v>
      </c>
      <c r="H40">
        <f>AVERAGE(W44,W45,W46,W47)</f>
        <v>4.666666666666667</v>
      </c>
    </row>
    <row r="41" spans="2:23" x14ac:dyDescent="0.2">
      <c r="B41" s="11" t="s">
        <v>442</v>
      </c>
      <c r="C41">
        <f>AVERAGE(A!C34,'C'!C38,D!C34,E!C35,F!C34,G!C40,I!C40,X!C34,J!C40)</f>
        <v>3.8504931488264824</v>
      </c>
      <c r="F41">
        <f>AVERAGE(A!F34,'C'!F38,D!F34,E!F35,F!F34,G!F40,I!F40,X!F34,J!F40)</f>
        <v>4.353280423280423</v>
      </c>
      <c r="G41">
        <f>AVERAGE(A!G34,'C'!G38,D!G34,E!G35,F!G34,G!G40,I!G40,X!G34,J!G40)</f>
        <v>3.2886538461538457</v>
      </c>
      <c r="H41">
        <f>AVERAGE(A!H34,'C'!H38,D!H34,E!H35,F!H34,G!H40,I!H40,X!H34,J!H40)</f>
        <v>4.5018518518518515</v>
      </c>
    </row>
    <row r="42" spans="2:23" x14ac:dyDescent="0.2">
      <c r="B42" s="2" t="s">
        <v>296</v>
      </c>
    </row>
    <row r="43" spans="2:23" x14ac:dyDescent="0.2">
      <c r="B43" s="2"/>
      <c r="C43" t="s">
        <v>302</v>
      </c>
      <c r="F43" t="s">
        <v>55</v>
      </c>
      <c r="G43" t="s">
        <v>147</v>
      </c>
    </row>
    <row r="44" spans="2:23" x14ac:dyDescent="0.2">
      <c r="B44" s="1" t="s">
        <v>297</v>
      </c>
      <c r="C44">
        <v>2.75</v>
      </c>
      <c r="F44">
        <v>1.75</v>
      </c>
      <c r="G44" s="14"/>
      <c r="H44" s="14"/>
      <c r="I44" s="14"/>
      <c r="J44" s="14"/>
      <c r="K44" s="14"/>
      <c r="L44" s="14"/>
      <c r="M44" s="14"/>
      <c r="N44" s="14"/>
      <c r="O44" s="14"/>
      <c r="P44" s="14"/>
      <c r="Q44" s="14"/>
      <c r="R44" s="14"/>
      <c r="S44" s="14"/>
      <c r="T44" s="14"/>
      <c r="U44" s="14"/>
      <c r="V44" s="14"/>
      <c r="W44">
        <f>C44+F44</f>
        <v>4.5</v>
      </c>
    </row>
    <row r="45" spans="2:23" x14ac:dyDescent="0.2">
      <c r="B45" s="1" t="s">
        <v>298</v>
      </c>
      <c r="C45">
        <v>2.5</v>
      </c>
      <c r="F45">
        <v>2</v>
      </c>
      <c r="G45" s="14" t="s">
        <v>98</v>
      </c>
      <c r="H45" s="14"/>
      <c r="I45" s="14"/>
      <c r="J45" s="14"/>
      <c r="K45" s="14"/>
      <c r="L45" s="14"/>
      <c r="M45" s="14"/>
      <c r="N45" s="14"/>
      <c r="O45" s="14"/>
      <c r="P45" s="14"/>
      <c r="Q45" s="14"/>
      <c r="R45" s="14"/>
      <c r="S45" s="14"/>
      <c r="T45" s="14"/>
      <c r="U45" s="14"/>
      <c r="V45" s="14"/>
      <c r="W45">
        <f>SUM(C45,F45)</f>
        <v>4.5</v>
      </c>
    </row>
    <row r="46" spans="2:23" x14ac:dyDescent="0.2">
      <c r="B46" s="1" t="s">
        <v>299</v>
      </c>
      <c r="C46">
        <v>3</v>
      </c>
      <c r="F46">
        <v>2</v>
      </c>
      <c r="G46" s="14" t="s">
        <v>5</v>
      </c>
      <c r="H46" s="14"/>
      <c r="I46" s="14"/>
      <c r="J46" s="14"/>
      <c r="K46" s="14"/>
      <c r="L46" s="14"/>
      <c r="M46" s="14"/>
      <c r="N46" s="14"/>
      <c r="O46" s="14"/>
      <c r="P46" s="14"/>
      <c r="Q46" s="14"/>
      <c r="R46" s="14"/>
      <c r="S46" s="14"/>
      <c r="T46" s="14"/>
      <c r="U46" s="14"/>
      <c r="V46" s="14"/>
      <c r="W46">
        <f>SUM(C46,F46)</f>
        <v>5</v>
      </c>
    </row>
    <row r="47" spans="2:23" x14ac:dyDescent="0.2">
      <c r="B47" s="1" t="s">
        <v>300</v>
      </c>
      <c r="G47" s="14"/>
      <c r="H47" s="14"/>
      <c r="I47" s="14"/>
      <c r="J47" s="14"/>
      <c r="K47" s="14"/>
      <c r="L47" s="14"/>
      <c r="M47" s="14"/>
      <c r="N47" s="14"/>
      <c r="O47" s="14"/>
      <c r="P47" s="14"/>
      <c r="Q47" s="14"/>
      <c r="R47" s="14"/>
      <c r="S47" s="14"/>
      <c r="T47" s="14"/>
      <c r="U47" s="14"/>
      <c r="V47" s="14"/>
    </row>
    <row r="48" spans="2:23" x14ac:dyDescent="0.2">
      <c r="B48" s="1" t="s">
        <v>301</v>
      </c>
      <c r="G48" s="14"/>
      <c r="H48" s="14"/>
      <c r="I48" s="14"/>
      <c r="J48" s="14"/>
      <c r="K48" s="14"/>
      <c r="L48" s="14"/>
      <c r="M48" s="14"/>
      <c r="N48" s="14"/>
      <c r="O48" s="14"/>
      <c r="P48" s="14"/>
      <c r="Q48" s="14"/>
      <c r="R48" s="14"/>
      <c r="S48" s="14"/>
      <c r="T48" s="14"/>
      <c r="U48" s="14"/>
      <c r="V48" s="14"/>
    </row>
  </sheetData>
  <mergeCells count="35">
    <mergeCell ref="H38:V38"/>
    <mergeCell ref="H10:V10"/>
    <mergeCell ref="H4:V4"/>
    <mergeCell ref="H5:V5"/>
    <mergeCell ref="H6:V6"/>
    <mergeCell ref="H7:V7"/>
    <mergeCell ref="H8:V8"/>
    <mergeCell ref="H24:V24"/>
    <mergeCell ref="H11:V11"/>
    <mergeCell ref="H12:V12"/>
    <mergeCell ref="H13:V13"/>
    <mergeCell ref="H14:V14"/>
    <mergeCell ref="H16:V16"/>
    <mergeCell ref="H17:V17"/>
    <mergeCell ref="H18:V18"/>
    <mergeCell ref="H19:V19"/>
    <mergeCell ref="H20:V20"/>
    <mergeCell ref="H22:V22"/>
    <mergeCell ref="H23:V23"/>
    <mergeCell ref="G48:V48"/>
    <mergeCell ref="H25:V25"/>
    <mergeCell ref="H26:V26"/>
    <mergeCell ref="H28:V28"/>
    <mergeCell ref="H29:V29"/>
    <mergeCell ref="H31:V31"/>
    <mergeCell ref="H32:V32"/>
    <mergeCell ref="G44:V44"/>
    <mergeCell ref="G45:V45"/>
    <mergeCell ref="G46:V46"/>
    <mergeCell ref="G47:V47"/>
    <mergeCell ref="H30:V30"/>
    <mergeCell ref="H34:V34"/>
    <mergeCell ref="H35:V35"/>
    <mergeCell ref="H36:V36"/>
    <mergeCell ref="H37:V37"/>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showWhiteSpace="0" view="pageLayout" topLeftCell="B7" zoomScale="85" zoomScalePageLayoutView="85" workbookViewId="0">
      <selection activeCell="M27" sqref="M27"/>
    </sheetView>
  </sheetViews>
  <sheetFormatPr defaultColWidth="11" defaultRowHeight="12.75" x14ac:dyDescent="0.2"/>
  <cols>
    <col min="1" max="1" width="0" hidden="1" customWidth="1"/>
    <col min="2" max="2" width="7.375" customWidth="1"/>
    <col min="3" max="3" width="7.125" customWidth="1"/>
    <col min="4" max="4" width="9.625" hidden="1" customWidth="1"/>
    <col min="5" max="5" width="0" hidden="1" customWidth="1"/>
    <col min="6" max="6" width="5" customWidth="1"/>
    <col min="7" max="7" width="13.75" customWidth="1"/>
    <col min="8" max="8" width="7.125" customWidth="1"/>
    <col min="9" max="19" width="4.625" customWidth="1"/>
    <col min="20" max="20" width="12.375" bestFit="1" customWidth="1"/>
    <col min="21" max="21" width="5" customWidth="1"/>
    <col min="22" max="22" width="6.875" customWidth="1"/>
    <col min="23" max="23" width="10.625" customWidth="1"/>
  </cols>
  <sheetData>
    <row r="1" spans="1:24" x14ac:dyDescent="0.2">
      <c r="B1" s="2" t="s">
        <v>295</v>
      </c>
      <c r="H1" s="1" t="s">
        <v>312</v>
      </c>
      <c r="K1" s="1" t="s">
        <v>313</v>
      </c>
      <c r="N1" s="1" t="s">
        <v>284</v>
      </c>
      <c r="Q1" s="1" t="s">
        <v>285</v>
      </c>
      <c r="T1" s="1" t="s">
        <v>286</v>
      </c>
      <c r="W1" t="s">
        <v>140</v>
      </c>
    </row>
    <row r="2" spans="1:24" x14ac:dyDescent="0.2">
      <c r="A2" t="s">
        <v>344</v>
      </c>
      <c r="B2" s="1" t="s">
        <v>345</v>
      </c>
      <c r="C2" s="1" t="s">
        <v>346</v>
      </c>
      <c r="D2" s="1" t="s">
        <v>347</v>
      </c>
      <c r="E2" s="1" t="s">
        <v>166</v>
      </c>
      <c r="F2" s="1" t="s">
        <v>167</v>
      </c>
      <c r="G2" s="1" t="s">
        <v>168</v>
      </c>
      <c r="H2" s="1" t="s">
        <v>287</v>
      </c>
      <c r="I2" s="1" t="s">
        <v>288</v>
      </c>
      <c r="J2" s="1" t="s">
        <v>289</v>
      </c>
      <c r="K2" s="1" t="s">
        <v>287</v>
      </c>
      <c r="L2" s="1" t="s">
        <v>288</v>
      </c>
      <c r="M2" s="1" t="s">
        <v>289</v>
      </c>
      <c r="N2" s="1" t="s">
        <v>287</v>
      </c>
      <c r="O2" s="1" t="s">
        <v>288</v>
      </c>
      <c r="P2" s="1" t="s">
        <v>289</v>
      </c>
      <c r="Q2" s="1" t="s">
        <v>287</v>
      </c>
      <c r="R2" s="1" t="s">
        <v>288</v>
      </c>
      <c r="S2" s="1" t="s">
        <v>289</v>
      </c>
      <c r="T2" s="1" t="s">
        <v>287</v>
      </c>
      <c r="U2" s="1" t="s">
        <v>288</v>
      </c>
      <c r="V2" s="1" t="s">
        <v>289</v>
      </c>
      <c r="W2" s="1"/>
      <c r="X2" s="1"/>
    </row>
    <row r="3" spans="1:24" x14ac:dyDescent="0.2">
      <c r="A3">
        <v>1201743703</v>
      </c>
      <c r="B3" t="s">
        <v>236</v>
      </c>
      <c r="C3" t="s">
        <v>237</v>
      </c>
      <c r="D3" t="s">
        <v>238</v>
      </c>
      <c r="E3" t="s">
        <v>259</v>
      </c>
      <c r="F3" t="s">
        <v>307</v>
      </c>
      <c r="G3" t="s">
        <v>241</v>
      </c>
      <c r="H3">
        <v>5</v>
      </c>
      <c r="I3">
        <v>4.5</v>
      </c>
      <c r="J3">
        <v>5</v>
      </c>
      <c r="K3">
        <v>4.25</v>
      </c>
      <c r="L3">
        <v>4.5</v>
      </c>
      <c r="M3">
        <v>4.8</v>
      </c>
      <c r="N3">
        <v>5</v>
      </c>
      <c r="O3">
        <v>5</v>
      </c>
      <c r="P3">
        <v>5</v>
      </c>
      <c r="T3">
        <f>AVERAGE(H3,K3,N3,Q3)</f>
        <v>4.75</v>
      </c>
      <c r="U3">
        <f>AVERAGE(I3,L3,O3,R3)</f>
        <v>4.666666666666667</v>
      </c>
      <c r="V3">
        <f>AVERAGE(J3,M3,P3,S3)</f>
        <v>4.9333333333333336</v>
      </c>
    </row>
    <row r="4" spans="1:24" x14ac:dyDescent="0.2">
      <c r="G4" t="s">
        <v>290</v>
      </c>
      <c r="H4" s="14" t="s">
        <v>410</v>
      </c>
      <c r="I4" s="14"/>
      <c r="J4" s="14"/>
      <c r="K4" s="14"/>
      <c r="L4" s="14"/>
      <c r="M4" s="14"/>
      <c r="N4" s="14"/>
      <c r="O4" s="14"/>
      <c r="P4" s="14"/>
      <c r="Q4" s="14"/>
      <c r="R4" s="14"/>
      <c r="S4" s="14"/>
      <c r="T4" s="14"/>
      <c r="U4" s="14"/>
      <c r="V4" s="14"/>
      <c r="W4">
        <f>H3+I3+J3+W38</f>
        <v>19.5</v>
      </c>
    </row>
    <row r="5" spans="1:24" ht="14.1" customHeight="1" x14ac:dyDescent="0.2">
      <c r="G5" t="s">
        <v>291</v>
      </c>
      <c r="H5" s="14" t="s">
        <v>391</v>
      </c>
      <c r="I5" s="14"/>
      <c r="J5" s="14"/>
      <c r="K5" s="14"/>
      <c r="L5" s="14"/>
      <c r="M5" s="14"/>
      <c r="N5" s="14"/>
      <c r="O5" s="14"/>
      <c r="P5" s="14"/>
      <c r="Q5" s="14"/>
      <c r="R5" s="14"/>
      <c r="S5" s="14"/>
      <c r="T5" s="14"/>
      <c r="U5" s="14"/>
      <c r="V5" s="14"/>
      <c r="W5">
        <f>SUM(K3,L3,M3,W39)</f>
        <v>18.55</v>
      </c>
    </row>
    <row r="6" spans="1:24" x14ac:dyDescent="0.2">
      <c r="G6" t="s">
        <v>292</v>
      </c>
      <c r="H6" s="14" t="s">
        <v>348</v>
      </c>
      <c r="I6" s="14"/>
      <c r="J6" s="14"/>
      <c r="K6" s="14"/>
      <c r="L6" s="14"/>
      <c r="M6" s="14"/>
      <c r="N6" s="14"/>
      <c r="O6" s="14"/>
      <c r="P6" s="14"/>
      <c r="Q6" s="14"/>
      <c r="R6" s="14"/>
      <c r="S6" s="14"/>
      <c r="T6" s="14"/>
      <c r="U6" s="14"/>
      <c r="V6" s="14"/>
      <c r="W6">
        <f>SUM(N3:P3,W40)</f>
        <v>19.75</v>
      </c>
    </row>
    <row r="7" spans="1:24" x14ac:dyDescent="0.2">
      <c r="G7" t="s">
        <v>293</v>
      </c>
      <c r="H7" s="14"/>
      <c r="I7" s="14"/>
      <c r="J7" s="14"/>
      <c r="K7" s="14"/>
      <c r="L7" s="14"/>
      <c r="M7" s="14"/>
      <c r="N7" s="14"/>
      <c r="O7" s="14"/>
      <c r="P7" s="14"/>
      <c r="Q7" s="14"/>
      <c r="R7" s="14"/>
      <c r="S7" s="14"/>
      <c r="T7" s="14"/>
      <c r="U7" s="14"/>
      <c r="V7" s="14"/>
    </row>
    <row r="8" spans="1:24" x14ac:dyDescent="0.2">
      <c r="G8" t="s">
        <v>294</v>
      </c>
      <c r="H8" s="14"/>
      <c r="I8" s="14"/>
      <c r="J8" s="14"/>
      <c r="K8" s="14"/>
      <c r="L8" s="14"/>
      <c r="M8" s="14"/>
      <c r="N8" s="14"/>
      <c r="O8" s="14"/>
      <c r="P8" s="14"/>
      <c r="Q8" s="14"/>
      <c r="R8" s="14"/>
      <c r="S8" s="14"/>
      <c r="T8" s="14"/>
      <c r="U8" s="14"/>
      <c r="V8" s="14"/>
    </row>
    <row r="9" spans="1:24" x14ac:dyDescent="0.2">
      <c r="A9">
        <v>1203489204</v>
      </c>
      <c r="B9" t="s">
        <v>370</v>
      </c>
      <c r="C9" t="s">
        <v>371</v>
      </c>
      <c r="D9" t="s">
        <v>389</v>
      </c>
      <c r="E9" t="s">
        <v>259</v>
      </c>
      <c r="F9" t="s">
        <v>307</v>
      </c>
      <c r="G9" t="s">
        <v>241</v>
      </c>
      <c r="H9" s="3">
        <v>5</v>
      </c>
      <c r="I9" s="3">
        <v>5</v>
      </c>
      <c r="J9" s="3">
        <v>5</v>
      </c>
      <c r="K9" s="3">
        <v>4.5</v>
      </c>
      <c r="L9" s="3">
        <v>4.8</v>
      </c>
      <c r="M9" s="3">
        <v>5</v>
      </c>
      <c r="N9" s="3">
        <v>5</v>
      </c>
      <c r="O9" s="3">
        <v>5</v>
      </c>
      <c r="P9" s="3">
        <v>0</v>
      </c>
      <c r="Q9" s="3"/>
      <c r="R9" s="3"/>
      <c r="S9" s="3"/>
      <c r="T9" s="3">
        <f>AVERAGE(H9,K9,N9,Q9)</f>
        <v>4.833333333333333</v>
      </c>
      <c r="U9" s="3">
        <f>AVERAGE(I9,L9,O9,R9)</f>
        <v>4.9333333333333336</v>
      </c>
      <c r="V9" s="3">
        <f>AVERAGE(J9,M9,P9,S9)</f>
        <v>3.3333333333333335</v>
      </c>
    </row>
    <row r="10" spans="1:24" x14ac:dyDescent="0.2">
      <c r="G10" t="s">
        <v>290</v>
      </c>
      <c r="H10" s="14" t="s">
        <v>305</v>
      </c>
      <c r="I10" s="14"/>
      <c r="J10" s="14"/>
      <c r="K10" s="14"/>
      <c r="L10" s="14"/>
      <c r="M10" s="14"/>
      <c r="N10" s="14"/>
      <c r="O10" s="14"/>
      <c r="P10" s="14"/>
      <c r="Q10" s="14"/>
      <c r="R10" s="14"/>
      <c r="S10" s="14"/>
      <c r="T10" s="14"/>
      <c r="U10" s="14"/>
      <c r="V10" s="14"/>
      <c r="W10">
        <f>H9+I9+J9+W38</f>
        <v>20</v>
      </c>
    </row>
    <row r="11" spans="1:24" x14ac:dyDescent="0.2">
      <c r="G11" t="s">
        <v>291</v>
      </c>
      <c r="H11" s="14" t="s">
        <v>393</v>
      </c>
      <c r="I11" s="14"/>
      <c r="J11" s="14"/>
      <c r="K11" s="14"/>
      <c r="L11" s="14"/>
      <c r="M11" s="14"/>
      <c r="N11" s="14"/>
      <c r="O11" s="14"/>
      <c r="P11" s="14"/>
      <c r="Q11" s="14"/>
      <c r="R11" s="14"/>
      <c r="S11" s="14"/>
      <c r="T11" s="14"/>
      <c r="U11" s="14"/>
      <c r="V11" s="14"/>
      <c r="W11">
        <f>SUM(K9,L9,M9,W39)</f>
        <v>19.3</v>
      </c>
    </row>
    <row r="12" spans="1:24" x14ac:dyDescent="0.2">
      <c r="G12" t="s">
        <v>292</v>
      </c>
      <c r="H12" s="14" t="s">
        <v>349</v>
      </c>
      <c r="I12" s="14"/>
      <c r="J12" s="14"/>
      <c r="K12" s="14"/>
      <c r="L12" s="14"/>
      <c r="M12" s="14"/>
      <c r="N12" s="14"/>
      <c r="O12" s="14"/>
      <c r="P12" s="14"/>
      <c r="Q12" s="14"/>
      <c r="R12" s="14"/>
      <c r="S12" s="14"/>
      <c r="T12" s="14"/>
      <c r="U12" s="14"/>
      <c r="V12" s="14"/>
      <c r="W12">
        <f>SUM(N9:P9,W40)</f>
        <v>14.75</v>
      </c>
    </row>
    <row r="13" spans="1:24" x14ac:dyDescent="0.2">
      <c r="G13" t="s">
        <v>293</v>
      </c>
      <c r="H13" s="14"/>
      <c r="I13" s="14"/>
      <c r="J13" s="14"/>
      <c r="K13" s="14"/>
      <c r="L13" s="14"/>
      <c r="M13" s="14"/>
      <c r="N13" s="14"/>
      <c r="O13" s="14"/>
      <c r="P13" s="14"/>
      <c r="Q13" s="14"/>
      <c r="R13" s="14"/>
      <c r="S13" s="14"/>
      <c r="T13" s="14"/>
      <c r="U13" s="14"/>
      <c r="V13" s="14"/>
    </row>
    <row r="14" spans="1:24" x14ac:dyDescent="0.2">
      <c r="G14" t="s">
        <v>294</v>
      </c>
      <c r="H14" s="14"/>
      <c r="I14" s="14"/>
      <c r="J14" s="14"/>
      <c r="K14" s="14"/>
      <c r="L14" s="14"/>
      <c r="M14" s="14"/>
      <c r="N14" s="14"/>
      <c r="O14" s="14"/>
      <c r="P14" s="14"/>
      <c r="Q14" s="14"/>
      <c r="R14" s="14"/>
      <c r="S14" s="14"/>
      <c r="T14" s="14"/>
      <c r="U14" s="14"/>
      <c r="V14" s="14"/>
    </row>
    <row r="15" spans="1:24" x14ac:dyDescent="0.2">
      <c r="A15">
        <v>1205973791</v>
      </c>
      <c r="B15" t="s">
        <v>109</v>
      </c>
      <c r="C15" t="s">
        <v>110</v>
      </c>
      <c r="D15" t="s">
        <v>111</v>
      </c>
      <c r="E15" t="s">
        <v>225</v>
      </c>
      <c r="F15" t="s">
        <v>307</v>
      </c>
      <c r="G15" t="s">
        <v>241</v>
      </c>
      <c r="H15" s="3">
        <v>5</v>
      </c>
      <c r="I15" s="3">
        <v>4.25</v>
      </c>
      <c r="J15" s="3">
        <v>5</v>
      </c>
      <c r="K15" s="3">
        <v>4.5</v>
      </c>
      <c r="L15" s="3">
        <v>5</v>
      </c>
      <c r="M15" s="3">
        <v>4</v>
      </c>
      <c r="N15" s="3">
        <v>4.25</v>
      </c>
      <c r="O15" s="3">
        <v>4.75</v>
      </c>
      <c r="P15" s="3">
        <v>4.25</v>
      </c>
      <c r="Q15" s="3"/>
      <c r="R15" s="3"/>
      <c r="S15" s="3"/>
      <c r="T15" s="3">
        <f>AVERAGE(H15,K15,N15,Q15)</f>
        <v>4.583333333333333</v>
      </c>
      <c r="U15" s="3">
        <f>AVERAGE(H9,K9,N9,Q9)</f>
        <v>4.833333333333333</v>
      </c>
      <c r="V15" s="3">
        <f>AVERAGE(J15,M15,P15,S15)</f>
        <v>4.416666666666667</v>
      </c>
    </row>
    <row r="16" spans="1:24" x14ac:dyDescent="0.2">
      <c r="B16" t="s">
        <v>408</v>
      </c>
      <c r="G16" t="s">
        <v>290</v>
      </c>
      <c r="H16" s="14" t="s">
        <v>304</v>
      </c>
      <c r="I16" s="14"/>
      <c r="J16" s="14"/>
      <c r="K16" s="14"/>
      <c r="L16" s="14"/>
      <c r="M16" s="14"/>
      <c r="N16" s="14"/>
      <c r="O16" s="14"/>
      <c r="P16" s="14"/>
      <c r="Q16" s="14"/>
      <c r="R16" s="14"/>
      <c r="S16" s="14"/>
      <c r="T16" s="14"/>
      <c r="U16" s="14"/>
      <c r="V16" s="14"/>
      <c r="W16">
        <f>H15+I15+J15+W38</f>
        <v>19.25</v>
      </c>
    </row>
    <row r="17" spans="1:23" x14ac:dyDescent="0.2">
      <c r="G17" t="s">
        <v>291</v>
      </c>
      <c r="H17" s="14" t="s">
        <v>394</v>
      </c>
      <c r="I17" s="14"/>
      <c r="J17" s="14"/>
      <c r="K17" s="14"/>
      <c r="L17" s="14"/>
      <c r="M17" s="14"/>
      <c r="N17" s="14"/>
      <c r="O17" s="14"/>
      <c r="P17" s="14"/>
      <c r="Q17" s="14"/>
      <c r="R17" s="14"/>
      <c r="S17" s="14"/>
      <c r="T17" s="14"/>
      <c r="U17" s="14"/>
      <c r="V17" s="14"/>
      <c r="W17">
        <f>SUM(K15,L15,M15,W39)</f>
        <v>18.5</v>
      </c>
    </row>
    <row r="18" spans="1:23" x14ac:dyDescent="0.2">
      <c r="G18" t="s">
        <v>292</v>
      </c>
      <c r="H18" s="14" t="s">
        <v>386</v>
      </c>
      <c r="I18" s="14"/>
      <c r="J18" s="14"/>
      <c r="K18" s="14"/>
      <c r="L18" s="14"/>
      <c r="M18" s="14"/>
      <c r="N18" s="14"/>
      <c r="O18" s="14"/>
      <c r="P18" s="14"/>
      <c r="Q18" s="14"/>
      <c r="R18" s="14"/>
      <c r="S18" s="14"/>
      <c r="T18" s="14"/>
      <c r="U18" s="14"/>
      <c r="V18" s="14"/>
      <c r="W18">
        <f>SUM(N15:P15,W40)</f>
        <v>18</v>
      </c>
    </row>
    <row r="19" spans="1:23" x14ac:dyDescent="0.2">
      <c r="G19" t="s">
        <v>293</v>
      </c>
      <c r="H19" s="14"/>
      <c r="I19" s="14"/>
      <c r="J19" s="14"/>
      <c r="K19" s="14"/>
      <c r="L19" s="14"/>
      <c r="M19" s="14"/>
      <c r="N19" s="14"/>
      <c r="O19" s="14"/>
      <c r="P19" s="14"/>
      <c r="Q19" s="14"/>
      <c r="R19" s="14"/>
      <c r="S19" s="14"/>
      <c r="T19" s="14"/>
      <c r="U19" s="14"/>
      <c r="V19" s="14"/>
    </row>
    <row r="20" spans="1:23" x14ac:dyDescent="0.2">
      <c r="G20" t="s">
        <v>294</v>
      </c>
      <c r="H20" s="14"/>
      <c r="I20" s="14"/>
      <c r="J20" s="14"/>
      <c r="K20" s="14"/>
      <c r="L20" s="14"/>
      <c r="M20" s="14"/>
      <c r="N20" s="14"/>
      <c r="O20" s="14"/>
      <c r="P20" s="14"/>
      <c r="Q20" s="14"/>
      <c r="R20" s="14"/>
      <c r="S20" s="14"/>
      <c r="T20" s="14"/>
      <c r="U20" s="14"/>
      <c r="V20" s="14"/>
    </row>
    <row r="21" spans="1:23" x14ac:dyDescent="0.2">
      <c r="A21">
        <v>1204817129</v>
      </c>
      <c r="B21" t="s">
        <v>339</v>
      </c>
      <c r="C21" t="s">
        <v>340</v>
      </c>
      <c r="D21" t="s">
        <v>341</v>
      </c>
      <c r="E21" t="s">
        <v>242</v>
      </c>
      <c r="F21" t="s">
        <v>307</v>
      </c>
      <c r="G21" t="s">
        <v>241</v>
      </c>
      <c r="H21">
        <f>AVERAGE(H9,K9,N9,Q9)</f>
        <v>4.833333333333333</v>
      </c>
      <c r="I21">
        <v>4.5</v>
      </c>
      <c r="J21">
        <v>4.75</v>
      </c>
      <c r="K21">
        <v>5</v>
      </c>
      <c r="L21">
        <v>4.8</v>
      </c>
      <c r="M21">
        <v>5</v>
      </c>
      <c r="N21">
        <v>4.5</v>
      </c>
      <c r="O21">
        <v>5</v>
      </c>
      <c r="P21">
        <v>5</v>
      </c>
      <c r="T21">
        <f>AVERAGE(H21,K21,N21,Q21)</f>
        <v>4.7777777777777777</v>
      </c>
      <c r="U21">
        <f>AVERAGE(I21,L21,O21,R21)</f>
        <v>4.7666666666666666</v>
      </c>
      <c r="V21">
        <f>AVERAGE(J21,M21,P21,S21)</f>
        <v>4.916666666666667</v>
      </c>
    </row>
    <row r="22" spans="1:23" x14ac:dyDescent="0.2">
      <c r="G22" s="5" t="s">
        <v>306</v>
      </c>
      <c r="H22" s="14" t="s">
        <v>303</v>
      </c>
      <c r="I22" s="14"/>
      <c r="J22" s="14"/>
      <c r="K22" s="14"/>
      <c r="L22" s="14"/>
      <c r="M22" s="14"/>
      <c r="N22" s="14"/>
      <c r="O22" s="14"/>
      <c r="P22" s="14"/>
      <c r="Q22" s="14"/>
      <c r="R22" s="14"/>
      <c r="S22" s="14"/>
      <c r="T22" s="14"/>
      <c r="U22" s="14"/>
      <c r="V22" s="14"/>
      <c r="W22">
        <f>H21+I21+J21+W38</f>
        <v>19.083333333333332</v>
      </c>
    </row>
    <row r="23" spans="1:23" x14ac:dyDescent="0.2">
      <c r="G23" t="s">
        <v>291</v>
      </c>
      <c r="H23" s="14" t="s">
        <v>395</v>
      </c>
      <c r="I23" s="14"/>
      <c r="J23" s="14"/>
      <c r="K23" s="14"/>
      <c r="L23" s="14"/>
      <c r="M23" s="14"/>
      <c r="N23" s="14"/>
      <c r="O23" s="14"/>
      <c r="P23" s="14"/>
      <c r="Q23" s="14"/>
      <c r="R23" s="14"/>
      <c r="S23" s="14"/>
      <c r="T23" s="14"/>
      <c r="U23" s="14"/>
      <c r="V23" s="14"/>
      <c r="W23">
        <f>SUM(K21,L21,M21,W39)</f>
        <v>19.8</v>
      </c>
    </row>
    <row r="24" spans="1:23" x14ac:dyDescent="0.2">
      <c r="G24" t="s">
        <v>292</v>
      </c>
      <c r="H24" s="14" t="s">
        <v>387</v>
      </c>
      <c r="I24" s="14"/>
      <c r="J24" s="14"/>
      <c r="K24" s="14"/>
      <c r="L24" s="14"/>
      <c r="M24" s="14"/>
      <c r="N24" s="14"/>
      <c r="O24" s="14"/>
      <c r="P24" s="14"/>
      <c r="Q24" s="14"/>
      <c r="R24" s="14"/>
      <c r="S24" s="14"/>
      <c r="T24" s="14"/>
      <c r="U24" s="14"/>
      <c r="V24" s="14"/>
      <c r="W24">
        <f>SUM(N21:P21,W40)</f>
        <v>19.25</v>
      </c>
    </row>
    <row r="25" spans="1:23" x14ac:dyDescent="0.2">
      <c r="G25" t="s">
        <v>293</v>
      </c>
      <c r="H25" s="14"/>
      <c r="I25" s="14"/>
      <c r="J25" s="14"/>
      <c r="K25" s="14"/>
      <c r="L25" s="14"/>
      <c r="M25" s="14"/>
      <c r="N25" s="14"/>
      <c r="O25" s="14"/>
      <c r="P25" s="14"/>
      <c r="Q25" s="14"/>
      <c r="R25" s="14"/>
      <c r="S25" s="14"/>
      <c r="T25" s="14"/>
      <c r="U25" s="14"/>
      <c r="V25" s="14"/>
    </row>
    <row r="26" spans="1:23" x14ac:dyDescent="0.2">
      <c r="G26" t="s">
        <v>294</v>
      </c>
      <c r="H26" s="14"/>
      <c r="I26" s="14"/>
      <c r="J26" s="14"/>
      <c r="K26" s="14"/>
      <c r="L26" s="14"/>
      <c r="M26" s="14"/>
      <c r="N26" s="14"/>
      <c r="O26" s="14"/>
      <c r="P26" s="14"/>
      <c r="Q26" s="14"/>
      <c r="R26" s="14"/>
      <c r="S26" s="14"/>
      <c r="T26" s="14"/>
      <c r="U26" s="14"/>
      <c r="V26" s="14"/>
    </row>
    <row r="27" spans="1:23" x14ac:dyDescent="0.2">
      <c r="A27">
        <v>1205735345</v>
      </c>
      <c r="B27" t="s">
        <v>358</v>
      </c>
      <c r="C27" t="s">
        <v>359</v>
      </c>
      <c r="D27" t="s">
        <v>360</v>
      </c>
      <c r="E27" t="s">
        <v>253</v>
      </c>
      <c r="F27" t="s">
        <v>307</v>
      </c>
      <c r="G27" t="s">
        <v>241</v>
      </c>
      <c r="H27">
        <v>5</v>
      </c>
      <c r="I27">
        <v>5</v>
      </c>
      <c r="J27">
        <v>5</v>
      </c>
      <c r="K27">
        <v>5</v>
      </c>
      <c r="L27">
        <v>4.8</v>
      </c>
      <c r="M27">
        <v>5</v>
      </c>
      <c r="N27">
        <v>5</v>
      </c>
      <c r="O27">
        <v>4.75</v>
      </c>
      <c r="P27">
        <v>4.25</v>
      </c>
      <c r="T27">
        <f>AVERAGE(H27,K27,O27,Q27)</f>
        <v>4.916666666666667</v>
      </c>
      <c r="U27">
        <f>AVERAGE(I27,L27,O27,R27)</f>
        <v>4.8500000000000005</v>
      </c>
      <c r="V27">
        <f>AVERAGE(J27,M27,P27,S27)</f>
        <v>4.75</v>
      </c>
    </row>
    <row r="28" spans="1:23" x14ac:dyDescent="0.2">
      <c r="G28" t="s">
        <v>290</v>
      </c>
      <c r="H28" s="14"/>
      <c r="I28" s="14"/>
      <c r="J28" s="14"/>
      <c r="K28" s="14"/>
      <c r="L28" s="14"/>
      <c r="M28" s="14"/>
      <c r="N28" s="14"/>
      <c r="O28" s="14"/>
      <c r="P28" s="14"/>
      <c r="Q28" s="14"/>
      <c r="R28" s="14"/>
      <c r="S28" s="14"/>
      <c r="T28" s="14"/>
      <c r="U28" s="14"/>
      <c r="V28" s="14"/>
      <c r="W28">
        <f>H27+I27+J27+W38</f>
        <v>20</v>
      </c>
    </row>
    <row r="29" spans="1:23" x14ac:dyDescent="0.2">
      <c r="G29" t="s">
        <v>291</v>
      </c>
      <c r="H29" s="14" t="s">
        <v>396</v>
      </c>
      <c r="I29" s="14"/>
      <c r="J29" s="14"/>
      <c r="K29" s="14"/>
      <c r="L29" s="14"/>
      <c r="M29" s="14"/>
      <c r="N29" s="14"/>
      <c r="O29" s="14"/>
      <c r="P29" s="14"/>
      <c r="Q29" s="14"/>
      <c r="R29" s="14"/>
      <c r="S29" s="14"/>
      <c r="T29" s="14"/>
      <c r="U29" s="14"/>
      <c r="V29" s="14"/>
      <c r="W29">
        <f>SUM(K27,L27,M27,W39)</f>
        <v>19.8</v>
      </c>
    </row>
    <row r="30" spans="1:23" x14ac:dyDescent="0.2">
      <c r="G30" t="s">
        <v>292</v>
      </c>
      <c r="H30" s="14" t="s">
        <v>388</v>
      </c>
      <c r="I30" s="14"/>
      <c r="J30" s="14"/>
      <c r="K30" s="14"/>
      <c r="L30" s="14"/>
      <c r="M30" s="14"/>
      <c r="N30" s="14"/>
      <c r="O30" s="14"/>
      <c r="P30" s="14"/>
      <c r="Q30" s="14"/>
      <c r="R30" s="14"/>
      <c r="S30" s="14"/>
      <c r="T30" s="14"/>
      <c r="U30" s="14"/>
      <c r="V30" s="14"/>
      <c r="W30">
        <f>SUM(N27:P27,W40)</f>
        <v>18.75</v>
      </c>
    </row>
    <row r="31" spans="1:23" x14ac:dyDescent="0.2">
      <c r="G31" t="s">
        <v>293</v>
      </c>
      <c r="H31" s="14"/>
      <c r="I31" s="14"/>
      <c r="J31" s="14"/>
      <c r="K31" s="14"/>
      <c r="L31" s="14"/>
      <c r="M31" s="14"/>
      <c r="N31" s="14"/>
      <c r="O31" s="14"/>
      <c r="P31" s="14"/>
      <c r="Q31" s="14"/>
      <c r="R31" s="14"/>
      <c r="S31" s="14"/>
      <c r="T31" s="14"/>
      <c r="U31" s="14"/>
      <c r="V31" s="14"/>
    </row>
    <row r="32" spans="1:23" x14ac:dyDescent="0.2">
      <c r="G32" t="s">
        <v>294</v>
      </c>
      <c r="H32" s="14"/>
      <c r="I32" s="14"/>
      <c r="J32" s="14"/>
      <c r="K32" s="14"/>
      <c r="L32" s="14"/>
      <c r="M32" s="14"/>
      <c r="N32" s="14"/>
      <c r="O32" s="14"/>
      <c r="P32" s="14"/>
      <c r="Q32" s="14"/>
      <c r="R32" s="14"/>
      <c r="S32" s="14"/>
      <c r="T32" s="14"/>
      <c r="U32" s="14"/>
      <c r="V32" s="14"/>
    </row>
    <row r="33" spans="2:23" x14ac:dyDescent="0.2">
      <c r="C33" s="11" t="s">
        <v>434</v>
      </c>
      <c r="F33" s="11" t="s">
        <v>435</v>
      </c>
      <c r="G33" s="11" t="s">
        <v>436</v>
      </c>
      <c r="H33" s="12" t="s">
        <v>441</v>
      </c>
      <c r="I33" s="10"/>
      <c r="J33" s="10"/>
      <c r="K33" s="10"/>
      <c r="L33" s="10"/>
      <c r="M33" s="10"/>
      <c r="N33" s="10"/>
      <c r="O33" s="10"/>
      <c r="P33" s="10"/>
      <c r="Q33" s="10"/>
      <c r="R33" s="10"/>
      <c r="S33" s="10"/>
      <c r="T33" s="10"/>
      <c r="U33" s="10"/>
      <c r="V33" s="10"/>
    </row>
    <row r="34" spans="2:23" x14ac:dyDescent="0.2">
      <c r="B34" s="11" t="s">
        <v>433</v>
      </c>
      <c r="C34">
        <f>AVERAGE(H3,K3,N3,H9,K9,N9,H15,K15,N15,H21,K21,N21,H27,K27,N27,Q3)</f>
        <v>4.7888888888888896</v>
      </c>
      <c r="F34">
        <f>AVERAGE(I3,L3,O3,I9,L9,O9,I15,L15,O15,I21,L21,O21,I27,L27,O27)</f>
        <v>4.7766666666666664</v>
      </c>
      <c r="G34">
        <f>AVERAGE(J3,M3,P3,J9,M9,P9,J15,M15,P15,J21,M21,P21,J27,M27,P27)</f>
        <v>4.47</v>
      </c>
      <c r="H34">
        <f>AVERAGE(W38,W39,W40,W41)</f>
        <v>4.916666666666667</v>
      </c>
    </row>
    <row r="35" spans="2:23" x14ac:dyDescent="0.2">
      <c r="B35" s="11" t="s">
        <v>442</v>
      </c>
      <c r="C35">
        <f>AVERAGE(A!C34,'C'!C38,D!C34,E!C35,F!C34,G!C40,I!C40,X!C34,J!C40)</f>
        <v>3.8504931488264824</v>
      </c>
      <c r="F35">
        <f>AVERAGE(A!F34,'C'!F38,D!F34,E!F35,F!F34,G!F40,I!F40,X!F34,J!F40)</f>
        <v>4.353280423280423</v>
      </c>
      <c r="G35">
        <f>AVERAGE(A!G34,'C'!G38,D!G34,E!G35,F!G34,G!G40,I!G40,X!G34,J!G40)</f>
        <v>3.2886538461538457</v>
      </c>
      <c r="H35">
        <f>AVERAGE(A!H34,'C'!H38,D!H34,E!H35,F!H34,G!H40,I!H40,X!H34,J!H40)</f>
        <v>4.5018518518518515</v>
      </c>
    </row>
    <row r="36" spans="2:23" x14ac:dyDescent="0.2">
      <c r="B36" s="2" t="s">
        <v>296</v>
      </c>
    </row>
    <row r="37" spans="2:23" x14ac:dyDescent="0.2">
      <c r="B37" s="2"/>
      <c r="C37" t="s">
        <v>302</v>
      </c>
      <c r="F37" t="s">
        <v>55</v>
      </c>
      <c r="G37" t="s">
        <v>147</v>
      </c>
    </row>
    <row r="38" spans="2:23" x14ac:dyDescent="0.2">
      <c r="B38" s="1" t="s">
        <v>297</v>
      </c>
      <c r="C38">
        <v>3</v>
      </c>
      <c r="F38">
        <v>2</v>
      </c>
      <c r="G38" s="14" t="s">
        <v>409</v>
      </c>
      <c r="H38" s="14"/>
      <c r="I38" s="14"/>
      <c r="J38" s="14"/>
      <c r="K38" s="14"/>
      <c r="L38" s="14"/>
      <c r="M38" s="14"/>
      <c r="N38" s="14"/>
      <c r="O38" s="14"/>
      <c r="P38" s="14"/>
      <c r="Q38" s="14"/>
      <c r="R38" s="14"/>
      <c r="S38" s="14"/>
      <c r="T38" s="14"/>
      <c r="U38" s="14"/>
      <c r="V38" s="14"/>
      <c r="W38">
        <f>C38+F38</f>
        <v>5</v>
      </c>
    </row>
    <row r="39" spans="2:23" x14ac:dyDescent="0.2">
      <c r="B39" s="1" t="s">
        <v>298</v>
      </c>
      <c r="C39">
        <v>3</v>
      </c>
      <c r="F39">
        <v>2</v>
      </c>
      <c r="G39" s="14" t="s">
        <v>392</v>
      </c>
      <c r="H39" s="14"/>
      <c r="I39" s="14"/>
      <c r="J39" s="14"/>
      <c r="K39" s="14"/>
      <c r="L39" s="14"/>
      <c r="M39" s="14"/>
      <c r="N39" s="14"/>
      <c r="O39" s="14"/>
      <c r="P39" s="14"/>
      <c r="Q39" s="14"/>
      <c r="R39" s="14"/>
      <c r="S39" s="14"/>
      <c r="T39" s="14"/>
      <c r="U39" s="14"/>
      <c r="V39" s="14"/>
      <c r="W39">
        <v>5</v>
      </c>
    </row>
    <row r="40" spans="2:23" x14ac:dyDescent="0.2">
      <c r="B40" s="1" t="s">
        <v>299</v>
      </c>
      <c r="C40">
        <v>3</v>
      </c>
      <c r="F40">
        <v>1.75</v>
      </c>
      <c r="G40" s="14" t="s">
        <v>419</v>
      </c>
      <c r="H40" s="14"/>
      <c r="I40" s="14"/>
      <c r="J40" s="14"/>
      <c r="K40" s="14"/>
      <c r="L40" s="14"/>
      <c r="M40" s="14"/>
      <c r="N40" s="14"/>
      <c r="O40" s="14"/>
      <c r="P40" s="14"/>
      <c r="Q40" s="14"/>
      <c r="R40" s="14"/>
      <c r="S40" s="14"/>
      <c r="T40" s="14"/>
      <c r="U40" s="14"/>
      <c r="V40" s="14"/>
      <c r="W40">
        <f>C40+F40</f>
        <v>4.75</v>
      </c>
    </row>
    <row r="41" spans="2:23" x14ac:dyDescent="0.2">
      <c r="B41" s="1" t="s">
        <v>300</v>
      </c>
      <c r="G41" s="14"/>
      <c r="H41" s="14"/>
      <c r="I41" s="14"/>
      <c r="J41" s="14"/>
      <c r="K41" s="14"/>
      <c r="L41" s="14"/>
      <c r="M41" s="14"/>
      <c r="N41" s="14"/>
      <c r="O41" s="14"/>
      <c r="P41" s="14"/>
      <c r="Q41" s="14"/>
      <c r="R41" s="14"/>
      <c r="S41" s="14"/>
      <c r="T41" s="14"/>
      <c r="U41" s="14"/>
      <c r="V41" s="14"/>
    </row>
    <row r="42" spans="2:23" x14ac:dyDescent="0.2">
      <c r="B42" s="1" t="s">
        <v>301</v>
      </c>
      <c r="G42" s="14"/>
      <c r="H42" s="14"/>
      <c r="I42" s="14"/>
      <c r="J42" s="14"/>
      <c r="K42" s="14"/>
      <c r="L42" s="14"/>
      <c r="M42" s="14"/>
      <c r="N42" s="14"/>
      <c r="O42" s="14"/>
      <c r="P42" s="14"/>
      <c r="Q42" s="14"/>
      <c r="R42" s="14"/>
      <c r="S42" s="14"/>
      <c r="T42" s="14"/>
      <c r="U42" s="14"/>
      <c r="V42" s="14"/>
    </row>
  </sheetData>
  <mergeCells count="30">
    <mergeCell ref="H4:V4"/>
    <mergeCell ref="H5:V5"/>
    <mergeCell ref="H6:V6"/>
    <mergeCell ref="H7:V7"/>
    <mergeCell ref="H8:V8"/>
    <mergeCell ref="G38:V38"/>
    <mergeCell ref="G39:V39"/>
    <mergeCell ref="G40:V40"/>
    <mergeCell ref="G41:V41"/>
    <mergeCell ref="G42:V42"/>
    <mergeCell ref="H22:V22"/>
    <mergeCell ref="H10:V10"/>
    <mergeCell ref="H11:V11"/>
    <mergeCell ref="H12:V12"/>
    <mergeCell ref="H13:V13"/>
    <mergeCell ref="H14:V14"/>
    <mergeCell ref="H16:V16"/>
    <mergeCell ref="H17:V17"/>
    <mergeCell ref="H18:V18"/>
    <mergeCell ref="H19:V19"/>
    <mergeCell ref="H20:V20"/>
    <mergeCell ref="H30:V30"/>
    <mergeCell ref="H31:V31"/>
    <mergeCell ref="H32:V32"/>
    <mergeCell ref="H23:V23"/>
    <mergeCell ref="H24:V24"/>
    <mergeCell ref="H25:V25"/>
    <mergeCell ref="H26:V26"/>
    <mergeCell ref="H28:V28"/>
    <mergeCell ref="H29:V29"/>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6"/>
  <sheetViews>
    <sheetView showWhiteSpace="0" view="pageLayout" topLeftCell="A10" zoomScale="70" zoomScalePageLayoutView="70" workbookViewId="0">
      <selection activeCell="G27" sqref="G27"/>
    </sheetView>
  </sheetViews>
  <sheetFormatPr defaultColWidth="11" defaultRowHeight="12.75" x14ac:dyDescent="0.2"/>
  <cols>
    <col min="2" max="2" width="21.5" bestFit="1" customWidth="1"/>
    <col min="3" max="3" width="9.5" bestFit="1" customWidth="1"/>
    <col min="4" max="5" width="7.125" customWidth="1"/>
    <col min="6" max="6" width="5.25" customWidth="1"/>
    <col min="7" max="7" width="13.125" customWidth="1"/>
    <col min="8" max="20" width="4.625" customWidth="1"/>
    <col min="21" max="21" width="5" customWidth="1"/>
    <col min="22" max="22" width="4.375" customWidth="1"/>
    <col min="23" max="23" width="6.625" customWidth="1"/>
  </cols>
  <sheetData>
    <row r="1" spans="2:23" x14ac:dyDescent="0.2">
      <c r="B1" s="2" t="s">
        <v>295</v>
      </c>
      <c r="H1" s="1" t="s">
        <v>312</v>
      </c>
      <c r="K1" s="1" t="s">
        <v>313</v>
      </c>
      <c r="N1" s="1" t="s">
        <v>284</v>
      </c>
      <c r="Q1" s="1" t="s">
        <v>285</v>
      </c>
      <c r="T1" s="1" t="s">
        <v>286</v>
      </c>
    </row>
    <row r="2" spans="2:23" x14ac:dyDescent="0.2">
      <c r="B2" s="1" t="s">
        <v>345</v>
      </c>
      <c r="C2" s="1" t="s">
        <v>346</v>
      </c>
      <c r="D2" s="1"/>
      <c r="E2" s="1"/>
      <c r="F2" s="1" t="s">
        <v>167</v>
      </c>
      <c r="G2" s="1" t="s">
        <v>168</v>
      </c>
      <c r="H2" s="1" t="s">
        <v>287</v>
      </c>
      <c r="I2" s="1" t="s">
        <v>288</v>
      </c>
      <c r="J2" s="1" t="s">
        <v>289</v>
      </c>
      <c r="K2" s="1" t="s">
        <v>287</v>
      </c>
      <c r="L2" s="1" t="s">
        <v>288</v>
      </c>
      <c r="M2" s="1" t="s">
        <v>289</v>
      </c>
      <c r="N2" s="1" t="s">
        <v>287</v>
      </c>
      <c r="O2" s="1" t="s">
        <v>288</v>
      </c>
      <c r="P2" s="1" t="s">
        <v>289</v>
      </c>
      <c r="Q2" s="1" t="s">
        <v>287</v>
      </c>
      <c r="R2" s="1" t="s">
        <v>288</v>
      </c>
      <c r="S2" s="1" t="s">
        <v>289</v>
      </c>
      <c r="T2" s="1" t="s">
        <v>287</v>
      </c>
      <c r="U2" s="1" t="s">
        <v>288</v>
      </c>
      <c r="V2" s="1" t="s">
        <v>289</v>
      </c>
      <c r="W2" s="1"/>
    </row>
    <row r="3" spans="2:23" x14ac:dyDescent="0.2">
      <c r="B3" t="s">
        <v>218</v>
      </c>
      <c r="C3" t="s">
        <v>219</v>
      </c>
      <c r="F3" t="s">
        <v>148</v>
      </c>
      <c r="G3" t="s">
        <v>241</v>
      </c>
      <c r="H3">
        <v>5</v>
      </c>
      <c r="I3">
        <v>5</v>
      </c>
      <c r="J3">
        <v>5</v>
      </c>
      <c r="K3">
        <v>2</v>
      </c>
      <c r="L3">
        <v>4.5</v>
      </c>
      <c r="M3">
        <v>2</v>
      </c>
      <c r="N3">
        <v>3.5</v>
      </c>
      <c r="O3">
        <v>4.25</v>
      </c>
      <c r="P3">
        <v>3</v>
      </c>
      <c r="T3">
        <f>AVERAGE(H3,K3,N3,Q3)</f>
        <v>3.5</v>
      </c>
      <c r="U3">
        <f>AVERAGE(I3,L3,O3,R3)</f>
        <v>4.583333333333333</v>
      </c>
      <c r="V3">
        <f>AVERAGE(J3,M3,P3,S3)</f>
        <v>3.3333333333333335</v>
      </c>
    </row>
    <row r="4" spans="2:23" x14ac:dyDescent="0.2">
      <c r="C4" s="5" t="s">
        <v>229</v>
      </c>
      <c r="D4" s="5"/>
      <c r="E4" s="5"/>
      <c r="G4" t="s">
        <v>290</v>
      </c>
      <c r="H4" s="14" t="s">
        <v>230</v>
      </c>
      <c r="I4" s="14"/>
      <c r="J4" s="14"/>
      <c r="K4" s="14"/>
      <c r="L4" s="14"/>
      <c r="M4" s="14"/>
      <c r="N4" s="14"/>
      <c r="O4" s="14"/>
      <c r="P4" s="14"/>
      <c r="Q4" s="14"/>
      <c r="R4" s="14"/>
      <c r="S4" s="14"/>
      <c r="T4" s="14"/>
      <c r="U4" s="14"/>
      <c r="V4" s="14"/>
      <c r="W4">
        <f>H3+I3+J3+W42</f>
        <v>19.75</v>
      </c>
    </row>
    <row r="5" spans="2:23" x14ac:dyDescent="0.2">
      <c r="G5" t="s">
        <v>291</v>
      </c>
      <c r="H5" s="14" t="s">
        <v>119</v>
      </c>
      <c r="I5" s="14"/>
      <c r="J5" s="14"/>
      <c r="K5" s="14"/>
      <c r="L5" s="14"/>
      <c r="M5" s="14"/>
      <c r="N5" s="14"/>
      <c r="O5" s="14"/>
      <c r="P5" s="14"/>
      <c r="Q5" s="14"/>
      <c r="R5" s="14"/>
      <c r="S5" s="14"/>
      <c r="T5" s="14"/>
      <c r="U5" s="14"/>
      <c r="V5" s="14"/>
      <c r="W5">
        <f>SUM(K3,L3,M3,W43)</f>
        <v>13.3</v>
      </c>
    </row>
    <row r="6" spans="2:23" x14ac:dyDescent="0.2">
      <c r="G6" t="s">
        <v>292</v>
      </c>
      <c r="H6" s="14" t="s">
        <v>415</v>
      </c>
      <c r="I6" s="14"/>
      <c r="J6" s="14"/>
      <c r="K6" s="14"/>
      <c r="L6" s="14"/>
      <c r="M6" s="14"/>
      <c r="N6" s="14"/>
      <c r="O6" s="14"/>
      <c r="P6" s="14"/>
      <c r="Q6" s="14"/>
      <c r="R6" s="14"/>
      <c r="S6" s="14"/>
      <c r="T6" s="14"/>
      <c r="U6" s="14"/>
      <c r="V6" s="14"/>
      <c r="W6">
        <f>SUM(N3,O3,P3,W44)</f>
        <v>15.5</v>
      </c>
    </row>
    <row r="7" spans="2:23" x14ac:dyDescent="0.2">
      <c r="G7" t="s">
        <v>293</v>
      </c>
      <c r="H7" s="14"/>
      <c r="I7" s="14"/>
      <c r="J7" s="14"/>
      <c r="K7" s="14"/>
      <c r="L7" s="14"/>
      <c r="M7" s="14"/>
      <c r="N7" s="14"/>
      <c r="O7" s="14"/>
      <c r="P7" s="14"/>
      <c r="Q7" s="14"/>
      <c r="R7" s="14"/>
      <c r="S7" s="14"/>
      <c r="T7" s="14"/>
      <c r="U7" s="14"/>
      <c r="V7" s="14"/>
    </row>
    <row r="8" spans="2:23" x14ac:dyDescent="0.2">
      <c r="G8" t="s">
        <v>294</v>
      </c>
      <c r="H8" s="14"/>
      <c r="I8" s="14"/>
      <c r="J8" s="14"/>
      <c r="K8" s="14"/>
      <c r="L8" s="14"/>
      <c r="M8" s="14"/>
      <c r="N8" s="14"/>
      <c r="O8" s="14"/>
      <c r="P8" s="14"/>
      <c r="Q8" s="14"/>
      <c r="R8" s="14"/>
      <c r="S8" s="14"/>
      <c r="T8" s="14"/>
      <c r="U8" s="14"/>
      <c r="V8" s="14"/>
    </row>
    <row r="9" spans="2:23" x14ac:dyDescent="0.2">
      <c r="B9" t="s">
        <v>200</v>
      </c>
      <c r="C9" t="s">
        <v>201</v>
      </c>
      <c r="F9" t="s">
        <v>148</v>
      </c>
      <c r="G9" t="s">
        <v>241</v>
      </c>
      <c r="H9" s="3">
        <v>5</v>
      </c>
      <c r="I9" s="3">
        <v>5</v>
      </c>
      <c r="J9" s="3">
        <v>4.5</v>
      </c>
      <c r="K9" s="3">
        <v>5</v>
      </c>
      <c r="L9" s="3">
        <v>5</v>
      </c>
      <c r="M9" s="3">
        <v>2</v>
      </c>
      <c r="N9" s="3">
        <v>5</v>
      </c>
      <c r="O9" s="3">
        <v>5</v>
      </c>
      <c r="P9" s="3">
        <v>2</v>
      </c>
      <c r="Q9" s="3"/>
      <c r="R9" s="3"/>
      <c r="S9" s="3"/>
      <c r="T9" s="3">
        <f>AVERAGE(H9,K9,N9,Q9)</f>
        <v>5</v>
      </c>
      <c r="U9" s="3">
        <f>AVERAGE(I9,L9,O9,R9)</f>
        <v>5</v>
      </c>
      <c r="V9" s="3">
        <f>AVERAGE(J9,M9,P9,S9)</f>
        <v>2.8333333333333335</v>
      </c>
    </row>
    <row r="10" spans="2:23" x14ac:dyDescent="0.2">
      <c r="G10" t="s">
        <v>290</v>
      </c>
      <c r="H10" s="14" t="s">
        <v>440</v>
      </c>
      <c r="I10" s="14"/>
      <c r="J10" s="14"/>
      <c r="K10" s="14"/>
      <c r="L10" s="14"/>
      <c r="M10" s="14"/>
      <c r="N10" s="14"/>
      <c r="O10" s="14"/>
      <c r="P10" s="14"/>
      <c r="Q10" s="14"/>
      <c r="R10" s="14"/>
      <c r="S10" s="14"/>
      <c r="T10" s="14"/>
      <c r="U10" s="14"/>
      <c r="V10" s="14"/>
      <c r="W10">
        <f>H9+I9+J9+W42</f>
        <v>19.25</v>
      </c>
    </row>
    <row r="11" spans="2:23" x14ac:dyDescent="0.2">
      <c r="G11" t="s">
        <v>291</v>
      </c>
      <c r="H11" s="14" t="s">
        <v>196</v>
      </c>
      <c r="I11" s="14"/>
      <c r="J11" s="14"/>
      <c r="K11" s="14"/>
      <c r="L11" s="14"/>
      <c r="M11" s="14"/>
      <c r="N11" s="14"/>
      <c r="O11" s="14"/>
      <c r="P11" s="14"/>
      <c r="Q11" s="14"/>
      <c r="R11" s="14"/>
      <c r="S11" s="14"/>
      <c r="T11" s="14"/>
      <c r="U11" s="14"/>
      <c r="V11" s="14"/>
      <c r="W11">
        <f>SUM(K9,L9,M9,W43)</f>
        <v>16.8</v>
      </c>
    </row>
    <row r="12" spans="2:23" x14ac:dyDescent="0.2">
      <c r="G12" t="s">
        <v>292</v>
      </c>
      <c r="H12" s="14" t="s">
        <v>416</v>
      </c>
      <c r="I12" s="14"/>
      <c r="J12" s="14"/>
      <c r="K12" s="14"/>
      <c r="L12" s="14"/>
      <c r="M12" s="14"/>
      <c r="N12" s="14"/>
      <c r="O12" s="14"/>
      <c r="P12" s="14"/>
      <c r="Q12" s="14"/>
      <c r="R12" s="14"/>
      <c r="S12" s="14"/>
      <c r="T12" s="14"/>
      <c r="U12" s="14"/>
      <c r="V12" s="14"/>
      <c r="W12">
        <f>SUM(N9,O9,P9,W44)</f>
        <v>16.75</v>
      </c>
    </row>
    <row r="13" spans="2:23" x14ac:dyDescent="0.2">
      <c r="G13" t="s">
        <v>293</v>
      </c>
      <c r="H13" s="14"/>
      <c r="I13" s="14"/>
      <c r="J13" s="14"/>
      <c r="K13" s="14"/>
      <c r="L13" s="14"/>
      <c r="M13" s="14"/>
      <c r="N13" s="14"/>
      <c r="O13" s="14"/>
      <c r="P13" s="14"/>
      <c r="Q13" s="14"/>
      <c r="R13" s="14"/>
      <c r="S13" s="14"/>
      <c r="T13" s="14"/>
      <c r="U13" s="14"/>
      <c r="V13" s="14"/>
    </row>
    <row r="14" spans="2:23" x14ac:dyDescent="0.2">
      <c r="G14" t="s">
        <v>294</v>
      </c>
      <c r="H14" s="14"/>
      <c r="I14" s="14"/>
      <c r="J14" s="14"/>
      <c r="K14" s="14"/>
      <c r="L14" s="14"/>
      <c r="M14" s="14"/>
      <c r="N14" s="14"/>
      <c r="O14" s="14"/>
      <c r="P14" s="14"/>
      <c r="Q14" s="14"/>
      <c r="R14" s="14"/>
      <c r="S14" s="14"/>
      <c r="T14" s="14"/>
      <c r="U14" s="14"/>
      <c r="V14" s="14"/>
    </row>
    <row r="15" spans="2:23" x14ac:dyDescent="0.2">
      <c r="B15" t="s">
        <v>336</v>
      </c>
      <c r="C15" t="s">
        <v>337</v>
      </c>
      <c r="F15" t="s">
        <v>149</v>
      </c>
      <c r="G15" t="s">
        <v>241</v>
      </c>
      <c r="H15" s="3">
        <v>5</v>
      </c>
      <c r="I15" s="3">
        <v>5</v>
      </c>
      <c r="J15" s="3">
        <v>4.5</v>
      </c>
      <c r="K15" s="3">
        <v>4.5</v>
      </c>
      <c r="L15" s="3">
        <v>4.5</v>
      </c>
      <c r="M15" s="3">
        <v>3</v>
      </c>
      <c r="N15" s="3">
        <v>4</v>
      </c>
      <c r="O15" s="3">
        <v>4.5</v>
      </c>
      <c r="P15" s="3">
        <v>3.75</v>
      </c>
      <c r="Q15" s="3"/>
      <c r="R15" s="3"/>
      <c r="S15" s="3"/>
      <c r="T15" s="3">
        <f>AVERAGE(H15,K15,N15,Q15)</f>
        <v>4.5</v>
      </c>
      <c r="U15" s="3">
        <f>AVERAGE(I15,L15,O15,R15)</f>
        <v>4.666666666666667</v>
      </c>
      <c r="V15" s="3">
        <f>AVERAGE(J15,M15,P15,S15)</f>
        <v>3.75</v>
      </c>
    </row>
    <row r="16" spans="2:23" x14ac:dyDescent="0.2">
      <c r="G16" t="s">
        <v>290</v>
      </c>
      <c r="H16" s="14" t="s">
        <v>231</v>
      </c>
      <c r="I16" s="14"/>
      <c r="J16" s="14"/>
      <c r="K16" s="14"/>
      <c r="L16" s="14"/>
      <c r="M16" s="14"/>
      <c r="N16" s="14"/>
      <c r="O16" s="14"/>
      <c r="P16" s="14"/>
      <c r="Q16" s="14"/>
      <c r="R16" s="14"/>
      <c r="S16" s="14"/>
      <c r="T16" s="14"/>
      <c r="U16" s="14"/>
      <c r="V16" s="14"/>
      <c r="W16">
        <f>H15+I15+J15+W42</f>
        <v>19.25</v>
      </c>
    </row>
    <row r="17" spans="2:23" ht="12.95" customHeight="1" x14ac:dyDescent="0.2">
      <c r="G17" t="s">
        <v>291</v>
      </c>
      <c r="H17" s="14" t="s">
        <v>197</v>
      </c>
      <c r="I17" s="14"/>
      <c r="J17" s="14"/>
      <c r="K17" s="14"/>
      <c r="L17" s="14"/>
      <c r="M17" s="14"/>
      <c r="N17" s="14"/>
      <c r="O17" s="14"/>
      <c r="P17" s="14"/>
      <c r="Q17" s="14"/>
      <c r="R17" s="14"/>
      <c r="S17" s="14"/>
      <c r="T17" s="14"/>
      <c r="U17" s="14"/>
      <c r="V17" s="14"/>
      <c r="W17">
        <f>SUM(K15,L15,M15,W43)</f>
        <v>16.8</v>
      </c>
    </row>
    <row r="18" spans="2:23" x14ac:dyDescent="0.2">
      <c r="G18" t="s">
        <v>292</v>
      </c>
      <c r="H18" s="14" t="s">
        <v>420</v>
      </c>
      <c r="I18" s="14"/>
      <c r="J18" s="14"/>
      <c r="K18" s="14"/>
      <c r="L18" s="14"/>
      <c r="M18" s="14"/>
      <c r="N18" s="14"/>
      <c r="O18" s="14"/>
      <c r="P18" s="14"/>
      <c r="Q18" s="14"/>
      <c r="R18" s="14"/>
      <c r="S18" s="14"/>
      <c r="T18" s="14"/>
      <c r="U18" s="14"/>
      <c r="V18" s="14"/>
      <c r="W18">
        <f>SUM(N15,O15,P15,W44)</f>
        <v>17</v>
      </c>
    </row>
    <row r="19" spans="2:23" x14ac:dyDescent="0.2">
      <c r="G19" t="s">
        <v>293</v>
      </c>
      <c r="H19" s="14"/>
      <c r="I19" s="14"/>
      <c r="J19" s="14"/>
      <c r="K19" s="14"/>
      <c r="L19" s="14"/>
      <c r="M19" s="14"/>
      <c r="N19" s="14"/>
      <c r="O19" s="14"/>
      <c r="P19" s="14"/>
      <c r="Q19" s="14"/>
      <c r="R19" s="14"/>
      <c r="S19" s="14"/>
      <c r="T19" s="14"/>
      <c r="U19" s="14"/>
      <c r="V19" s="14"/>
    </row>
    <row r="20" spans="2:23" x14ac:dyDescent="0.2">
      <c r="G20" t="s">
        <v>294</v>
      </c>
      <c r="H20" s="14"/>
      <c r="I20" s="14"/>
      <c r="J20" s="14"/>
      <c r="K20" s="14"/>
      <c r="L20" s="14"/>
      <c r="M20" s="14"/>
      <c r="N20" s="14"/>
      <c r="O20" s="14"/>
      <c r="P20" s="14"/>
      <c r="Q20" s="14"/>
      <c r="R20" s="14"/>
      <c r="S20" s="14"/>
      <c r="T20" s="14"/>
      <c r="U20" s="14"/>
      <c r="V20" s="14"/>
    </row>
    <row r="21" spans="2:23" x14ac:dyDescent="0.2">
      <c r="B21" t="s">
        <v>236</v>
      </c>
      <c r="C21" t="s">
        <v>159</v>
      </c>
      <c r="F21" t="s">
        <v>150</v>
      </c>
      <c r="G21" t="s">
        <v>241</v>
      </c>
      <c r="H21">
        <v>5</v>
      </c>
      <c r="I21">
        <v>5</v>
      </c>
      <c r="J21">
        <v>4.5</v>
      </c>
      <c r="K21">
        <v>2</v>
      </c>
      <c r="L21">
        <v>5</v>
      </c>
      <c r="M21">
        <v>1.5</v>
      </c>
      <c r="N21">
        <v>2</v>
      </c>
      <c r="O21">
        <v>5</v>
      </c>
      <c r="P21">
        <v>0</v>
      </c>
      <c r="T21">
        <f>AVERAGE(H21,K21,N21,Q21)</f>
        <v>3</v>
      </c>
      <c r="U21">
        <f>AVERAGE(I21,L21,O21,R21)</f>
        <v>5</v>
      </c>
      <c r="V21">
        <f>AVERAGE(J21,M21,P21,S21)</f>
        <v>2</v>
      </c>
    </row>
    <row r="22" spans="2:23" x14ac:dyDescent="0.2">
      <c r="G22" t="s">
        <v>290</v>
      </c>
      <c r="H22" s="14" t="s">
        <v>231</v>
      </c>
      <c r="I22" s="14"/>
      <c r="J22" s="14"/>
      <c r="K22" s="14"/>
      <c r="L22" s="14"/>
      <c r="M22" s="14"/>
      <c r="N22" s="14"/>
      <c r="O22" s="14"/>
      <c r="P22" s="14"/>
      <c r="Q22" s="14"/>
      <c r="R22" s="14"/>
      <c r="S22" s="14"/>
      <c r="T22" s="14"/>
      <c r="U22" s="14"/>
      <c r="V22" s="14"/>
      <c r="W22">
        <f>H21+I21+J21+W42</f>
        <v>19.25</v>
      </c>
    </row>
    <row r="23" spans="2:23" ht="26.1" customHeight="1" x14ac:dyDescent="0.2">
      <c r="G23" t="s">
        <v>291</v>
      </c>
      <c r="H23" s="14" t="s">
        <v>34</v>
      </c>
      <c r="I23" s="14"/>
      <c r="J23" s="14"/>
      <c r="K23" s="14"/>
      <c r="L23" s="14"/>
      <c r="M23" s="14"/>
      <c r="N23" s="14"/>
      <c r="O23" s="14"/>
      <c r="P23" s="14"/>
      <c r="Q23" s="14"/>
      <c r="R23" s="14"/>
      <c r="S23" s="14"/>
      <c r="T23" s="14"/>
      <c r="U23" s="14"/>
      <c r="V23" s="14"/>
      <c r="W23">
        <f>SUM(K21,L21,M21,W43)</f>
        <v>13.3</v>
      </c>
    </row>
    <row r="24" spans="2:23" x14ac:dyDescent="0.2">
      <c r="G24" t="s">
        <v>292</v>
      </c>
      <c r="H24" s="14" t="s">
        <v>417</v>
      </c>
      <c r="I24" s="14"/>
      <c r="J24" s="14"/>
      <c r="K24" s="14"/>
      <c r="L24" s="14"/>
      <c r="M24" s="14"/>
      <c r="N24" s="14"/>
      <c r="O24" s="14"/>
      <c r="P24" s="14"/>
      <c r="Q24" s="14"/>
      <c r="R24" s="14"/>
      <c r="S24" s="14"/>
      <c r="T24" s="14"/>
      <c r="U24" s="14"/>
      <c r="V24" s="14"/>
      <c r="W24">
        <f>SUM(N21,O21,P21,W44)</f>
        <v>11.75</v>
      </c>
    </row>
    <row r="25" spans="2:23" x14ac:dyDescent="0.2">
      <c r="G25" t="s">
        <v>293</v>
      </c>
      <c r="H25" s="14"/>
      <c r="I25" s="14"/>
      <c r="J25" s="14"/>
      <c r="K25" s="14"/>
      <c r="L25" s="14"/>
      <c r="M25" s="14"/>
      <c r="N25" s="14"/>
      <c r="O25" s="14"/>
      <c r="P25" s="14"/>
      <c r="Q25" s="14"/>
      <c r="R25" s="14"/>
      <c r="S25" s="14"/>
      <c r="T25" s="14"/>
      <c r="U25" s="14"/>
      <c r="V25" s="14"/>
    </row>
    <row r="26" spans="2:23" x14ac:dyDescent="0.2">
      <c r="G26" t="s">
        <v>294</v>
      </c>
      <c r="H26" s="14"/>
      <c r="I26" s="14"/>
      <c r="J26" s="14"/>
      <c r="K26" s="14"/>
      <c r="L26" s="14"/>
      <c r="M26" s="14"/>
      <c r="N26" s="14"/>
      <c r="O26" s="14"/>
      <c r="P26" s="14"/>
      <c r="Q26" s="14"/>
      <c r="R26" s="14"/>
      <c r="S26" s="14"/>
      <c r="T26" s="14"/>
      <c r="U26" s="14"/>
      <c r="V26" s="14"/>
    </row>
    <row r="27" spans="2:23" x14ac:dyDescent="0.2">
      <c r="B27" t="s">
        <v>90</v>
      </c>
      <c r="C27" t="s">
        <v>91</v>
      </c>
      <c r="F27" t="s">
        <v>149</v>
      </c>
      <c r="G27" t="s">
        <v>241</v>
      </c>
      <c r="H27">
        <v>4.75</v>
      </c>
      <c r="I27">
        <v>5</v>
      </c>
      <c r="J27">
        <v>5</v>
      </c>
      <c r="K27">
        <v>2.25</v>
      </c>
      <c r="L27">
        <v>4.5</v>
      </c>
      <c r="M27">
        <v>2.5</v>
      </c>
      <c r="N27">
        <v>3.25</v>
      </c>
      <c r="O27">
        <v>4.5</v>
      </c>
      <c r="P27">
        <v>2.75</v>
      </c>
      <c r="T27">
        <f>AVERAGE(H27,K27,N27,Q27)</f>
        <v>3.4166666666666665</v>
      </c>
      <c r="U27">
        <f>AVERAGE(I27,L27,O27,R27)</f>
        <v>4.666666666666667</v>
      </c>
      <c r="V27">
        <f>AVERAGE(J27,M27,P27,S27)</f>
        <v>3.4166666666666665</v>
      </c>
    </row>
    <row r="28" spans="2:23" x14ac:dyDescent="0.2">
      <c r="G28" s="5" t="s">
        <v>227</v>
      </c>
      <c r="H28" s="14" t="s">
        <v>378</v>
      </c>
      <c r="I28" s="14"/>
      <c r="J28" s="14"/>
      <c r="K28" s="14"/>
      <c r="L28" s="14"/>
      <c r="M28" s="14"/>
      <c r="N28" s="14"/>
      <c r="O28" s="14"/>
      <c r="P28" s="14"/>
      <c r="Q28" s="14"/>
      <c r="R28" s="14"/>
      <c r="S28" s="14"/>
      <c r="T28" s="14"/>
      <c r="U28" s="14"/>
      <c r="V28" s="14"/>
      <c r="W28">
        <f>H27+I27+J27+W42</f>
        <v>19.5</v>
      </c>
    </row>
    <row r="29" spans="2:23" ht="27.95" customHeight="1" x14ac:dyDescent="0.2">
      <c r="B29" t="s">
        <v>382</v>
      </c>
      <c r="G29" t="s">
        <v>291</v>
      </c>
      <c r="H29" s="14" t="s">
        <v>33</v>
      </c>
      <c r="I29" s="14"/>
      <c r="J29" s="14"/>
      <c r="K29" s="14"/>
      <c r="L29" s="14"/>
      <c r="M29" s="14"/>
      <c r="N29" s="14"/>
      <c r="O29" s="14"/>
      <c r="P29" s="14"/>
      <c r="Q29" s="14"/>
      <c r="R29" s="14"/>
      <c r="S29" s="14"/>
      <c r="T29" s="14"/>
      <c r="U29" s="14"/>
      <c r="V29" s="14"/>
      <c r="W29">
        <f>SUM(K27,L27,M27,W43)</f>
        <v>14.05</v>
      </c>
    </row>
    <row r="30" spans="2:23" x14ac:dyDescent="0.2">
      <c r="G30" t="s">
        <v>292</v>
      </c>
      <c r="H30" s="14" t="s">
        <v>385</v>
      </c>
      <c r="I30" s="14"/>
      <c r="J30" s="14"/>
      <c r="K30" s="14"/>
      <c r="L30" s="14"/>
      <c r="M30" s="14"/>
      <c r="N30" s="14"/>
      <c r="O30" s="14"/>
      <c r="P30" s="14"/>
      <c r="Q30" s="14"/>
      <c r="R30" s="14"/>
      <c r="S30" s="14"/>
      <c r="T30" s="14"/>
      <c r="U30" s="14"/>
      <c r="V30" s="14"/>
      <c r="W30">
        <f>SUM(N27,O27,P27,W44)</f>
        <v>15.25</v>
      </c>
    </row>
    <row r="31" spans="2:23" x14ac:dyDescent="0.2">
      <c r="G31" t="s">
        <v>293</v>
      </c>
      <c r="H31" s="14"/>
      <c r="I31" s="14"/>
      <c r="J31" s="14"/>
      <c r="K31" s="14"/>
      <c r="L31" s="14"/>
      <c r="M31" s="14"/>
      <c r="N31" s="14"/>
      <c r="O31" s="14"/>
      <c r="P31" s="14"/>
      <c r="Q31" s="14"/>
      <c r="R31" s="14"/>
      <c r="S31" s="14"/>
      <c r="T31" s="14"/>
      <c r="U31" s="14"/>
      <c r="V31" s="14"/>
    </row>
    <row r="32" spans="2:23" x14ac:dyDescent="0.2">
      <c r="G32" t="s">
        <v>294</v>
      </c>
      <c r="H32" s="14"/>
      <c r="I32" s="14"/>
      <c r="J32" s="14"/>
      <c r="K32" s="14"/>
      <c r="L32" s="14"/>
      <c r="M32" s="14"/>
      <c r="N32" s="14"/>
      <c r="O32" s="14"/>
      <c r="P32" s="14"/>
      <c r="Q32" s="14"/>
      <c r="R32" s="14"/>
      <c r="S32" s="14"/>
      <c r="T32" s="14"/>
      <c r="U32" s="14"/>
      <c r="V32" s="14"/>
    </row>
    <row r="33" spans="2:25" ht="13.5" customHeight="1" x14ac:dyDescent="0.2">
      <c r="B33" t="s">
        <v>174</v>
      </c>
      <c r="C33" t="s">
        <v>175</v>
      </c>
      <c r="F33" t="s">
        <v>443</v>
      </c>
      <c r="G33" t="s">
        <v>241</v>
      </c>
      <c r="H33">
        <v>4.5</v>
      </c>
      <c r="I33">
        <v>2.25</v>
      </c>
      <c r="J33">
        <v>4</v>
      </c>
      <c r="K33">
        <v>1</v>
      </c>
      <c r="L33">
        <v>4.5</v>
      </c>
      <c r="M33">
        <v>2</v>
      </c>
      <c r="N33">
        <v>0</v>
      </c>
      <c r="O33">
        <v>5</v>
      </c>
      <c r="P33">
        <v>2</v>
      </c>
      <c r="T33">
        <f>AVERAGE(H33,K33,N33,Q33)</f>
        <v>1.8333333333333333</v>
      </c>
      <c r="U33">
        <f>AVERAGE(I33,L33,O33,R33)</f>
        <v>3.9166666666666665</v>
      </c>
      <c r="V33">
        <f>AVERAGE(J33,M33,P33,S33)</f>
        <v>2.6666666666666665</v>
      </c>
      <c r="X33" s="10"/>
      <c r="Y33" s="10"/>
    </row>
    <row r="34" spans="2:25" ht="19.5" customHeight="1" x14ac:dyDescent="0.2">
      <c r="G34" t="s">
        <v>64</v>
      </c>
      <c r="H34" s="14" t="s">
        <v>376</v>
      </c>
      <c r="I34" s="14"/>
      <c r="J34" s="14"/>
      <c r="K34" s="14"/>
      <c r="L34" s="14"/>
      <c r="M34" s="14"/>
      <c r="N34" s="14"/>
      <c r="O34" s="14"/>
      <c r="P34" s="14"/>
      <c r="Q34" s="14"/>
      <c r="R34" s="14"/>
      <c r="S34" s="14"/>
      <c r="T34" s="14"/>
      <c r="U34" s="14"/>
      <c r="V34" s="14"/>
      <c r="W34">
        <f>H33+I33+J33+W44</f>
        <v>15.5</v>
      </c>
    </row>
    <row r="35" spans="2:25" ht="12.75" customHeight="1" x14ac:dyDescent="0.2">
      <c r="G35" t="s">
        <v>291</v>
      </c>
      <c r="H35" s="14" t="s">
        <v>58</v>
      </c>
      <c r="I35" s="14"/>
      <c r="J35" s="14"/>
      <c r="K35" s="14"/>
      <c r="L35" s="14"/>
      <c r="M35" s="14"/>
      <c r="N35" s="14"/>
      <c r="O35" s="14"/>
      <c r="P35" s="14"/>
      <c r="Q35" s="14"/>
      <c r="R35" s="14"/>
      <c r="S35" s="14"/>
      <c r="T35" s="14"/>
      <c r="U35" s="14"/>
      <c r="V35" s="14"/>
      <c r="W35">
        <f>SUM(K33,L33,M33,W45)</f>
        <v>7.5</v>
      </c>
    </row>
    <row r="36" spans="2:25" ht="12.75" customHeight="1" x14ac:dyDescent="0.2">
      <c r="G36" t="s">
        <v>292</v>
      </c>
      <c r="H36" s="14" t="s">
        <v>422</v>
      </c>
      <c r="I36" s="14"/>
      <c r="J36" s="14"/>
      <c r="K36" s="14"/>
      <c r="L36" s="14"/>
      <c r="M36" s="14"/>
      <c r="N36" s="14"/>
      <c r="O36" s="14"/>
      <c r="P36" s="14"/>
      <c r="Q36" s="14"/>
      <c r="R36" s="14"/>
      <c r="S36" s="14"/>
      <c r="T36" s="14"/>
      <c r="U36" s="14"/>
      <c r="V36" s="14"/>
      <c r="W36">
        <f>SUM(N33,O33,P33,W46)</f>
        <v>7</v>
      </c>
    </row>
    <row r="37" spans="2:25" x14ac:dyDescent="0.2">
      <c r="C37" s="11" t="s">
        <v>434</v>
      </c>
      <c r="D37" s="11"/>
      <c r="E37" s="11"/>
      <c r="F37" s="11" t="s">
        <v>435</v>
      </c>
      <c r="G37" s="11" t="s">
        <v>436</v>
      </c>
      <c r="H37" s="11" t="s">
        <v>441</v>
      </c>
      <c r="I37" s="11"/>
      <c r="J37" s="11"/>
      <c r="K37" s="12"/>
      <c r="L37" s="10"/>
      <c r="M37" s="10"/>
      <c r="N37" s="10"/>
      <c r="O37" s="10"/>
      <c r="P37" s="10"/>
      <c r="Q37" s="10"/>
      <c r="R37" s="10"/>
      <c r="S37" s="10"/>
      <c r="T37" s="10"/>
      <c r="U37" s="10"/>
      <c r="V37" s="10"/>
      <c r="W37" s="10"/>
    </row>
    <row r="38" spans="2:25" ht="12.95" customHeight="1" x14ac:dyDescent="0.2">
      <c r="B38" s="11" t="s">
        <v>433</v>
      </c>
      <c r="C38">
        <f>AVERAGE(H3,K3,N3,H9,K9,N9,H15,K15,N15,H21,K21,N21,H27,K27,N27)</f>
        <v>3.8833333333333333</v>
      </c>
      <c r="F38">
        <f>AVERAGE(I3,L3,O3,I9,L9,O9,I15,L15,O15,I21,L21,O21,I27,L27,O27)</f>
        <v>4.7833333333333332</v>
      </c>
      <c r="G38">
        <f>AVERAGE(J3,M3,P3,J9,M9,P9,J15,M15,P15,J21,M21,P21,J27,M27,P27)</f>
        <v>3.0666666666666669</v>
      </c>
      <c r="H38">
        <f>AVERAGE(W42,W43,W44,W45)</f>
        <v>4.7666666666666666</v>
      </c>
    </row>
    <row r="39" spans="2:25" ht="12.95" customHeight="1" x14ac:dyDescent="0.2">
      <c r="B39" s="11" t="s">
        <v>442</v>
      </c>
      <c r="C39">
        <f>AVERAGE(A!C34,'C'!C38,D!C34,E!C35,F!C34,G!C40,I!C40,X!C34,J!C40)</f>
        <v>3.8504931488264824</v>
      </c>
      <c r="F39">
        <f>AVERAGE(A!F34,'C'!F38,D!F34,E!F35,F!F34,G!F40,I!F40,X!F34,J!F40)</f>
        <v>4.353280423280423</v>
      </c>
      <c r="G39">
        <f>AVERAGE(A!G34,'C'!G38,D!G34,E!G35,F!G34,G!G40,I!G40,X!G34,J!G40)</f>
        <v>3.2886538461538457</v>
      </c>
      <c r="H39">
        <f>AVERAGE(A!H34,'C'!H38,D!H34,E!H35,F!H34,G!H40,I!H40,X!H34,J!H40)</f>
        <v>4.5018518518518515</v>
      </c>
    </row>
    <row r="40" spans="2:25" ht="12.95" customHeight="1" x14ac:dyDescent="0.2">
      <c r="B40" s="2" t="s">
        <v>296</v>
      </c>
    </row>
    <row r="41" spans="2:25" x14ac:dyDescent="0.2">
      <c r="B41" s="2"/>
      <c r="C41" t="s">
        <v>302</v>
      </c>
      <c r="F41" t="s">
        <v>55</v>
      </c>
      <c r="G41" t="s">
        <v>147</v>
      </c>
    </row>
    <row r="42" spans="2:25" x14ac:dyDescent="0.2">
      <c r="B42" s="1" t="s">
        <v>297</v>
      </c>
      <c r="C42">
        <v>3</v>
      </c>
      <c r="F42">
        <v>1.75</v>
      </c>
      <c r="G42" s="14" t="s">
        <v>228</v>
      </c>
      <c r="H42" s="14"/>
      <c r="I42" s="14"/>
      <c r="J42" s="14"/>
      <c r="K42" s="14"/>
      <c r="L42" s="14"/>
      <c r="M42" s="14"/>
      <c r="N42" s="14"/>
      <c r="O42" s="14"/>
      <c r="P42" s="14"/>
      <c r="Q42" s="14"/>
      <c r="R42" s="14"/>
      <c r="S42" s="14"/>
      <c r="T42" s="14"/>
      <c r="U42" s="14"/>
      <c r="V42" s="14"/>
      <c r="W42">
        <f>C42+F42</f>
        <v>4.75</v>
      </c>
    </row>
    <row r="43" spans="2:25" x14ac:dyDescent="0.2">
      <c r="B43" s="1" t="s">
        <v>298</v>
      </c>
      <c r="C43">
        <v>2.8</v>
      </c>
      <c r="F43">
        <v>2</v>
      </c>
      <c r="G43" s="14" t="s">
        <v>99</v>
      </c>
      <c r="H43" s="14"/>
      <c r="I43" s="14"/>
      <c r="J43" s="14"/>
      <c r="K43" s="14"/>
      <c r="L43" s="14"/>
      <c r="M43" s="14"/>
      <c r="N43" s="14"/>
      <c r="O43" s="14"/>
      <c r="P43" s="14"/>
      <c r="Q43" s="14"/>
      <c r="R43" s="14"/>
      <c r="S43" s="14"/>
      <c r="T43" s="14"/>
      <c r="U43" s="14"/>
      <c r="V43" s="14"/>
      <c r="W43">
        <f>SUM(C43,F43)</f>
        <v>4.8</v>
      </c>
    </row>
    <row r="44" spans="2:25" x14ac:dyDescent="0.2">
      <c r="B44" s="1" t="s">
        <v>299</v>
      </c>
      <c r="C44">
        <v>3</v>
      </c>
      <c r="F44">
        <v>1.75</v>
      </c>
      <c r="G44" s="14" t="s">
        <v>418</v>
      </c>
      <c r="H44" s="14"/>
      <c r="I44" s="14"/>
      <c r="J44" s="14"/>
      <c r="K44" s="14"/>
      <c r="L44" s="14"/>
      <c r="M44" s="14"/>
      <c r="N44" s="14"/>
      <c r="O44" s="14"/>
      <c r="P44" s="14"/>
      <c r="Q44" s="14"/>
      <c r="R44" s="14"/>
      <c r="S44" s="14"/>
      <c r="T44" s="14"/>
      <c r="U44" s="14"/>
      <c r="V44" s="14"/>
      <c r="W44">
        <f>SUM(C44,F44)</f>
        <v>4.75</v>
      </c>
    </row>
    <row r="45" spans="2:25" x14ac:dyDescent="0.2">
      <c r="B45" s="1" t="s">
        <v>300</v>
      </c>
      <c r="G45" s="14"/>
      <c r="H45" s="14"/>
      <c r="I45" s="14"/>
      <c r="J45" s="14"/>
      <c r="K45" s="14"/>
      <c r="L45" s="14"/>
      <c r="M45" s="14"/>
      <c r="N45" s="14"/>
      <c r="O45" s="14"/>
      <c r="P45" s="14"/>
      <c r="Q45" s="14"/>
      <c r="R45" s="14"/>
      <c r="S45" s="14"/>
      <c r="T45" s="14"/>
      <c r="U45" s="14"/>
      <c r="V45" s="14"/>
    </row>
    <row r="46" spans="2:25" x14ac:dyDescent="0.2">
      <c r="B46" s="1"/>
      <c r="G46" s="14"/>
      <c r="H46" s="14"/>
      <c r="I46" s="14"/>
      <c r="J46" s="14"/>
      <c r="K46" s="14"/>
      <c r="L46" s="14"/>
      <c r="M46" s="14"/>
      <c r="N46" s="14"/>
      <c r="O46" s="14"/>
      <c r="P46" s="14"/>
      <c r="Q46" s="14"/>
      <c r="R46" s="14"/>
      <c r="S46" s="14"/>
      <c r="T46" s="14"/>
      <c r="U46" s="14"/>
      <c r="V46" s="14"/>
    </row>
  </sheetData>
  <mergeCells count="33">
    <mergeCell ref="H35:V35"/>
    <mergeCell ref="H36:V36"/>
    <mergeCell ref="H10:V10"/>
    <mergeCell ref="H4:V4"/>
    <mergeCell ref="H5:V5"/>
    <mergeCell ref="H6:V6"/>
    <mergeCell ref="H7:V7"/>
    <mergeCell ref="H8:V8"/>
    <mergeCell ref="H24:V24"/>
    <mergeCell ref="H11:V11"/>
    <mergeCell ref="H12:V12"/>
    <mergeCell ref="H13:V13"/>
    <mergeCell ref="H14:V14"/>
    <mergeCell ref="H16:V16"/>
    <mergeCell ref="H17:V17"/>
    <mergeCell ref="H18:V18"/>
    <mergeCell ref="H19:V19"/>
    <mergeCell ref="H20:V20"/>
    <mergeCell ref="H22:V22"/>
    <mergeCell ref="H23:V23"/>
    <mergeCell ref="G46:V46"/>
    <mergeCell ref="H25:V25"/>
    <mergeCell ref="H26:V26"/>
    <mergeCell ref="H28:V28"/>
    <mergeCell ref="H29:V29"/>
    <mergeCell ref="H30:V30"/>
    <mergeCell ref="H31:V31"/>
    <mergeCell ref="H32:V32"/>
    <mergeCell ref="G42:V42"/>
    <mergeCell ref="G43:V43"/>
    <mergeCell ref="G44:V44"/>
    <mergeCell ref="G45:V45"/>
    <mergeCell ref="H34:V34"/>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view="pageLayout" topLeftCell="B17" zoomScale="70" zoomScalePageLayoutView="70" workbookViewId="0">
      <selection activeCell="K35" sqref="K35"/>
    </sheetView>
  </sheetViews>
  <sheetFormatPr defaultColWidth="11" defaultRowHeight="12.75" x14ac:dyDescent="0.2"/>
  <cols>
    <col min="1" max="1" width="0" hidden="1" customWidth="1"/>
    <col min="2" max="2" width="5.375" customWidth="1"/>
    <col min="3" max="3" width="7.125" customWidth="1"/>
    <col min="4" max="4" width="9.625" hidden="1" customWidth="1"/>
    <col min="5" max="5" width="0" hidden="1" customWidth="1"/>
    <col min="6" max="6" width="4.75" customWidth="1"/>
    <col min="7" max="7" width="13.75" customWidth="1"/>
    <col min="8" max="20" width="4.625" customWidth="1"/>
    <col min="21" max="21" width="5" customWidth="1"/>
    <col min="22" max="22" width="4.375" customWidth="1"/>
    <col min="23" max="23" width="5.875" customWidth="1"/>
  </cols>
  <sheetData>
    <row r="1" spans="1:26" x14ac:dyDescent="0.2">
      <c r="B1" s="2" t="s">
        <v>295</v>
      </c>
      <c r="H1" s="1" t="s">
        <v>312</v>
      </c>
      <c r="K1" s="1" t="s">
        <v>313</v>
      </c>
      <c r="N1" s="1" t="s">
        <v>284</v>
      </c>
      <c r="Q1" s="1" t="s">
        <v>285</v>
      </c>
      <c r="T1" s="1" t="s">
        <v>286</v>
      </c>
      <c r="X1" t="s">
        <v>439</v>
      </c>
      <c r="Y1" t="s">
        <v>437</v>
      </c>
      <c r="Z1" t="s">
        <v>438</v>
      </c>
    </row>
    <row r="2" spans="1:26" x14ac:dyDescent="0.2">
      <c r="A2" t="s">
        <v>344</v>
      </c>
      <c r="B2" s="1" t="s">
        <v>345</v>
      </c>
      <c r="C2" s="1" t="s">
        <v>346</v>
      </c>
      <c r="D2" s="1" t="s">
        <v>347</v>
      </c>
      <c r="E2" s="1" t="s">
        <v>166</v>
      </c>
      <c r="F2" s="1" t="s">
        <v>167</v>
      </c>
      <c r="G2" s="1" t="s">
        <v>168</v>
      </c>
      <c r="H2" s="1" t="s">
        <v>287</v>
      </c>
      <c r="I2" s="1" t="s">
        <v>288</v>
      </c>
      <c r="J2" s="1" t="s">
        <v>289</v>
      </c>
      <c r="K2" s="1" t="s">
        <v>287</v>
      </c>
      <c r="L2" s="1" t="s">
        <v>288</v>
      </c>
      <c r="M2" s="1" t="s">
        <v>289</v>
      </c>
      <c r="N2" s="1" t="s">
        <v>287</v>
      </c>
      <c r="O2" s="1" t="s">
        <v>288</v>
      </c>
      <c r="P2" s="1" t="s">
        <v>289</v>
      </c>
      <c r="Q2" s="1" t="s">
        <v>287</v>
      </c>
      <c r="R2" s="1" t="s">
        <v>288</v>
      </c>
      <c r="S2" s="1" t="s">
        <v>289</v>
      </c>
      <c r="T2" s="1" t="s">
        <v>287</v>
      </c>
      <c r="U2" s="1" t="s">
        <v>288</v>
      </c>
      <c r="V2" s="1" t="s">
        <v>289</v>
      </c>
      <c r="W2" s="1"/>
    </row>
    <row r="3" spans="1:26" x14ac:dyDescent="0.2">
      <c r="A3">
        <v>1201743703</v>
      </c>
      <c r="B3" t="s">
        <v>187</v>
      </c>
      <c r="C3" t="s">
        <v>188</v>
      </c>
      <c r="D3" t="s">
        <v>238</v>
      </c>
      <c r="E3" t="s">
        <v>259</v>
      </c>
      <c r="F3" t="s">
        <v>151</v>
      </c>
      <c r="G3" t="s">
        <v>241</v>
      </c>
      <c r="H3">
        <v>5</v>
      </c>
      <c r="I3">
        <v>4.5</v>
      </c>
      <c r="J3">
        <v>5</v>
      </c>
      <c r="K3">
        <v>5</v>
      </c>
      <c r="L3">
        <v>5</v>
      </c>
      <c r="M3">
        <v>3.5</v>
      </c>
      <c r="N3">
        <v>4.25</v>
      </c>
      <c r="O3">
        <v>3.5</v>
      </c>
      <c r="P3">
        <v>2</v>
      </c>
      <c r="T3">
        <f>AVERAGE(H3,K3,N3,Q3)</f>
        <v>4.75</v>
      </c>
      <c r="U3">
        <f>AVERAGE(I3,L3,O3,R3)</f>
        <v>4.333333333333333</v>
      </c>
      <c r="V3">
        <f>AVERAGE(J3,M3,P3,S3)</f>
        <v>3.5</v>
      </c>
    </row>
    <row r="4" spans="1:26" x14ac:dyDescent="0.2">
      <c r="G4" t="s">
        <v>290</v>
      </c>
      <c r="H4" s="14" t="s">
        <v>380</v>
      </c>
      <c r="I4" s="14"/>
      <c r="J4" s="14"/>
      <c r="K4" s="14"/>
      <c r="L4" s="14"/>
      <c r="M4" s="14"/>
      <c r="N4" s="14"/>
      <c r="O4" s="14"/>
      <c r="P4" s="14"/>
      <c r="Q4" s="14"/>
      <c r="R4" s="14"/>
      <c r="S4" s="14"/>
      <c r="T4" s="14"/>
      <c r="U4" s="14"/>
      <c r="V4" s="14"/>
      <c r="W4">
        <f>H3+I3+J3+W38</f>
        <v>19.25</v>
      </c>
    </row>
    <row r="5" spans="1:26" x14ac:dyDescent="0.2">
      <c r="G5" t="s">
        <v>291</v>
      </c>
      <c r="H5" s="14" t="s">
        <v>194</v>
      </c>
      <c r="I5" s="14"/>
      <c r="J5" s="14"/>
      <c r="K5" s="14"/>
      <c r="L5" s="14"/>
      <c r="M5" s="14"/>
      <c r="N5" s="14"/>
      <c r="O5" s="14"/>
      <c r="P5" s="14"/>
      <c r="Q5" s="14"/>
      <c r="R5" s="14"/>
      <c r="S5" s="14"/>
      <c r="T5" s="14"/>
      <c r="U5" s="14"/>
      <c r="V5" s="14"/>
      <c r="W5">
        <f>SUM(K3,L3,M3,W39)</f>
        <v>18.5</v>
      </c>
    </row>
    <row r="6" spans="1:26" x14ac:dyDescent="0.2">
      <c r="G6" t="s">
        <v>292</v>
      </c>
      <c r="H6" s="14" t="s">
        <v>413</v>
      </c>
      <c r="I6" s="14"/>
      <c r="J6" s="14"/>
      <c r="K6" s="14"/>
      <c r="L6" s="14"/>
      <c r="M6" s="14"/>
      <c r="N6" s="14"/>
      <c r="O6" s="14"/>
      <c r="P6" s="14"/>
      <c r="Q6" s="14"/>
      <c r="R6" s="14"/>
      <c r="S6" s="14"/>
      <c r="T6" s="14"/>
      <c r="U6" s="14"/>
      <c r="V6" s="14"/>
      <c r="W6">
        <f>SUM(N3,O3,P3,W40)</f>
        <v>13.5</v>
      </c>
    </row>
    <row r="7" spans="1:26" x14ac:dyDescent="0.2">
      <c r="G7" t="s">
        <v>293</v>
      </c>
      <c r="H7" s="14"/>
      <c r="I7" s="14"/>
      <c r="J7" s="14"/>
      <c r="K7" s="14"/>
      <c r="L7" s="14"/>
      <c r="M7" s="14"/>
      <c r="N7" s="14"/>
      <c r="O7" s="14"/>
      <c r="P7" s="14"/>
      <c r="Q7" s="14"/>
      <c r="R7" s="14"/>
      <c r="S7" s="14"/>
      <c r="T7" s="14"/>
      <c r="U7" s="14"/>
      <c r="V7" s="14"/>
    </row>
    <row r="8" spans="1:26" x14ac:dyDescent="0.2">
      <c r="G8" t="s">
        <v>294</v>
      </c>
      <c r="H8" s="14"/>
      <c r="I8" s="14"/>
      <c r="J8" s="14"/>
      <c r="K8" s="14"/>
      <c r="L8" s="14"/>
      <c r="M8" s="14"/>
      <c r="N8" s="14"/>
      <c r="O8" s="14"/>
      <c r="P8" s="14"/>
      <c r="Q8" s="14"/>
      <c r="R8" s="14"/>
      <c r="S8" s="14"/>
      <c r="T8" s="14"/>
      <c r="U8" s="14"/>
      <c r="V8" s="14"/>
    </row>
    <row r="9" spans="1:26" x14ac:dyDescent="0.2">
      <c r="A9">
        <v>1203489204</v>
      </c>
      <c r="B9" t="s">
        <v>333</v>
      </c>
      <c r="C9" t="s">
        <v>334</v>
      </c>
      <c r="D9" t="s">
        <v>389</v>
      </c>
      <c r="E9" t="s">
        <v>259</v>
      </c>
      <c r="F9" t="s">
        <v>152</v>
      </c>
      <c r="G9" t="s">
        <v>241</v>
      </c>
      <c r="H9" s="3">
        <v>4.75</v>
      </c>
      <c r="I9" s="3">
        <v>5</v>
      </c>
      <c r="J9" s="3">
        <v>5</v>
      </c>
      <c r="K9" s="3">
        <v>4.3</v>
      </c>
      <c r="L9" s="3">
        <v>4.8</v>
      </c>
      <c r="M9" s="3">
        <v>1</v>
      </c>
      <c r="N9" s="3">
        <v>4.5</v>
      </c>
      <c r="O9" s="3">
        <v>3.75</v>
      </c>
      <c r="P9" s="3">
        <v>3.5</v>
      </c>
      <c r="Q9" s="3"/>
      <c r="R9" s="3"/>
      <c r="S9" s="3"/>
      <c r="T9" s="3">
        <f>AVERAGE(H9,K9,N9,Q9)</f>
        <v>4.5166666666666666</v>
      </c>
      <c r="U9" s="3">
        <f>AVERAGE(I9,L9,O9,R9)</f>
        <v>4.5166666666666666</v>
      </c>
      <c r="V9" s="3">
        <f>AVERAGE(J9,M9,P9,S9)</f>
        <v>3.1666666666666665</v>
      </c>
    </row>
    <row r="10" spans="1:26" x14ac:dyDescent="0.2">
      <c r="G10" t="s">
        <v>290</v>
      </c>
      <c r="H10" s="14" t="s">
        <v>262</v>
      </c>
      <c r="I10" s="14"/>
      <c r="J10" s="14"/>
      <c r="K10" s="14"/>
      <c r="L10" s="14"/>
      <c r="M10" s="14"/>
      <c r="N10" s="14"/>
      <c r="O10" s="14"/>
      <c r="P10" s="14"/>
      <c r="Q10" s="14"/>
      <c r="R10" s="14"/>
      <c r="S10" s="14"/>
      <c r="T10" s="14"/>
      <c r="U10" s="14"/>
      <c r="V10" s="14"/>
      <c r="W10">
        <f>H9+I9+J9+W38</f>
        <v>19.5</v>
      </c>
    </row>
    <row r="11" spans="1:26" x14ac:dyDescent="0.2">
      <c r="G11" t="s">
        <v>291</v>
      </c>
      <c r="H11" s="14" t="s">
        <v>70</v>
      </c>
      <c r="I11" s="14"/>
      <c r="J11" s="14"/>
      <c r="K11" s="14"/>
      <c r="L11" s="14"/>
      <c r="M11" s="14"/>
      <c r="N11" s="14"/>
      <c r="O11" s="14"/>
      <c r="P11" s="14"/>
      <c r="Q11" s="14"/>
      <c r="R11" s="14"/>
      <c r="S11" s="14"/>
      <c r="T11" s="14"/>
      <c r="U11" s="14"/>
      <c r="V11" s="14"/>
      <c r="W11">
        <f>SUM(K9,L9,M9,W39)</f>
        <v>15.1</v>
      </c>
    </row>
    <row r="12" spans="1:26" x14ac:dyDescent="0.2">
      <c r="G12" t="s">
        <v>292</v>
      </c>
      <c r="H12" s="14" t="s">
        <v>412</v>
      </c>
      <c r="I12" s="14"/>
      <c r="J12" s="14"/>
      <c r="K12" s="14"/>
      <c r="L12" s="14"/>
      <c r="M12" s="14"/>
      <c r="N12" s="14"/>
      <c r="O12" s="14"/>
      <c r="P12" s="14"/>
      <c r="Q12" s="14"/>
      <c r="R12" s="14"/>
      <c r="S12" s="14"/>
      <c r="T12" s="14"/>
      <c r="U12" s="14"/>
      <c r="V12" s="14"/>
      <c r="W12">
        <f>SUM(N9,O9,P9,W40)</f>
        <v>15.5</v>
      </c>
    </row>
    <row r="13" spans="1:26" x14ac:dyDescent="0.2">
      <c r="G13" t="s">
        <v>293</v>
      </c>
      <c r="H13" s="14"/>
      <c r="I13" s="14"/>
      <c r="J13" s="14"/>
      <c r="K13" s="14"/>
      <c r="L13" s="14"/>
      <c r="M13" s="14"/>
      <c r="N13" s="14"/>
      <c r="O13" s="14"/>
      <c r="P13" s="14"/>
      <c r="Q13" s="14"/>
      <c r="R13" s="14"/>
      <c r="S13" s="14"/>
      <c r="T13" s="14"/>
      <c r="U13" s="14"/>
      <c r="V13" s="14"/>
    </row>
    <row r="14" spans="1:26" x14ac:dyDescent="0.2">
      <c r="G14" t="s">
        <v>294</v>
      </c>
      <c r="H14" s="14"/>
      <c r="I14" s="14"/>
      <c r="J14" s="14"/>
      <c r="K14" s="14"/>
      <c r="L14" s="14"/>
      <c r="M14" s="14"/>
      <c r="N14" s="14"/>
      <c r="O14" s="14"/>
      <c r="P14" s="14"/>
      <c r="Q14" s="14"/>
      <c r="R14" s="14"/>
      <c r="S14" s="14"/>
      <c r="T14" s="14"/>
      <c r="U14" s="14"/>
      <c r="V14" s="14"/>
    </row>
    <row r="15" spans="1:26" x14ac:dyDescent="0.2">
      <c r="A15">
        <v>1205973791</v>
      </c>
      <c r="B15" t="s">
        <v>206</v>
      </c>
      <c r="C15" t="s">
        <v>207</v>
      </c>
      <c r="D15" t="s">
        <v>111</v>
      </c>
      <c r="E15" t="s">
        <v>225</v>
      </c>
      <c r="F15" t="s">
        <v>152</v>
      </c>
      <c r="G15" t="s">
        <v>241</v>
      </c>
      <c r="H15" s="3">
        <v>5</v>
      </c>
      <c r="I15" s="3">
        <v>3.5</v>
      </c>
      <c r="J15" s="3">
        <v>5</v>
      </c>
      <c r="K15" s="3">
        <v>4.3</v>
      </c>
      <c r="L15" s="3">
        <v>4.3</v>
      </c>
      <c r="M15" s="3">
        <v>1</v>
      </c>
      <c r="N15" s="3">
        <v>4</v>
      </c>
      <c r="O15" s="3">
        <v>3.5</v>
      </c>
      <c r="P15" s="3">
        <v>4</v>
      </c>
      <c r="Q15" s="3"/>
      <c r="R15" s="3"/>
      <c r="S15" s="3"/>
      <c r="T15" s="3">
        <f>AVERAGE(H15,K15,N15,Q15)</f>
        <v>4.4333333333333336</v>
      </c>
      <c r="U15" s="3">
        <f>AVERAGE(I15,L15,O15,R15)</f>
        <v>3.7666666666666671</v>
      </c>
      <c r="V15" s="3">
        <f>AVERAGE(J15,M15,P15,S15)</f>
        <v>3.3333333333333335</v>
      </c>
    </row>
    <row r="16" spans="1:26" ht="12.95" customHeight="1" x14ac:dyDescent="0.2">
      <c r="B16" t="s">
        <v>239</v>
      </c>
      <c r="G16" t="s">
        <v>290</v>
      </c>
      <c r="H16" s="14" t="s">
        <v>379</v>
      </c>
      <c r="I16" s="14"/>
      <c r="J16" s="14"/>
      <c r="K16" s="14"/>
      <c r="L16" s="14"/>
      <c r="M16" s="14"/>
      <c r="N16" s="14"/>
      <c r="O16" s="14"/>
      <c r="P16" s="14"/>
      <c r="Q16" s="14"/>
      <c r="R16" s="14"/>
      <c r="S16" s="14"/>
      <c r="T16" s="14"/>
      <c r="U16" s="14"/>
      <c r="V16" s="14"/>
      <c r="W16">
        <f>H15+I15+J15+W38</f>
        <v>18.25</v>
      </c>
    </row>
    <row r="17" spans="1:23" ht="26.1" customHeight="1" x14ac:dyDescent="0.2">
      <c r="G17" t="s">
        <v>291</v>
      </c>
      <c r="H17" s="14" t="s">
        <v>69</v>
      </c>
      <c r="I17" s="14"/>
      <c r="J17" s="14"/>
      <c r="K17" s="14"/>
      <c r="L17" s="14"/>
      <c r="M17" s="14"/>
      <c r="N17" s="14"/>
      <c r="O17" s="14"/>
      <c r="P17" s="14"/>
      <c r="Q17" s="14"/>
      <c r="R17" s="14"/>
      <c r="S17" s="14"/>
      <c r="T17" s="14"/>
      <c r="U17" s="14"/>
      <c r="V17" s="14"/>
      <c r="W17">
        <f>SUM(K15,L15,M15,W39)</f>
        <v>14.6</v>
      </c>
    </row>
    <row r="18" spans="1:23" x14ac:dyDescent="0.2">
      <c r="G18" t="s">
        <v>292</v>
      </c>
      <c r="H18" s="14" t="s">
        <v>411</v>
      </c>
      <c r="I18" s="14"/>
      <c r="J18" s="14"/>
      <c r="K18" s="14"/>
      <c r="L18" s="14"/>
      <c r="M18" s="14"/>
      <c r="N18" s="14"/>
      <c r="O18" s="14"/>
      <c r="P18" s="14"/>
      <c r="Q18" s="14"/>
      <c r="R18" s="14"/>
      <c r="S18" s="14"/>
      <c r="T18" s="14"/>
      <c r="U18" s="14"/>
      <c r="V18" s="14"/>
      <c r="W18">
        <f>SUM(N15,O15,P15,W40)</f>
        <v>15.25</v>
      </c>
    </row>
    <row r="19" spans="1:23" x14ac:dyDescent="0.2">
      <c r="G19" t="s">
        <v>293</v>
      </c>
      <c r="H19" s="14"/>
      <c r="I19" s="14"/>
      <c r="J19" s="14"/>
      <c r="K19" s="14"/>
      <c r="L19" s="14"/>
      <c r="M19" s="14"/>
      <c r="N19" s="14"/>
      <c r="O19" s="14"/>
      <c r="P19" s="14"/>
      <c r="Q19" s="14"/>
      <c r="R19" s="14"/>
      <c r="S19" s="14"/>
      <c r="T19" s="14"/>
      <c r="U19" s="14"/>
      <c r="V19" s="14"/>
    </row>
    <row r="20" spans="1:23" x14ac:dyDescent="0.2">
      <c r="G20" t="s">
        <v>294</v>
      </c>
      <c r="H20" s="14"/>
      <c r="I20" s="14"/>
      <c r="J20" s="14"/>
      <c r="K20" s="14"/>
      <c r="L20" s="14"/>
      <c r="M20" s="14"/>
      <c r="N20" s="14"/>
      <c r="O20" s="14"/>
      <c r="P20" s="14"/>
      <c r="Q20" s="14"/>
      <c r="R20" s="14"/>
      <c r="S20" s="14"/>
      <c r="T20" s="14"/>
      <c r="U20" s="14"/>
      <c r="V20" s="14"/>
    </row>
    <row r="21" spans="1:23" x14ac:dyDescent="0.2">
      <c r="A21">
        <v>1204817129</v>
      </c>
      <c r="B21" t="s">
        <v>361</v>
      </c>
      <c r="C21" t="s">
        <v>383</v>
      </c>
      <c r="D21" t="s">
        <v>341</v>
      </c>
      <c r="E21" t="s">
        <v>242</v>
      </c>
      <c r="F21" t="s">
        <v>151</v>
      </c>
      <c r="G21" t="s">
        <v>241</v>
      </c>
      <c r="H21">
        <v>4</v>
      </c>
      <c r="I21">
        <v>5</v>
      </c>
      <c r="J21">
        <v>5</v>
      </c>
      <c r="K21">
        <v>2</v>
      </c>
      <c r="L21">
        <v>5</v>
      </c>
      <c r="M21">
        <v>2</v>
      </c>
      <c r="N21">
        <v>4</v>
      </c>
      <c r="O21">
        <v>2.5</v>
      </c>
      <c r="P21">
        <v>2.5</v>
      </c>
      <c r="T21">
        <f>AVERAGE(H21,K21,N21,Q21)</f>
        <v>3.3333333333333335</v>
      </c>
      <c r="U21">
        <f>AVERAGE(I21,L21,O21,R21)</f>
        <v>4.166666666666667</v>
      </c>
      <c r="V21">
        <f>AVERAGE(J21,M21,P21,S21)</f>
        <v>3.1666666666666665</v>
      </c>
    </row>
    <row r="22" spans="1:23" x14ac:dyDescent="0.2">
      <c r="G22" s="5" t="s">
        <v>64</v>
      </c>
      <c r="H22" s="14" t="s">
        <v>264</v>
      </c>
      <c r="I22" s="14"/>
      <c r="J22" s="14"/>
      <c r="K22" s="14"/>
      <c r="L22" s="14"/>
      <c r="M22" s="14"/>
      <c r="N22" s="14"/>
      <c r="O22" s="14"/>
      <c r="P22" s="14"/>
      <c r="Q22" s="14"/>
      <c r="R22" s="14"/>
      <c r="S22" s="14"/>
      <c r="T22" s="14"/>
      <c r="U22" s="14"/>
      <c r="V22" s="14"/>
      <c r="W22">
        <f>H21+I21+J21+W38</f>
        <v>18.75</v>
      </c>
    </row>
    <row r="23" spans="1:23" x14ac:dyDescent="0.2">
      <c r="G23" t="s">
        <v>291</v>
      </c>
      <c r="H23" s="14" t="s">
        <v>26</v>
      </c>
      <c r="I23" s="14"/>
      <c r="J23" s="14"/>
      <c r="K23" s="14"/>
      <c r="L23" s="14"/>
      <c r="M23" s="14"/>
      <c r="N23" s="14"/>
      <c r="O23" s="14"/>
      <c r="P23" s="14"/>
      <c r="Q23" s="14"/>
      <c r="R23" s="14"/>
      <c r="S23" s="14"/>
      <c r="T23" s="14"/>
      <c r="U23" s="14"/>
      <c r="V23" s="14"/>
      <c r="W23">
        <f>SUM(K21,L21,M21,W39)</f>
        <v>14</v>
      </c>
    </row>
    <row r="24" spans="1:23" x14ac:dyDescent="0.2">
      <c r="G24" t="s">
        <v>292</v>
      </c>
      <c r="H24" s="14" t="s">
        <v>414</v>
      </c>
      <c r="I24" s="14"/>
      <c r="J24" s="14"/>
      <c r="K24" s="14"/>
      <c r="L24" s="14"/>
      <c r="M24" s="14"/>
      <c r="N24" s="14"/>
      <c r="O24" s="14"/>
      <c r="P24" s="14"/>
      <c r="Q24" s="14"/>
      <c r="R24" s="14"/>
      <c r="S24" s="14"/>
      <c r="T24" s="14"/>
      <c r="U24" s="14"/>
      <c r="V24" s="14"/>
      <c r="W24">
        <f>SUM(N21,O21,P21,W40)</f>
        <v>12.75</v>
      </c>
    </row>
    <row r="25" spans="1:23" x14ac:dyDescent="0.2">
      <c r="G25" t="s">
        <v>293</v>
      </c>
      <c r="H25" s="14"/>
      <c r="I25" s="14"/>
      <c r="J25" s="14"/>
      <c r="K25" s="14"/>
      <c r="L25" s="14"/>
      <c r="M25" s="14"/>
      <c r="N25" s="14"/>
      <c r="O25" s="14"/>
      <c r="P25" s="14"/>
      <c r="Q25" s="14"/>
      <c r="R25" s="14"/>
      <c r="S25" s="14"/>
      <c r="T25" s="14"/>
      <c r="U25" s="14"/>
      <c r="V25" s="14"/>
    </row>
    <row r="26" spans="1:23" x14ac:dyDescent="0.2">
      <c r="G26" t="s">
        <v>294</v>
      </c>
      <c r="H26" s="14"/>
      <c r="I26" s="14"/>
      <c r="J26" s="14"/>
      <c r="K26" s="14"/>
      <c r="L26" s="14"/>
      <c r="M26" s="14"/>
      <c r="N26" s="14"/>
      <c r="O26" s="14"/>
      <c r="P26" s="14"/>
      <c r="Q26" s="14"/>
      <c r="R26" s="14"/>
      <c r="S26" s="14"/>
      <c r="T26" s="14"/>
      <c r="U26" s="14"/>
      <c r="V26" s="14"/>
    </row>
    <row r="27" spans="1:23" x14ac:dyDescent="0.2">
      <c r="A27">
        <v>1205735345</v>
      </c>
      <c r="B27" t="s">
        <v>212</v>
      </c>
      <c r="C27" t="s">
        <v>213</v>
      </c>
      <c r="D27" t="s">
        <v>360</v>
      </c>
      <c r="E27" t="s">
        <v>253</v>
      </c>
      <c r="F27" t="s">
        <v>152</v>
      </c>
      <c r="G27" t="s">
        <v>241</v>
      </c>
      <c r="H27">
        <v>0</v>
      </c>
      <c r="I27">
        <v>4.25</v>
      </c>
      <c r="J27">
        <v>5</v>
      </c>
      <c r="K27">
        <v>0</v>
      </c>
      <c r="L27">
        <v>0</v>
      </c>
      <c r="M27">
        <v>1.75</v>
      </c>
      <c r="N27">
        <v>0</v>
      </c>
      <c r="O27">
        <v>1.5</v>
      </c>
      <c r="P27">
        <v>1</v>
      </c>
      <c r="T27">
        <f>AVERAGE(H27,K27,N27,Q27)</f>
        <v>0</v>
      </c>
      <c r="U27">
        <f>AVERAGE(I27,L27,O27,R27)</f>
        <v>1.9166666666666667</v>
      </c>
      <c r="V27">
        <f>AVERAGE(J27,M27,P27,S27)</f>
        <v>2.5833333333333335</v>
      </c>
    </row>
    <row r="28" spans="1:23" ht="15" customHeight="1" x14ac:dyDescent="0.2">
      <c r="B28" s="4">
        <v>40575</v>
      </c>
      <c r="C28" s="6" t="s">
        <v>63</v>
      </c>
      <c r="G28" t="s">
        <v>290</v>
      </c>
      <c r="H28" s="14" t="s">
        <v>263</v>
      </c>
      <c r="I28" s="14"/>
      <c r="J28" s="14"/>
      <c r="K28" s="14"/>
      <c r="L28" s="14"/>
      <c r="M28" s="14"/>
      <c r="N28" s="14"/>
      <c r="O28" s="14"/>
      <c r="P28" s="14"/>
      <c r="Q28" s="14"/>
      <c r="R28" s="14"/>
      <c r="S28" s="14"/>
      <c r="T28" s="14"/>
      <c r="U28" s="14"/>
      <c r="V28" s="14"/>
      <c r="W28">
        <f>H27+I27+J27+W38</f>
        <v>14</v>
      </c>
    </row>
    <row r="29" spans="1:23" ht="14.1" customHeight="1" x14ac:dyDescent="0.2">
      <c r="B29" s="4">
        <v>40596</v>
      </c>
      <c r="G29" t="s">
        <v>291</v>
      </c>
      <c r="H29" s="14" t="s">
        <v>35</v>
      </c>
      <c r="I29" s="14"/>
      <c r="J29" s="14"/>
      <c r="K29" s="14"/>
      <c r="L29" s="14"/>
      <c r="M29" s="14"/>
      <c r="N29" s="14"/>
      <c r="O29" s="14"/>
      <c r="P29" s="14"/>
      <c r="Q29" s="14"/>
      <c r="R29" s="14"/>
      <c r="S29" s="14"/>
      <c r="T29" s="14"/>
      <c r="U29" s="14"/>
      <c r="V29" s="14"/>
      <c r="W29">
        <f>SUM(K27,L27,M27,W39)</f>
        <v>6.75</v>
      </c>
    </row>
    <row r="30" spans="1:23" x14ac:dyDescent="0.2">
      <c r="B30" t="s">
        <v>381</v>
      </c>
      <c r="G30" t="s">
        <v>292</v>
      </c>
      <c r="H30" s="14" t="s">
        <v>428</v>
      </c>
      <c r="I30" s="14"/>
      <c r="J30" s="14"/>
      <c r="K30" s="14"/>
      <c r="L30" s="14"/>
      <c r="M30" s="14"/>
      <c r="N30" s="14"/>
      <c r="O30" s="14"/>
      <c r="P30" s="14"/>
      <c r="Q30" s="14"/>
      <c r="R30" s="14"/>
      <c r="S30" s="14"/>
      <c r="T30" s="14"/>
      <c r="U30" s="14"/>
      <c r="V30" s="14"/>
      <c r="W30">
        <f>SUM(N27,O27,P27,W40)</f>
        <v>6.25</v>
      </c>
    </row>
    <row r="31" spans="1:23" x14ac:dyDescent="0.2">
      <c r="B31" t="s">
        <v>29</v>
      </c>
      <c r="G31" t="s">
        <v>293</v>
      </c>
      <c r="H31" s="14"/>
      <c r="I31" s="14"/>
      <c r="J31" s="14"/>
      <c r="K31" s="14"/>
      <c r="L31" s="14"/>
      <c r="M31" s="14"/>
      <c r="N31" s="14"/>
      <c r="O31" s="14"/>
      <c r="P31" s="14"/>
      <c r="Q31" s="14"/>
      <c r="R31" s="14"/>
      <c r="S31" s="14"/>
      <c r="T31" s="14"/>
      <c r="U31" s="14"/>
      <c r="V31" s="14"/>
    </row>
    <row r="32" spans="1:23" x14ac:dyDescent="0.2">
      <c r="G32" t="s">
        <v>294</v>
      </c>
      <c r="H32" s="14"/>
      <c r="I32" s="14"/>
      <c r="J32" s="14"/>
      <c r="K32" s="14"/>
      <c r="L32" s="14"/>
      <c r="M32" s="14"/>
      <c r="N32" s="14"/>
      <c r="O32" s="14"/>
      <c r="P32" s="14"/>
      <c r="Q32" s="14"/>
      <c r="R32" s="14"/>
      <c r="S32" s="14"/>
      <c r="T32" s="14"/>
      <c r="U32" s="14"/>
      <c r="V32" s="14"/>
    </row>
    <row r="33" spans="2:23" ht="25.5" x14ac:dyDescent="0.2">
      <c r="C33" s="11" t="s">
        <v>434</v>
      </c>
      <c r="F33" s="11" t="s">
        <v>435</v>
      </c>
      <c r="G33" s="11" t="s">
        <v>436</v>
      </c>
      <c r="H33" s="10" t="s">
        <v>441</v>
      </c>
      <c r="I33" s="10"/>
      <c r="J33" s="10"/>
      <c r="K33" s="10"/>
      <c r="L33" s="10"/>
      <c r="M33" s="10"/>
      <c r="N33" s="10"/>
      <c r="O33" s="10"/>
      <c r="P33" s="10"/>
      <c r="Q33" s="10"/>
      <c r="R33" s="10"/>
      <c r="S33" s="10"/>
      <c r="T33" s="10"/>
      <c r="U33" s="10"/>
      <c r="V33" s="10"/>
    </row>
    <row r="34" spans="2:23" x14ac:dyDescent="0.2">
      <c r="B34" s="11" t="s">
        <v>433</v>
      </c>
      <c r="C34">
        <f>AVERAGE(H3,K3,N3,H9,K9,N9,H15,K15,N15,H21,K21,N21,H27,K27,N27)</f>
        <v>3.4066666666666663</v>
      </c>
      <c r="F34">
        <f>AVERAGE(I3,L3,O3,I9,L9,O9,I15,L15,O15,I21,L21,O21,I27,L27,O27)</f>
        <v>3.74</v>
      </c>
      <c r="G34">
        <f>AVERAGE(J3,M3,P3,J9,M9,P9,J15,M15,P15,J21,M21,P21,J27,M27,P27)</f>
        <v>3.15</v>
      </c>
      <c r="H34">
        <f>AVERAGE(W38,W39,W40,W41)</f>
        <v>4.5</v>
      </c>
    </row>
    <row r="35" spans="2:23" x14ac:dyDescent="0.2">
      <c r="B35" s="11" t="s">
        <v>442</v>
      </c>
      <c r="C35">
        <f>AVERAGE(A!C34,'C'!C38,D!C34,E!C35,F!C34,G!C40,I!C40,X!C34,J!C40)</f>
        <v>3.8504931488264824</v>
      </c>
      <c r="F35">
        <f>AVERAGE(A!F34,'C'!F38,D!F34,E!F35,F!F34,G!F40,I!F40,X!F34,J!F40)</f>
        <v>4.353280423280423</v>
      </c>
      <c r="G35">
        <f>AVERAGE(A!G34,'C'!G38,D!G34,E!G35,F!G34,G!G40,I!G40,X!G34,J!G40)</f>
        <v>3.2886538461538457</v>
      </c>
      <c r="H35">
        <f>AVERAGE(A!H34,'C'!H38,D!H34,E!H35,F!H34,G!H40,I!H40,X!H34,J!H40)</f>
        <v>4.5018518518518515</v>
      </c>
    </row>
    <row r="36" spans="2:23" x14ac:dyDescent="0.2">
      <c r="B36" s="2" t="s">
        <v>296</v>
      </c>
    </row>
    <row r="37" spans="2:23" x14ac:dyDescent="0.2">
      <c r="B37" s="2"/>
      <c r="C37" t="s">
        <v>302</v>
      </c>
      <c r="F37" t="s">
        <v>55</v>
      </c>
      <c r="G37" t="s">
        <v>147</v>
      </c>
    </row>
    <row r="38" spans="2:23" x14ac:dyDescent="0.2">
      <c r="B38" s="1" t="s">
        <v>297</v>
      </c>
      <c r="C38">
        <v>3</v>
      </c>
      <c r="F38">
        <v>1.75</v>
      </c>
      <c r="G38" s="14" t="s">
        <v>261</v>
      </c>
      <c r="H38" s="14"/>
      <c r="I38" s="14"/>
      <c r="J38" s="14"/>
      <c r="K38" s="14"/>
      <c r="L38" s="14"/>
      <c r="M38" s="14"/>
      <c r="N38" s="14"/>
      <c r="O38" s="14"/>
      <c r="P38" s="14"/>
      <c r="Q38" s="14"/>
      <c r="R38" s="14"/>
      <c r="S38" s="14"/>
      <c r="T38" s="14"/>
      <c r="U38" s="14"/>
      <c r="V38" s="14"/>
      <c r="W38">
        <f>C38+F38</f>
        <v>4.75</v>
      </c>
    </row>
    <row r="39" spans="2:23" x14ac:dyDescent="0.2">
      <c r="B39" s="1" t="s">
        <v>298</v>
      </c>
      <c r="C39">
        <v>3</v>
      </c>
      <c r="F39">
        <v>2</v>
      </c>
      <c r="G39" s="14" t="s">
        <v>100</v>
      </c>
      <c r="H39" s="14"/>
      <c r="I39" s="14"/>
      <c r="J39" s="14"/>
      <c r="K39" s="14"/>
      <c r="L39" s="14"/>
      <c r="M39" s="14"/>
      <c r="N39" s="14"/>
      <c r="O39" s="14"/>
      <c r="P39" s="14"/>
      <c r="Q39" s="14"/>
      <c r="R39" s="14"/>
      <c r="S39" s="14"/>
      <c r="T39" s="14"/>
      <c r="U39" s="14"/>
      <c r="V39" s="14"/>
      <c r="W39">
        <f>SUM(C39,F39)</f>
        <v>5</v>
      </c>
    </row>
    <row r="40" spans="2:23" x14ac:dyDescent="0.2">
      <c r="B40" s="1" t="s">
        <v>299</v>
      </c>
      <c r="C40">
        <v>2.75</v>
      </c>
      <c r="F40">
        <v>1</v>
      </c>
      <c r="G40" s="14" t="s">
        <v>425</v>
      </c>
      <c r="H40" s="14"/>
      <c r="I40" s="14"/>
      <c r="J40" s="14"/>
      <c r="K40" s="14"/>
      <c r="L40" s="14"/>
      <c r="M40" s="14"/>
      <c r="N40" s="14"/>
      <c r="O40" s="14"/>
      <c r="P40" s="14"/>
      <c r="Q40" s="14"/>
      <c r="R40" s="14"/>
      <c r="S40" s="14"/>
      <c r="T40" s="14"/>
      <c r="U40" s="14"/>
      <c r="V40" s="14"/>
      <c r="W40">
        <f>SUM(C40,F40)</f>
        <v>3.75</v>
      </c>
    </row>
    <row r="41" spans="2:23" x14ac:dyDescent="0.2">
      <c r="B41" s="1" t="s">
        <v>300</v>
      </c>
      <c r="G41" s="14"/>
      <c r="H41" s="14"/>
      <c r="I41" s="14"/>
      <c r="J41" s="14"/>
      <c r="K41" s="14"/>
      <c r="L41" s="14"/>
      <c r="M41" s="14"/>
      <c r="N41" s="14"/>
      <c r="O41" s="14"/>
      <c r="P41" s="14"/>
      <c r="Q41" s="14"/>
      <c r="R41" s="14"/>
      <c r="S41" s="14"/>
      <c r="T41" s="14"/>
      <c r="U41" s="14"/>
      <c r="V41" s="14"/>
    </row>
    <row r="42" spans="2:23" x14ac:dyDescent="0.2">
      <c r="B42" s="1" t="s">
        <v>301</v>
      </c>
      <c r="G42" s="14"/>
      <c r="H42" s="14"/>
      <c r="I42" s="14"/>
      <c r="J42" s="14"/>
      <c r="K42" s="14"/>
      <c r="L42" s="14"/>
      <c r="M42" s="14"/>
      <c r="N42" s="14"/>
      <c r="O42" s="14"/>
      <c r="P42" s="14"/>
      <c r="Q42" s="14"/>
      <c r="R42" s="14"/>
      <c r="S42" s="14"/>
      <c r="T42" s="14"/>
      <c r="U42" s="14"/>
      <c r="V42" s="14"/>
    </row>
  </sheetData>
  <mergeCells count="30">
    <mergeCell ref="H10:V10"/>
    <mergeCell ref="H4:V4"/>
    <mergeCell ref="H5:V5"/>
    <mergeCell ref="H6:V6"/>
    <mergeCell ref="H7:V7"/>
    <mergeCell ref="H8:V8"/>
    <mergeCell ref="H24:V24"/>
    <mergeCell ref="H11:V11"/>
    <mergeCell ref="H12:V12"/>
    <mergeCell ref="H13:V13"/>
    <mergeCell ref="H14:V14"/>
    <mergeCell ref="H16:V16"/>
    <mergeCell ref="H17:V17"/>
    <mergeCell ref="H18:V18"/>
    <mergeCell ref="H19:V19"/>
    <mergeCell ref="H20:V20"/>
    <mergeCell ref="H22:V22"/>
    <mergeCell ref="H23:V23"/>
    <mergeCell ref="G42:V42"/>
    <mergeCell ref="H25:V25"/>
    <mergeCell ref="H26:V26"/>
    <mergeCell ref="H28:V28"/>
    <mergeCell ref="H29:V29"/>
    <mergeCell ref="H30:V30"/>
    <mergeCell ref="H31:V31"/>
    <mergeCell ref="H32:V32"/>
    <mergeCell ref="G38:V38"/>
    <mergeCell ref="G39:V39"/>
    <mergeCell ref="G40:V40"/>
    <mergeCell ref="G41:V41"/>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view="pageLayout" topLeftCell="B10" zoomScale="70" zoomScalePageLayoutView="70" workbookViewId="0">
      <selection activeCell="H31" sqref="H31:V31"/>
    </sheetView>
  </sheetViews>
  <sheetFormatPr defaultColWidth="11" defaultRowHeight="12.75" x14ac:dyDescent="0.2"/>
  <cols>
    <col min="1" max="1" width="0" hidden="1" customWidth="1"/>
    <col min="2" max="2" width="7.375" customWidth="1"/>
    <col min="3" max="3" width="6" customWidth="1"/>
    <col min="4" max="4" width="9.625" hidden="1" customWidth="1"/>
    <col min="5" max="5" width="0" hidden="1" customWidth="1"/>
    <col min="6" max="6" width="3.875" customWidth="1"/>
    <col min="7" max="7" width="13.375" customWidth="1"/>
    <col min="8" max="20" width="4.625" customWidth="1"/>
    <col min="21" max="21" width="5" customWidth="1"/>
    <col min="22" max="22" width="4.375" customWidth="1"/>
    <col min="23" max="23" width="6" customWidth="1"/>
  </cols>
  <sheetData>
    <row r="1" spans="1:23" x14ac:dyDescent="0.2">
      <c r="B1" s="2" t="s">
        <v>295</v>
      </c>
      <c r="H1" s="1" t="s">
        <v>312</v>
      </c>
      <c r="K1" s="1" t="s">
        <v>313</v>
      </c>
      <c r="N1" s="1" t="s">
        <v>284</v>
      </c>
      <c r="Q1" s="1" t="s">
        <v>285</v>
      </c>
      <c r="T1" s="1" t="s">
        <v>286</v>
      </c>
    </row>
    <row r="2" spans="1:23" x14ac:dyDescent="0.2">
      <c r="A2" t="s">
        <v>344</v>
      </c>
      <c r="B2" s="1" t="s">
        <v>345</v>
      </c>
      <c r="C2" s="1" t="s">
        <v>346</v>
      </c>
      <c r="D2" s="1" t="s">
        <v>347</v>
      </c>
      <c r="E2" s="1" t="s">
        <v>166</v>
      </c>
      <c r="F2" s="1" t="s">
        <v>167</v>
      </c>
      <c r="G2" s="1" t="s">
        <v>168</v>
      </c>
      <c r="H2" s="1" t="s">
        <v>287</v>
      </c>
      <c r="I2" s="1" t="s">
        <v>288</v>
      </c>
      <c r="J2" s="1" t="s">
        <v>289</v>
      </c>
      <c r="K2" s="1" t="s">
        <v>287</v>
      </c>
      <c r="L2" s="1" t="s">
        <v>288</v>
      </c>
      <c r="M2" s="1" t="s">
        <v>289</v>
      </c>
      <c r="N2" s="1" t="s">
        <v>287</v>
      </c>
      <c r="O2" s="1" t="s">
        <v>288</v>
      </c>
      <c r="P2" s="1" t="s">
        <v>289</v>
      </c>
      <c r="Q2" s="1" t="s">
        <v>287</v>
      </c>
      <c r="R2" s="1" t="s">
        <v>288</v>
      </c>
      <c r="S2" s="1" t="s">
        <v>289</v>
      </c>
      <c r="T2" s="1" t="s">
        <v>287</v>
      </c>
      <c r="U2" s="1" t="s">
        <v>288</v>
      </c>
      <c r="V2" s="1" t="s">
        <v>289</v>
      </c>
      <c r="W2" s="1"/>
    </row>
    <row r="3" spans="1:23" x14ac:dyDescent="0.2">
      <c r="A3">
        <v>1201743703</v>
      </c>
      <c r="B3" t="s">
        <v>221</v>
      </c>
      <c r="C3" t="s">
        <v>222</v>
      </c>
      <c r="D3" t="s">
        <v>238</v>
      </c>
      <c r="E3" t="s">
        <v>259</v>
      </c>
      <c r="F3" t="s">
        <v>153</v>
      </c>
      <c r="G3" t="s">
        <v>241</v>
      </c>
      <c r="H3">
        <v>5</v>
      </c>
      <c r="I3">
        <v>3</v>
      </c>
      <c r="J3">
        <v>5</v>
      </c>
      <c r="K3">
        <v>3.75</v>
      </c>
      <c r="L3">
        <v>3.75</v>
      </c>
      <c r="M3">
        <v>0</v>
      </c>
      <c r="N3">
        <v>4</v>
      </c>
      <c r="O3">
        <v>2</v>
      </c>
      <c r="P3">
        <v>0</v>
      </c>
      <c r="T3">
        <f>AVERAGE(H3,K3,N3,Q3)</f>
        <v>4.25</v>
      </c>
      <c r="U3">
        <f>AVERAGE(I3,L3,O3,R3)</f>
        <v>2.9166666666666665</v>
      </c>
      <c r="V3">
        <f>AVERAGE(J3,M3,P3,S3)</f>
        <v>1.6666666666666667</v>
      </c>
    </row>
    <row r="4" spans="1:23" x14ac:dyDescent="0.2">
      <c r="B4" s="4">
        <v>40575</v>
      </c>
      <c r="G4" s="5" t="s">
        <v>227</v>
      </c>
      <c r="H4" s="14" t="s">
        <v>266</v>
      </c>
      <c r="I4" s="14"/>
      <c r="J4" s="14"/>
      <c r="K4" s="14"/>
      <c r="L4" s="14"/>
      <c r="M4" s="14"/>
      <c r="N4" s="14"/>
      <c r="O4" s="14"/>
      <c r="P4" s="14"/>
      <c r="Q4" s="14"/>
      <c r="R4" s="14"/>
      <c r="S4" s="14"/>
      <c r="T4" s="14"/>
      <c r="U4" s="14"/>
      <c r="V4" s="14"/>
      <c r="W4">
        <f>H3+I3+J3+W39</f>
        <v>16.75</v>
      </c>
    </row>
    <row r="5" spans="1:23" x14ac:dyDescent="0.2">
      <c r="B5" t="s">
        <v>52</v>
      </c>
      <c r="G5" t="s">
        <v>291</v>
      </c>
      <c r="H5" s="14" t="s">
        <v>23</v>
      </c>
      <c r="I5" s="14"/>
      <c r="J5" s="14"/>
      <c r="K5" s="14"/>
      <c r="L5" s="14"/>
      <c r="M5" s="14"/>
      <c r="N5" s="14"/>
      <c r="O5" s="14"/>
      <c r="P5" s="14"/>
      <c r="Q5" s="14"/>
      <c r="R5" s="14"/>
      <c r="S5" s="14"/>
      <c r="T5" s="14"/>
      <c r="U5" s="14"/>
      <c r="V5" s="14"/>
      <c r="W5">
        <f>SUM(K3,L3,M3,W40)</f>
        <v>11.25</v>
      </c>
    </row>
    <row r="6" spans="1:23" x14ac:dyDescent="0.2">
      <c r="G6" t="s">
        <v>292</v>
      </c>
      <c r="H6" s="14" t="s">
        <v>431</v>
      </c>
      <c r="I6" s="14"/>
      <c r="J6" s="14"/>
      <c r="K6" s="14"/>
      <c r="L6" s="14"/>
      <c r="M6" s="14"/>
      <c r="N6" s="14"/>
      <c r="O6" s="14"/>
      <c r="P6" s="14"/>
      <c r="Q6" s="14"/>
      <c r="R6" s="14"/>
      <c r="S6" s="14"/>
      <c r="T6" s="14"/>
      <c r="U6" s="14"/>
      <c r="V6" s="14"/>
      <c r="W6">
        <f>SUM(N3,O3,P3,W41)</f>
        <v>9.5</v>
      </c>
    </row>
    <row r="7" spans="1:23" x14ac:dyDescent="0.2">
      <c r="G7" t="s">
        <v>293</v>
      </c>
      <c r="H7" s="14"/>
      <c r="I7" s="14"/>
      <c r="J7" s="14"/>
      <c r="K7" s="14"/>
      <c r="L7" s="14"/>
      <c r="M7" s="14"/>
      <c r="N7" s="14"/>
      <c r="O7" s="14"/>
      <c r="P7" s="14"/>
      <c r="Q7" s="14"/>
      <c r="R7" s="14"/>
      <c r="S7" s="14"/>
      <c r="T7" s="14"/>
      <c r="U7" s="14"/>
      <c r="V7" s="14"/>
    </row>
    <row r="8" spans="1:23" x14ac:dyDescent="0.2">
      <c r="G8" t="s">
        <v>294</v>
      </c>
      <c r="H8" s="14"/>
      <c r="I8" s="14"/>
      <c r="J8" s="14"/>
      <c r="K8" s="14"/>
      <c r="L8" s="14"/>
      <c r="M8" s="14"/>
      <c r="N8" s="14"/>
      <c r="O8" s="14"/>
      <c r="P8" s="14"/>
      <c r="Q8" s="14"/>
      <c r="R8" s="14"/>
      <c r="S8" s="14"/>
      <c r="T8" s="14"/>
      <c r="U8" s="14"/>
      <c r="V8" s="14"/>
    </row>
    <row r="9" spans="1:23" x14ac:dyDescent="0.2">
      <c r="A9">
        <v>1203489204</v>
      </c>
      <c r="B9" t="s">
        <v>209</v>
      </c>
      <c r="C9" t="s">
        <v>210</v>
      </c>
      <c r="D9" t="s">
        <v>389</v>
      </c>
      <c r="E9" t="s">
        <v>259</v>
      </c>
      <c r="F9" t="s">
        <v>154</v>
      </c>
      <c r="G9" t="s">
        <v>241</v>
      </c>
      <c r="H9" s="3">
        <v>5</v>
      </c>
      <c r="I9" s="3">
        <v>3</v>
      </c>
      <c r="J9" s="3">
        <v>4.5</v>
      </c>
      <c r="K9" s="3">
        <v>4.75</v>
      </c>
      <c r="L9" s="3">
        <v>4</v>
      </c>
      <c r="M9" s="3">
        <v>4.5</v>
      </c>
      <c r="N9" s="3">
        <v>4</v>
      </c>
      <c r="O9" s="3">
        <v>2</v>
      </c>
      <c r="P9" s="3">
        <v>0</v>
      </c>
      <c r="Q9" s="3"/>
      <c r="R9" s="3"/>
      <c r="S9" s="3"/>
      <c r="T9" s="3">
        <f>AVERAGE(H9,K9,N9,Q9)</f>
        <v>4.583333333333333</v>
      </c>
      <c r="U9" s="3">
        <f>AVERAGE(I9,L9,O9,R9)</f>
        <v>3</v>
      </c>
      <c r="V9" s="3">
        <f>AVERAGE(J9,M9,P9,S9)</f>
        <v>3</v>
      </c>
    </row>
    <row r="10" spans="1:23" x14ac:dyDescent="0.2">
      <c r="B10" t="s">
        <v>265</v>
      </c>
      <c r="G10" t="s">
        <v>290</v>
      </c>
      <c r="H10" s="14" t="s">
        <v>267</v>
      </c>
      <c r="I10" s="14"/>
      <c r="J10" s="14"/>
      <c r="K10" s="14"/>
      <c r="L10" s="14"/>
      <c r="M10" s="14"/>
      <c r="N10" s="14"/>
      <c r="O10" s="14"/>
      <c r="P10" s="14"/>
      <c r="Q10" s="14"/>
      <c r="R10" s="14"/>
      <c r="S10" s="14"/>
      <c r="T10" s="14"/>
      <c r="U10" s="14"/>
      <c r="V10" s="14"/>
      <c r="W10">
        <f>H9+I9+J9+W39</f>
        <v>16.25</v>
      </c>
    </row>
    <row r="11" spans="1:23" x14ac:dyDescent="0.2">
      <c r="G11" t="s">
        <v>291</v>
      </c>
      <c r="H11" s="14" t="s">
        <v>22</v>
      </c>
      <c r="I11" s="14"/>
      <c r="J11" s="14"/>
      <c r="K11" s="14"/>
      <c r="L11" s="14"/>
      <c r="M11" s="14"/>
      <c r="N11" s="14"/>
      <c r="O11" s="14"/>
      <c r="P11" s="14"/>
      <c r="Q11" s="14"/>
      <c r="R11" s="14"/>
      <c r="S11" s="14"/>
      <c r="T11" s="14"/>
      <c r="U11" s="14"/>
      <c r="V11" s="14"/>
      <c r="W11">
        <f>SUM(K9,L9,M9,W40)</f>
        <v>17</v>
      </c>
    </row>
    <row r="12" spans="1:23" ht="12.95" customHeight="1" x14ac:dyDescent="0.2">
      <c r="G12" t="s">
        <v>292</v>
      </c>
      <c r="H12" s="14" t="s">
        <v>429</v>
      </c>
      <c r="I12" s="14"/>
      <c r="J12" s="14"/>
      <c r="K12" s="14"/>
      <c r="L12" s="14"/>
      <c r="M12" s="14"/>
      <c r="N12" s="14"/>
      <c r="O12" s="14"/>
      <c r="P12" s="14"/>
      <c r="Q12" s="14"/>
      <c r="R12" s="14"/>
      <c r="S12" s="14"/>
      <c r="T12" s="14"/>
      <c r="U12" s="14"/>
      <c r="V12" s="14"/>
      <c r="W12">
        <f>SUM(N9,O9,P9,W41)</f>
        <v>9.5</v>
      </c>
    </row>
    <row r="13" spans="1:23" x14ac:dyDescent="0.2">
      <c r="G13" t="s">
        <v>293</v>
      </c>
      <c r="H13" s="14"/>
      <c r="I13" s="14"/>
      <c r="J13" s="14"/>
      <c r="K13" s="14"/>
      <c r="L13" s="14"/>
      <c r="M13" s="14"/>
      <c r="N13" s="14"/>
      <c r="O13" s="14"/>
      <c r="P13" s="14"/>
      <c r="Q13" s="14"/>
      <c r="R13" s="14"/>
      <c r="S13" s="14"/>
      <c r="T13" s="14"/>
      <c r="U13" s="14"/>
      <c r="V13" s="14"/>
    </row>
    <row r="14" spans="1:23" x14ac:dyDescent="0.2">
      <c r="G14" t="s">
        <v>294</v>
      </c>
      <c r="H14" s="14"/>
      <c r="I14" s="14"/>
      <c r="J14" s="14"/>
      <c r="K14" s="14"/>
      <c r="L14" s="14"/>
      <c r="M14" s="14"/>
      <c r="N14" s="14"/>
      <c r="O14" s="14"/>
      <c r="P14" s="14"/>
      <c r="Q14" s="14"/>
      <c r="R14" s="14"/>
      <c r="S14" s="14"/>
      <c r="T14" s="14"/>
      <c r="U14" s="14"/>
      <c r="V14" s="14"/>
    </row>
    <row r="15" spans="1:23" x14ac:dyDescent="0.2">
      <c r="A15">
        <v>1205973791</v>
      </c>
      <c r="B15" t="s">
        <v>406</v>
      </c>
      <c r="C15" t="s">
        <v>407</v>
      </c>
      <c r="D15" t="s">
        <v>111</v>
      </c>
      <c r="E15" t="s">
        <v>225</v>
      </c>
      <c r="F15" t="s">
        <v>154</v>
      </c>
      <c r="G15" t="s">
        <v>241</v>
      </c>
      <c r="H15" s="3">
        <v>4.5</v>
      </c>
      <c r="I15" s="3">
        <v>2.5</v>
      </c>
      <c r="J15" s="3">
        <v>4.5</v>
      </c>
      <c r="K15" s="3">
        <v>5</v>
      </c>
      <c r="L15" s="3">
        <v>4.25</v>
      </c>
      <c r="M15" s="3">
        <v>0</v>
      </c>
      <c r="N15" s="3">
        <v>4</v>
      </c>
      <c r="O15" s="3">
        <v>4.5</v>
      </c>
      <c r="P15" s="3">
        <v>1</v>
      </c>
      <c r="Q15" s="3"/>
      <c r="R15" s="3"/>
      <c r="S15" s="3"/>
      <c r="T15" s="3">
        <f>AVERAGE(H15,K15,N15,Q15)</f>
        <v>4.5</v>
      </c>
      <c r="U15" s="3">
        <f>AVERAGE(I15,L15,O15,R15)</f>
        <v>3.75</v>
      </c>
      <c r="V15" s="3">
        <f>AVERAGE(J15,M15,P15,S15)</f>
        <v>1.8333333333333333</v>
      </c>
    </row>
    <row r="16" spans="1:23" x14ac:dyDescent="0.2">
      <c r="G16" t="s">
        <v>290</v>
      </c>
      <c r="H16" s="14" t="s">
        <v>171</v>
      </c>
      <c r="I16" s="14"/>
      <c r="J16" s="14"/>
      <c r="K16" s="14"/>
      <c r="L16" s="14"/>
      <c r="M16" s="14"/>
      <c r="N16" s="14"/>
      <c r="O16" s="14"/>
      <c r="P16" s="14"/>
      <c r="Q16" s="14"/>
      <c r="R16" s="14"/>
      <c r="S16" s="14"/>
      <c r="T16" s="14"/>
      <c r="U16" s="14"/>
      <c r="V16" s="14"/>
      <c r="W16">
        <f>H15+I15+J15+W39</f>
        <v>15.25</v>
      </c>
    </row>
    <row r="17" spans="1:23" x14ac:dyDescent="0.2">
      <c r="G17" t="s">
        <v>291</v>
      </c>
      <c r="H17" s="14" t="s">
        <v>24</v>
      </c>
      <c r="I17" s="14"/>
      <c r="J17" s="14"/>
      <c r="K17" s="14"/>
      <c r="L17" s="14"/>
      <c r="M17" s="14"/>
      <c r="N17" s="14"/>
      <c r="O17" s="14"/>
      <c r="P17" s="14"/>
      <c r="Q17" s="14"/>
      <c r="R17" s="14"/>
      <c r="S17" s="14"/>
      <c r="T17" s="14"/>
      <c r="U17" s="14"/>
      <c r="V17" s="14"/>
      <c r="W17">
        <f>SUM(K15,L15,M15,W40)</f>
        <v>13</v>
      </c>
    </row>
    <row r="18" spans="1:23" x14ac:dyDescent="0.2">
      <c r="G18" t="s">
        <v>292</v>
      </c>
      <c r="H18" s="14" t="s">
        <v>432</v>
      </c>
      <c r="I18" s="14"/>
      <c r="J18" s="14"/>
      <c r="K18" s="14"/>
      <c r="L18" s="14"/>
      <c r="M18" s="14"/>
      <c r="N18" s="14"/>
      <c r="O18" s="14"/>
      <c r="P18" s="14"/>
      <c r="Q18" s="14"/>
      <c r="R18" s="14"/>
      <c r="S18" s="14"/>
      <c r="T18" s="14"/>
      <c r="U18" s="14"/>
      <c r="V18" s="14"/>
      <c r="W18">
        <f>SUM(N15,O15,P15,W41)</f>
        <v>13</v>
      </c>
    </row>
    <row r="19" spans="1:23" x14ac:dyDescent="0.2">
      <c r="G19" t="s">
        <v>293</v>
      </c>
      <c r="H19" s="14"/>
      <c r="I19" s="14"/>
      <c r="J19" s="14"/>
      <c r="K19" s="14"/>
      <c r="L19" s="14"/>
      <c r="M19" s="14"/>
      <c r="N19" s="14"/>
      <c r="O19" s="14"/>
      <c r="P19" s="14"/>
      <c r="Q19" s="14"/>
      <c r="R19" s="14"/>
      <c r="S19" s="14"/>
      <c r="T19" s="14"/>
      <c r="U19" s="14"/>
      <c r="V19" s="14"/>
    </row>
    <row r="20" spans="1:23" x14ac:dyDescent="0.2">
      <c r="G20" t="s">
        <v>294</v>
      </c>
      <c r="H20" s="14"/>
      <c r="I20" s="14"/>
      <c r="J20" s="14"/>
      <c r="K20" s="14"/>
      <c r="L20" s="14"/>
      <c r="M20" s="14"/>
      <c r="N20" s="14"/>
      <c r="O20" s="14"/>
      <c r="P20" s="14"/>
      <c r="Q20" s="14"/>
      <c r="R20" s="14"/>
      <c r="S20" s="14"/>
      <c r="T20" s="14"/>
      <c r="U20" s="14"/>
      <c r="V20" s="14"/>
    </row>
    <row r="21" spans="1:23" x14ac:dyDescent="0.2">
      <c r="A21">
        <v>1204817129</v>
      </c>
      <c r="B21" t="s">
        <v>283</v>
      </c>
      <c r="C21" t="s">
        <v>142</v>
      </c>
      <c r="D21" t="s">
        <v>341</v>
      </c>
      <c r="E21" t="s">
        <v>242</v>
      </c>
      <c r="F21" t="s">
        <v>154</v>
      </c>
      <c r="G21" t="s">
        <v>241</v>
      </c>
      <c r="H21">
        <v>4</v>
      </c>
      <c r="I21">
        <v>2.5</v>
      </c>
      <c r="J21">
        <v>4.5</v>
      </c>
      <c r="K21">
        <v>4.75</v>
      </c>
      <c r="L21">
        <v>3.75</v>
      </c>
      <c r="M21">
        <v>1</v>
      </c>
      <c r="N21">
        <v>3.75</v>
      </c>
      <c r="O21">
        <v>4</v>
      </c>
      <c r="P21">
        <v>1</v>
      </c>
      <c r="T21">
        <f>AVERAGE(H21,K21,N21,Q21)</f>
        <v>4.166666666666667</v>
      </c>
      <c r="U21">
        <f>AVERAGE(I21,L21,O21,R21)</f>
        <v>3.4166666666666665</v>
      </c>
      <c r="V21">
        <f>AVERAGE(J21,M21,P21,S21)</f>
        <v>2.1666666666666665</v>
      </c>
    </row>
    <row r="22" spans="1:23" x14ac:dyDescent="0.2">
      <c r="G22" t="s">
        <v>290</v>
      </c>
      <c r="H22" s="14" t="s">
        <v>171</v>
      </c>
      <c r="I22" s="14"/>
      <c r="J22" s="14"/>
      <c r="K22" s="14"/>
      <c r="L22" s="14"/>
      <c r="M22" s="14"/>
      <c r="N22" s="14"/>
      <c r="O22" s="14"/>
      <c r="P22" s="14"/>
      <c r="Q22" s="14"/>
      <c r="R22" s="14"/>
      <c r="S22" s="14"/>
      <c r="T22" s="14"/>
      <c r="U22" s="14"/>
      <c r="V22" s="14"/>
      <c r="W22">
        <f>H21+I21+J21+W39</f>
        <v>14.75</v>
      </c>
    </row>
    <row r="23" spans="1:23" ht="26.1" customHeight="1" x14ac:dyDescent="0.2">
      <c r="G23" t="s">
        <v>291</v>
      </c>
      <c r="H23" s="14" t="s">
        <v>195</v>
      </c>
      <c r="I23" s="14"/>
      <c r="J23" s="14"/>
      <c r="K23" s="14"/>
      <c r="L23" s="14"/>
      <c r="M23" s="14"/>
      <c r="N23" s="14"/>
      <c r="O23" s="14"/>
      <c r="P23" s="14"/>
      <c r="Q23" s="14"/>
      <c r="R23" s="14"/>
      <c r="S23" s="14"/>
      <c r="T23" s="14"/>
      <c r="U23" s="14"/>
      <c r="V23" s="14"/>
      <c r="W23">
        <f>SUM(K21,L21,M21,W40)</f>
        <v>13.25</v>
      </c>
    </row>
    <row r="24" spans="1:23" x14ac:dyDescent="0.2">
      <c r="G24" t="s">
        <v>292</v>
      </c>
      <c r="H24" s="14" t="s">
        <v>423</v>
      </c>
      <c r="I24" s="14"/>
      <c r="J24" s="14"/>
      <c r="K24" s="14"/>
      <c r="L24" s="14"/>
      <c r="M24" s="14"/>
      <c r="N24" s="14"/>
      <c r="O24" s="14"/>
      <c r="P24" s="14"/>
      <c r="Q24" s="14"/>
      <c r="R24" s="14"/>
      <c r="S24" s="14"/>
      <c r="T24" s="14"/>
      <c r="U24" s="14"/>
      <c r="V24" s="14"/>
      <c r="W24">
        <f>SUM(N21,O21,P21,W41)</f>
        <v>12.25</v>
      </c>
    </row>
    <row r="25" spans="1:23" x14ac:dyDescent="0.2">
      <c r="G25" t="s">
        <v>293</v>
      </c>
      <c r="H25" s="14"/>
      <c r="I25" s="14"/>
      <c r="J25" s="14"/>
      <c r="K25" s="14"/>
      <c r="L25" s="14"/>
      <c r="M25" s="14"/>
      <c r="N25" s="14"/>
      <c r="O25" s="14"/>
      <c r="P25" s="14"/>
      <c r="Q25" s="14"/>
      <c r="R25" s="14"/>
      <c r="S25" s="14"/>
      <c r="T25" s="14"/>
      <c r="U25" s="14"/>
      <c r="V25" s="14"/>
    </row>
    <row r="26" spans="1:23" x14ac:dyDescent="0.2">
      <c r="G26" t="s">
        <v>294</v>
      </c>
      <c r="H26" s="14"/>
      <c r="I26" s="14"/>
      <c r="J26" s="14"/>
      <c r="K26" s="14"/>
      <c r="L26" s="14"/>
      <c r="M26" s="14"/>
      <c r="N26" s="14"/>
      <c r="O26" s="14"/>
      <c r="P26" s="14"/>
      <c r="Q26" s="14"/>
      <c r="R26" s="14"/>
      <c r="S26" s="14"/>
      <c r="T26" s="14"/>
      <c r="U26" s="14"/>
      <c r="V26" s="14"/>
    </row>
    <row r="27" spans="1:23" x14ac:dyDescent="0.2">
      <c r="B27" t="s">
        <v>372</v>
      </c>
      <c r="C27" t="s">
        <v>198</v>
      </c>
      <c r="F27" t="s">
        <v>444</v>
      </c>
      <c r="G27" t="s">
        <v>241</v>
      </c>
      <c r="H27" s="13">
        <v>4.75</v>
      </c>
      <c r="I27" s="13">
        <v>2.25</v>
      </c>
      <c r="J27" s="13">
        <v>4</v>
      </c>
      <c r="K27" s="13">
        <v>4.5</v>
      </c>
      <c r="L27" s="13">
        <v>4.3</v>
      </c>
      <c r="M27" s="13">
        <v>4</v>
      </c>
      <c r="N27" s="13">
        <v>0.5</v>
      </c>
      <c r="O27" s="13">
        <v>5</v>
      </c>
      <c r="P27" s="13">
        <v>0.5</v>
      </c>
      <c r="Q27" s="13"/>
      <c r="R27" s="13"/>
      <c r="S27" s="13"/>
      <c r="T27" s="13">
        <f>AVERAGE(H27,K27,N27,Q27)</f>
        <v>3.25</v>
      </c>
      <c r="U27" s="13">
        <f>AVERAGE(I27,L27,O27,R27)</f>
        <v>3.85</v>
      </c>
      <c r="V27" s="13">
        <f>AVERAGE(J27,M27,P27,S27)</f>
        <v>2.8333333333333335</v>
      </c>
    </row>
    <row r="28" spans="1:23" ht="12.75" customHeight="1" x14ac:dyDescent="0.2">
      <c r="B28" s="8"/>
      <c r="C28" s="8"/>
      <c r="D28" s="8"/>
      <c r="E28" s="8"/>
      <c r="F28" s="8"/>
      <c r="G28" t="s">
        <v>64</v>
      </c>
      <c r="H28" s="14" t="s">
        <v>374</v>
      </c>
      <c r="I28" s="14"/>
      <c r="J28" s="14"/>
      <c r="K28" s="14"/>
      <c r="L28" s="14"/>
      <c r="M28" s="14"/>
      <c r="N28" s="14"/>
      <c r="O28" s="14"/>
      <c r="P28" s="14"/>
      <c r="Q28" s="14"/>
      <c r="R28" s="14"/>
      <c r="S28" s="14"/>
      <c r="T28" s="14"/>
      <c r="U28" s="14"/>
      <c r="V28" s="14"/>
      <c r="W28">
        <f>H27+I27+J27+W56</f>
        <v>11</v>
      </c>
    </row>
    <row r="29" spans="1:23" ht="12.75" customHeight="1" x14ac:dyDescent="0.2">
      <c r="B29" s="8"/>
      <c r="C29" s="8"/>
      <c r="D29" s="8"/>
      <c r="E29" s="8"/>
      <c r="F29" s="8"/>
      <c r="G29" t="s">
        <v>291</v>
      </c>
      <c r="H29" s="14" t="s">
        <v>56</v>
      </c>
      <c r="I29" s="14"/>
      <c r="J29" s="14"/>
      <c r="K29" s="14"/>
      <c r="L29" s="14"/>
      <c r="M29" s="14"/>
      <c r="N29" s="14"/>
      <c r="O29" s="14"/>
      <c r="P29" s="14"/>
      <c r="Q29" s="14"/>
      <c r="R29" s="14"/>
      <c r="S29" s="14"/>
      <c r="T29" s="14"/>
      <c r="U29" s="14"/>
      <c r="V29" s="14"/>
      <c r="W29">
        <f>SUM(K27,L27,M27,W57)</f>
        <v>12.8</v>
      </c>
    </row>
    <row r="30" spans="1:23" ht="12.75" customHeight="1" x14ac:dyDescent="0.2">
      <c r="G30" t="s">
        <v>292</v>
      </c>
      <c r="H30" s="14" t="s">
        <v>426</v>
      </c>
      <c r="I30" s="14"/>
      <c r="J30" s="14"/>
      <c r="K30" s="14"/>
      <c r="L30" s="14"/>
      <c r="M30" s="14"/>
      <c r="N30" s="14"/>
      <c r="O30" s="14"/>
      <c r="P30" s="14"/>
      <c r="Q30" s="14"/>
      <c r="R30" s="14"/>
      <c r="S30" s="14"/>
      <c r="T30" s="14"/>
      <c r="U30" s="14"/>
      <c r="V30" s="14"/>
      <c r="W30">
        <f>SUM(N27,O27,P27,W58)</f>
        <v>6</v>
      </c>
    </row>
    <row r="31" spans="1:23" x14ac:dyDescent="0.2">
      <c r="G31" t="s">
        <v>293</v>
      </c>
      <c r="H31" s="14"/>
      <c r="I31" s="14"/>
      <c r="J31" s="14"/>
      <c r="K31" s="14"/>
      <c r="L31" s="14"/>
      <c r="M31" s="14"/>
      <c r="N31" s="14"/>
      <c r="O31" s="14"/>
      <c r="P31" s="14"/>
      <c r="Q31" s="14"/>
      <c r="R31" s="14"/>
      <c r="S31" s="14"/>
      <c r="T31" s="14"/>
      <c r="U31" s="14"/>
      <c r="V31" s="14"/>
    </row>
    <row r="32" spans="1:23" x14ac:dyDescent="0.2">
      <c r="G32" t="s">
        <v>294</v>
      </c>
      <c r="H32" s="14"/>
      <c r="I32" s="14"/>
      <c r="J32" s="14"/>
      <c r="K32" s="14"/>
      <c r="L32" s="14"/>
      <c r="M32" s="14"/>
      <c r="N32" s="14"/>
      <c r="O32" s="14"/>
      <c r="P32" s="14"/>
      <c r="Q32" s="14"/>
      <c r="R32" s="14"/>
      <c r="S32" s="14"/>
      <c r="T32" s="14"/>
      <c r="U32" s="14"/>
      <c r="V32" s="14"/>
    </row>
    <row r="33" spans="2:23" x14ac:dyDescent="0.2">
      <c r="H33" s="14"/>
      <c r="I33" s="14"/>
      <c r="J33" s="14"/>
      <c r="K33" s="14"/>
      <c r="L33" s="14"/>
      <c r="M33" s="14"/>
      <c r="N33" s="14"/>
      <c r="O33" s="14"/>
      <c r="P33" s="14"/>
      <c r="Q33" s="14"/>
      <c r="R33" s="14"/>
      <c r="S33" s="14"/>
      <c r="T33" s="14"/>
      <c r="U33" s="14"/>
      <c r="V33" s="14"/>
    </row>
    <row r="34" spans="2:23" ht="25.5" x14ac:dyDescent="0.2">
      <c r="C34" s="11" t="s">
        <v>434</v>
      </c>
      <c r="F34" s="11" t="s">
        <v>435</v>
      </c>
      <c r="G34" s="11" t="s">
        <v>436</v>
      </c>
      <c r="H34" s="10" t="s">
        <v>441</v>
      </c>
      <c r="I34" s="10"/>
      <c r="J34" s="10"/>
      <c r="K34" s="10"/>
      <c r="L34" s="10"/>
      <c r="M34" s="10"/>
      <c r="N34" s="10"/>
      <c r="O34" s="10"/>
      <c r="P34" s="10"/>
      <c r="Q34" s="10"/>
      <c r="R34" s="10"/>
      <c r="S34" s="10"/>
      <c r="T34" s="10"/>
      <c r="U34" s="10"/>
      <c r="V34" s="10"/>
    </row>
    <row r="35" spans="2:23" x14ac:dyDescent="0.2">
      <c r="B35" s="11" t="s">
        <v>433</v>
      </c>
      <c r="C35">
        <f>AVERAGE(H3,K3,N3,H9,K9,N9,H15,K15,N15,H21,K21,N21,Q27)</f>
        <v>4.375</v>
      </c>
      <c r="F35">
        <f>AVERAGE(I3,L3,O3,I9,L9,O9,I15,L15,O15,I21,L21,O21,R27)</f>
        <v>3.2708333333333335</v>
      </c>
      <c r="G35">
        <f>AVERAGE(J3,M3,P3,J9,M9,P9,J15,M15,P15,J21,M21,P21,S27)</f>
        <v>2.1666666666666665</v>
      </c>
      <c r="H35">
        <f>AVERAGE(W39,W40,W41,W42,W43)</f>
        <v>3.6666666666666665</v>
      </c>
    </row>
    <row r="36" spans="2:23" x14ac:dyDescent="0.2">
      <c r="B36" s="11" t="s">
        <v>442</v>
      </c>
      <c r="C36">
        <f>AVERAGE(A!C34,'C'!C38,D!C34,E!C35,F!C34,G!C40,I!C40,X!C34,J!C40)</f>
        <v>3.8504931488264824</v>
      </c>
      <c r="F36">
        <f>AVERAGE(A!F34,'C'!F38,D!F34,E!F35,F!F34,G!F40,I!F40,X!F34,J!F40)</f>
        <v>4.353280423280423</v>
      </c>
      <c r="G36">
        <f>AVERAGE(A!G34,'C'!G38,D!G34,E!G35,F!G34,G!G40,I!G40,X!G34,J!G40)</f>
        <v>3.2886538461538457</v>
      </c>
      <c r="H36">
        <f>AVERAGE(A!H34,'C'!H38,D!H34,E!H35,F!H34,G!H40,I!H40,X!H34,J!H40)</f>
        <v>4.5018518518518515</v>
      </c>
    </row>
    <row r="37" spans="2:23" x14ac:dyDescent="0.2">
      <c r="B37" s="2" t="s">
        <v>296</v>
      </c>
    </row>
    <row r="38" spans="2:23" x14ac:dyDescent="0.2">
      <c r="B38" s="2"/>
      <c r="C38" t="s">
        <v>302</v>
      </c>
      <c r="F38" t="s">
        <v>55</v>
      </c>
      <c r="G38" t="s">
        <v>147</v>
      </c>
    </row>
    <row r="39" spans="2:23" x14ac:dyDescent="0.2">
      <c r="B39" s="1" t="s">
        <v>297</v>
      </c>
      <c r="C39">
        <v>2.75</v>
      </c>
      <c r="F39">
        <v>1</v>
      </c>
      <c r="G39" s="14" t="s">
        <v>172</v>
      </c>
      <c r="H39" s="14"/>
      <c r="I39" s="14"/>
      <c r="J39" s="14"/>
      <c r="K39" s="14"/>
      <c r="L39" s="14"/>
      <c r="M39" s="14"/>
      <c r="N39" s="14"/>
      <c r="O39" s="14"/>
      <c r="P39" s="14"/>
      <c r="Q39" s="14"/>
      <c r="R39" s="14"/>
      <c r="S39" s="14"/>
      <c r="T39" s="14"/>
      <c r="U39" s="14"/>
      <c r="V39" s="14"/>
      <c r="W39">
        <f>C39+F39</f>
        <v>3.75</v>
      </c>
    </row>
    <row r="40" spans="2:23" x14ac:dyDescent="0.2">
      <c r="B40" s="1" t="s">
        <v>298</v>
      </c>
      <c r="C40">
        <v>2.75</v>
      </c>
      <c r="F40">
        <v>1</v>
      </c>
      <c r="G40" s="14" t="s">
        <v>40</v>
      </c>
      <c r="H40" s="14"/>
      <c r="I40" s="14"/>
      <c r="J40" s="14"/>
      <c r="K40" s="14"/>
      <c r="L40" s="14"/>
      <c r="M40" s="14"/>
      <c r="N40" s="14"/>
      <c r="O40" s="14"/>
      <c r="P40" s="14"/>
      <c r="Q40" s="14"/>
      <c r="R40" s="14"/>
      <c r="S40" s="14"/>
      <c r="T40" s="14"/>
      <c r="U40" s="14"/>
      <c r="V40" s="14"/>
      <c r="W40">
        <v>3.75</v>
      </c>
    </row>
    <row r="41" spans="2:23" x14ac:dyDescent="0.2">
      <c r="B41" s="1" t="s">
        <v>299</v>
      </c>
      <c r="C41">
        <v>2.5</v>
      </c>
      <c r="F41">
        <v>1</v>
      </c>
      <c r="G41" s="14" t="s">
        <v>430</v>
      </c>
      <c r="H41" s="14"/>
      <c r="I41" s="14"/>
      <c r="J41" s="14"/>
      <c r="K41" s="14"/>
      <c r="L41" s="14"/>
      <c r="M41" s="14"/>
      <c r="N41" s="14"/>
      <c r="O41" s="14"/>
      <c r="P41" s="14"/>
      <c r="Q41" s="14"/>
      <c r="R41" s="14"/>
      <c r="S41" s="14"/>
      <c r="T41" s="14"/>
      <c r="U41" s="14"/>
      <c r="V41" s="14"/>
      <c r="W41">
        <f>C41+F41</f>
        <v>3.5</v>
      </c>
    </row>
    <row r="42" spans="2:23" x14ac:dyDescent="0.2">
      <c r="B42" s="1" t="s">
        <v>300</v>
      </c>
      <c r="G42" s="14"/>
      <c r="H42" s="14"/>
      <c r="I42" s="14"/>
      <c r="J42" s="14"/>
      <c r="K42" s="14"/>
      <c r="L42" s="14"/>
      <c r="M42" s="14"/>
      <c r="N42" s="14"/>
      <c r="O42" s="14"/>
      <c r="P42" s="14"/>
      <c r="Q42" s="14"/>
      <c r="R42" s="14"/>
      <c r="S42" s="14"/>
      <c r="T42" s="14"/>
      <c r="U42" s="14"/>
      <c r="V42" s="14"/>
    </row>
    <row r="43" spans="2:23" x14ac:dyDescent="0.2">
      <c r="B43" s="1" t="s">
        <v>301</v>
      </c>
      <c r="G43" s="14"/>
      <c r="H43" s="14"/>
      <c r="I43" s="14"/>
      <c r="J43" s="14"/>
      <c r="K43" s="14"/>
      <c r="L43" s="14"/>
      <c r="M43" s="14"/>
      <c r="N43" s="14"/>
      <c r="O43" s="14"/>
      <c r="P43" s="14"/>
      <c r="Q43" s="14"/>
      <c r="R43" s="14"/>
      <c r="S43" s="14"/>
      <c r="T43" s="14"/>
      <c r="U43" s="14"/>
      <c r="V43" s="14"/>
    </row>
  </sheetData>
  <mergeCells count="31">
    <mergeCell ref="H28:V28"/>
    <mergeCell ref="H10:V10"/>
    <mergeCell ref="H4:V4"/>
    <mergeCell ref="H5:V5"/>
    <mergeCell ref="H6:V6"/>
    <mergeCell ref="H7:V7"/>
    <mergeCell ref="H8:V8"/>
    <mergeCell ref="H24:V24"/>
    <mergeCell ref="H11:V11"/>
    <mergeCell ref="H12:V12"/>
    <mergeCell ref="H13:V13"/>
    <mergeCell ref="H14:V14"/>
    <mergeCell ref="H16:V16"/>
    <mergeCell ref="H17:V17"/>
    <mergeCell ref="H18:V18"/>
    <mergeCell ref="H19:V19"/>
    <mergeCell ref="H20:V20"/>
    <mergeCell ref="H22:V22"/>
    <mergeCell ref="H23:V23"/>
    <mergeCell ref="G43:V43"/>
    <mergeCell ref="H25:V25"/>
    <mergeCell ref="H26:V26"/>
    <mergeCell ref="H29:V29"/>
    <mergeCell ref="H30:V30"/>
    <mergeCell ref="H31:V31"/>
    <mergeCell ref="H32:V32"/>
    <mergeCell ref="H33:V33"/>
    <mergeCell ref="G39:V39"/>
    <mergeCell ref="G40:V40"/>
    <mergeCell ref="G41:V41"/>
    <mergeCell ref="G42:V42"/>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view="pageLayout" topLeftCell="B7" zoomScale="70" zoomScalePageLayoutView="70" workbookViewId="0">
      <selection activeCell="G22" sqref="G22:W26"/>
    </sheetView>
  </sheetViews>
  <sheetFormatPr defaultColWidth="11" defaultRowHeight="12.75" x14ac:dyDescent="0.2"/>
  <cols>
    <col min="1" max="1" width="0" hidden="1" customWidth="1"/>
    <col min="2" max="2" width="7.375" customWidth="1"/>
    <col min="3" max="3" width="8" customWidth="1"/>
    <col min="4" max="4" width="9.625" hidden="1" customWidth="1"/>
    <col min="5" max="5" width="0" hidden="1" customWidth="1"/>
    <col min="6" max="6" width="4" customWidth="1"/>
    <col min="7" max="7" width="13.75" customWidth="1"/>
    <col min="8" max="20" width="4.625" customWidth="1"/>
    <col min="21" max="21" width="5" customWidth="1"/>
    <col min="22" max="22" width="4.375" customWidth="1"/>
    <col min="23" max="23" width="5.125" customWidth="1"/>
  </cols>
  <sheetData>
    <row r="1" spans="1:26" x14ac:dyDescent="0.2">
      <c r="B1" s="2" t="s">
        <v>295</v>
      </c>
      <c r="H1" s="1" t="s">
        <v>312</v>
      </c>
      <c r="K1" s="1" t="s">
        <v>313</v>
      </c>
      <c r="N1" s="1" t="s">
        <v>284</v>
      </c>
      <c r="Q1" s="1" t="s">
        <v>285</v>
      </c>
      <c r="T1" s="1" t="s">
        <v>286</v>
      </c>
      <c r="X1" t="s">
        <v>439</v>
      </c>
      <c r="Y1" t="s">
        <v>437</v>
      </c>
      <c r="Z1" t="s">
        <v>438</v>
      </c>
    </row>
    <row r="2" spans="1:26" x14ac:dyDescent="0.2">
      <c r="A2" t="s">
        <v>344</v>
      </c>
      <c r="B2" s="1" t="s">
        <v>345</v>
      </c>
      <c r="C2" s="1" t="s">
        <v>346</v>
      </c>
      <c r="D2" s="1" t="s">
        <v>347</v>
      </c>
      <c r="E2" s="1" t="s">
        <v>166</v>
      </c>
      <c r="F2" s="1" t="s">
        <v>167</v>
      </c>
      <c r="G2" s="1" t="s">
        <v>168</v>
      </c>
      <c r="H2" s="1" t="s">
        <v>287</v>
      </c>
      <c r="I2" s="1" t="s">
        <v>288</v>
      </c>
      <c r="J2" s="1" t="s">
        <v>289</v>
      </c>
      <c r="K2" s="1" t="s">
        <v>287</v>
      </c>
      <c r="L2" s="1" t="s">
        <v>288</v>
      </c>
      <c r="M2" s="1" t="s">
        <v>289</v>
      </c>
      <c r="N2" s="1" t="s">
        <v>287</v>
      </c>
      <c r="O2" s="1" t="s">
        <v>288</v>
      </c>
      <c r="P2" s="1" t="s">
        <v>289</v>
      </c>
      <c r="Q2" s="1" t="s">
        <v>287</v>
      </c>
      <c r="R2" s="1" t="s">
        <v>288</v>
      </c>
      <c r="S2" s="1" t="s">
        <v>289</v>
      </c>
      <c r="T2" s="1" t="s">
        <v>287</v>
      </c>
      <c r="U2" s="1" t="s">
        <v>288</v>
      </c>
      <c r="V2" s="1" t="s">
        <v>289</v>
      </c>
      <c r="W2" s="1"/>
    </row>
    <row r="4" spans="1:26" x14ac:dyDescent="0.2">
      <c r="B4" s="4"/>
      <c r="H4" s="14"/>
      <c r="I4" s="14"/>
      <c r="J4" s="14"/>
      <c r="K4" s="14"/>
      <c r="L4" s="14"/>
      <c r="M4" s="14"/>
      <c r="N4" s="14"/>
      <c r="O4" s="14"/>
      <c r="P4" s="14"/>
      <c r="Q4" s="14"/>
      <c r="R4" s="14"/>
      <c r="S4" s="14"/>
      <c r="T4" s="14"/>
      <c r="U4" s="14"/>
      <c r="V4" s="14"/>
    </row>
    <row r="5" spans="1:26" x14ac:dyDescent="0.2">
      <c r="H5" s="14"/>
      <c r="I5" s="14"/>
      <c r="J5" s="14"/>
      <c r="K5" s="14"/>
      <c r="L5" s="14"/>
      <c r="M5" s="14"/>
      <c r="N5" s="14"/>
      <c r="O5" s="14"/>
      <c r="P5" s="14"/>
      <c r="Q5" s="14"/>
      <c r="R5" s="14"/>
      <c r="S5" s="14"/>
      <c r="T5" s="14"/>
      <c r="U5" s="14"/>
      <c r="V5" s="14"/>
    </row>
    <row r="6" spans="1:26" x14ac:dyDescent="0.2">
      <c r="H6" s="14"/>
      <c r="I6" s="14"/>
      <c r="J6" s="14"/>
      <c r="K6" s="14"/>
      <c r="L6" s="14"/>
      <c r="M6" s="14"/>
      <c r="N6" s="14"/>
      <c r="O6" s="14"/>
      <c r="P6" s="14"/>
      <c r="Q6" s="14"/>
      <c r="R6" s="14"/>
      <c r="S6" s="14"/>
      <c r="T6" s="14"/>
      <c r="U6" s="14"/>
      <c r="V6" s="14"/>
    </row>
    <row r="7" spans="1:26" x14ac:dyDescent="0.2">
      <c r="H7" s="14"/>
      <c r="I7" s="14"/>
      <c r="J7" s="14"/>
      <c r="K7" s="14"/>
      <c r="L7" s="14"/>
      <c r="M7" s="14"/>
      <c r="N7" s="14"/>
      <c r="O7" s="14"/>
      <c r="P7" s="14"/>
      <c r="Q7" s="14"/>
      <c r="R7" s="14"/>
      <c r="S7" s="14"/>
      <c r="T7" s="14"/>
      <c r="U7" s="14"/>
      <c r="V7" s="14"/>
    </row>
    <row r="8" spans="1:26" x14ac:dyDescent="0.2">
      <c r="H8" s="14"/>
      <c r="I8" s="14"/>
      <c r="J8" s="14"/>
      <c r="K8" s="14"/>
      <c r="L8" s="14"/>
      <c r="M8" s="14"/>
      <c r="N8" s="14"/>
      <c r="O8" s="14"/>
      <c r="P8" s="14"/>
      <c r="Q8" s="14"/>
      <c r="R8" s="14"/>
      <c r="S8" s="14"/>
      <c r="T8" s="14"/>
      <c r="U8" s="14"/>
      <c r="V8" s="14"/>
    </row>
    <row r="9" spans="1:26" x14ac:dyDescent="0.2">
      <c r="A9">
        <v>1203489204</v>
      </c>
      <c r="H9" s="3"/>
      <c r="I9" s="3"/>
      <c r="J9" s="3"/>
      <c r="K9" s="3"/>
      <c r="L9" s="3"/>
      <c r="M9" s="3"/>
      <c r="N9" s="3"/>
      <c r="O9" s="3"/>
      <c r="P9" s="3"/>
      <c r="Q9" s="3"/>
      <c r="R9" s="3"/>
      <c r="S9" s="3"/>
      <c r="T9" s="3"/>
      <c r="U9" s="3"/>
      <c r="V9" s="3"/>
    </row>
    <row r="10" spans="1:26" ht="13.5" customHeight="1" x14ac:dyDescent="0.2">
      <c r="H10" s="14"/>
      <c r="I10" s="14"/>
      <c r="J10" s="14"/>
      <c r="K10" s="14"/>
      <c r="L10" s="14"/>
      <c r="M10" s="14"/>
      <c r="N10" s="14"/>
      <c r="O10" s="14"/>
      <c r="P10" s="14"/>
      <c r="Q10" s="14"/>
      <c r="R10" s="14"/>
      <c r="S10" s="14"/>
      <c r="T10" s="14"/>
      <c r="U10" s="14"/>
      <c r="V10" s="14"/>
    </row>
    <row r="11" spans="1:26" ht="27" customHeight="1" x14ac:dyDescent="0.2">
      <c r="H11" s="14"/>
      <c r="I11" s="14"/>
      <c r="J11" s="14"/>
      <c r="K11" s="14"/>
      <c r="L11" s="14"/>
      <c r="M11" s="14"/>
      <c r="N11" s="14"/>
      <c r="O11" s="14"/>
      <c r="P11" s="14"/>
      <c r="Q11" s="14"/>
      <c r="R11" s="14"/>
      <c r="S11" s="14"/>
      <c r="T11" s="14"/>
      <c r="U11" s="14"/>
      <c r="V11" s="14"/>
    </row>
    <row r="12" spans="1:26" x14ac:dyDescent="0.2">
      <c r="H12" s="14"/>
      <c r="I12" s="14"/>
      <c r="J12" s="14"/>
      <c r="K12" s="14"/>
      <c r="L12" s="14"/>
      <c r="M12" s="14"/>
      <c r="N12" s="14"/>
      <c r="O12" s="14"/>
      <c r="P12" s="14"/>
      <c r="Q12" s="14"/>
      <c r="R12" s="14"/>
      <c r="S12" s="14"/>
      <c r="T12" s="14"/>
      <c r="U12" s="14"/>
      <c r="V12" s="14"/>
    </row>
    <row r="13" spans="1:26" x14ac:dyDescent="0.2">
      <c r="H13" s="14"/>
      <c r="I13" s="14"/>
      <c r="J13" s="14"/>
      <c r="K13" s="14"/>
      <c r="L13" s="14"/>
      <c r="M13" s="14"/>
      <c r="N13" s="14"/>
      <c r="O13" s="14"/>
      <c r="P13" s="14"/>
      <c r="Q13" s="14"/>
      <c r="R13" s="14"/>
      <c r="S13" s="14"/>
      <c r="T13" s="14"/>
      <c r="U13" s="14"/>
      <c r="V13" s="14"/>
    </row>
    <row r="14" spans="1:26" x14ac:dyDescent="0.2">
      <c r="H14" s="14"/>
      <c r="I14" s="14"/>
      <c r="J14" s="14"/>
      <c r="K14" s="14"/>
      <c r="L14" s="14"/>
      <c r="M14" s="14"/>
      <c r="N14" s="14"/>
      <c r="O14" s="14"/>
      <c r="P14" s="14"/>
      <c r="Q14" s="14"/>
      <c r="R14" s="14"/>
      <c r="S14" s="14"/>
      <c r="T14" s="14"/>
      <c r="U14" s="14"/>
      <c r="V14" s="14"/>
    </row>
    <row r="15" spans="1:26" x14ac:dyDescent="0.2">
      <c r="H15" s="3"/>
      <c r="I15" s="3"/>
      <c r="J15" s="3"/>
      <c r="K15" s="3"/>
      <c r="L15" s="3"/>
      <c r="M15" s="3"/>
      <c r="N15" s="3"/>
      <c r="O15" s="3"/>
      <c r="P15" s="3"/>
      <c r="Q15" s="3"/>
      <c r="R15" s="3"/>
      <c r="S15" s="3"/>
      <c r="T15" s="3"/>
      <c r="U15" s="3"/>
      <c r="V15" s="3"/>
    </row>
    <row r="16" spans="1:26" x14ac:dyDescent="0.2">
      <c r="H16" s="14"/>
      <c r="I16" s="14"/>
      <c r="J16" s="14"/>
      <c r="K16" s="14"/>
      <c r="L16" s="14"/>
      <c r="M16" s="14"/>
      <c r="N16" s="14"/>
      <c r="O16" s="14"/>
      <c r="P16" s="14"/>
      <c r="Q16" s="14"/>
      <c r="R16" s="14"/>
      <c r="S16" s="14"/>
      <c r="T16" s="14"/>
      <c r="U16" s="14"/>
      <c r="V16" s="14"/>
    </row>
    <row r="17" spans="1:23" x14ac:dyDescent="0.2">
      <c r="H17" s="14"/>
      <c r="I17" s="14"/>
      <c r="J17" s="14"/>
      <c r="K17" s="14"/>
      <c r="L17" s="14"/>
      <c r="M17" s="14"/>
      <c r="N17" s="14"/>
      <c r="O17" s="14"/>
      <c r="P17" s="14"/>
      <c r="Q17" s="14"/>
      <c r="R17" s="14"/>
      <c r="S17" s="14"/>
      <c r="T17" s="14"/>
      <c r="U17" s="14"/>
      <c r="V17" s="14"/>
    </row>
    <row r="18" spans="1:23" ht="12.95" customHeight="1" x14ac:dyDescent="0.2">
      <c r="H18" s="14"/>
      <c r="I18" s="14"/>
      <c r="J18" s="14"/>
      <c r="K18" s="14"/>
      <c r="L18" s="14"/>
      <c r="M18" s="14"/>
      <c r="N18" s="14"/>
      <c r="O18" s="14"/>
      <c r="P18" s="14"/>
      <c r="Q18" s="14"/>
      <c r="R18" s="14"/>
      <c r="S18" s="14"/>
      <c r="T18" s="14"/>
      <c r="U18" s="14"/>
      <c r="V18" s="14"/>
    </row>
    <row r="19" spans="1:23" x14ac:dyDescent="0.2">
      <c r="H19" s="14"/>
      <c r="I19" s="14"/>
      <c r="J19" s="14"/>
      <c r="K19" s="14"/>
      <c r="L19" s="14"/>
      <c r="M19" s="14"/>
      <c r="N19" s="14"/>
      <c r="O19" s="14"/>
      <c r="P19" s="14"/>
      <c r="Q19" s="14"/>
      <c r="R19" s="14"/>
      <c r="S19" s="14"/>
      <c r="T19" s="14"/>
      <c r="U19" s="14"/>
      <c r="V19" s="14"/>
    </row>
    <row r="20" spans="1:23" x14ac:dyDescent="0.2">
      <c r="H20" s="14"/>
      <c r="I20" s="14"/>
      <c r="J20" s="14"/>
      <c r="K20" s="14"/>
      <c r="L20" s="14"/>
      <c r="M20" s="14"/>
      <c r="N20" s="14"/>
      <c r="O20" s="14"/>
      <c r="P20" s="14"/>
      <c r="Q20" s="14"/>
      <c r="R20" s="14"/>
      <c r="S20" s="14"/>
      <c r="T20" s="14"/>
      <c r="U20" s="14"/>
      <c r="V20" s="14"/>
    </row>
    <row r="21" spans="1:23" x14ac:dyDescent="0.2">
      <c r="A21">
        <v>1204817129</v>
      </c>
      <c r="B21" t="s">
        <v>102</v>
      </c>
      <c r="C21" t="s">
        <v>103</v>
      </c>
      <c r="D21" t="s">
        <v>341</v>
      </c>
      <c r="E21" t="s">
        <v>242</v>
      </c>
      <c r="F21" t="s">
        <v>155</v>
      </c>
      <c r="G21" t="s">
        <v>241</v>
      </c>
      <c r="H21">
        <v>5</v>
      </c>
      <c r="I21">
        <v>5</v>
      </c>
      <c r="J21">
        <v>5</v>
      </c>
      <c r="K21">
        <v>5</v>
      </c>
      <c r="L21">
        <v>4.9000000000000004</v>
      </c>
      <c r="M21">
        <v>5</v>
      </c>
      <c r="N21">
        <v>5</v>
      </c>
      <c r="O21">
        <v>5</v>
      </c>
      <c r="P21">
        <v>3.5</v>
      </c>
      <c r="T21">
        <f>AVERAGE(H21,K21,N21,Q21)</f>
        <v>5</v>
      </c>
      <c r="U21">
        <f>AVERAGE(I21,L21,O21,R21)</f>
        <v>4.9666666666666668</v>
      </c>
      <c r="V21">
        <f>AVERAGE(J21,M21,P21,S21)</f>
        <v>4.5</v>
      </c>
    </row>
    <row r="22" spans="1:23" x14ac:dyDescent="0.2">
      <c r="G22" t="s">
        <v>290</v>
      </c>
      <c r="H22" s="14"/>
      <c r="I22" s="14"/>
      <c r="J22" s="14"/>
      <c r="K22" s="14"/>
      <c r="L22" s="14"/>
      <c r="M22" s="14"/>
      <c r="N22" s="14"/>
      <c r="O22" s="14"/>
      <c r="P22" s="14"/>
      <c r="Q22" s="14"/>
      <c r="R22" s="14"/>
      <c r="S22" s="14"/>
      <c r="T22" s="14"/>
      <c r="U22" s="14"/>
      <c r="V22" s="14"/>
      <c r="W22">
        <f>H21+I21+J21+W38</f>
        <v>19.25</v>
      </c>
    </row>
    <row r="23" spans="1:23" x14ac:dyDescent="0.2">
      <c r="G23" t="s">
        <v>291</v>
      </c>
      <c r="H23" s="14" t="s">
        <v>36</v>
      </c>
      <c r="I23" s="14"/>
      <c r="J23" s="14"/>
      <c r="K23" s="14"/>
      <c r="L23" s="14"/>
      <c r="M23" s="14"/>
      <c r="N23" s="14"/>
      <c r="O23" s="14"/>
      <c r="P23" s="14"/>
      <c r="Q23" s="14"/>
      <c r="R23" s="14"/>
      <c r="S23" s="14"/>
      <c r="T23" s="14"/>
      <c r="U23" s="14"/>
      <c r="V23" s="14"/>
      <c r="W23">
        <f>SUM(K21,L21,M21,W39)</f>
        <v>18.899999999999999</v>
      </c>
    </row>
    <row r="24" spans="1:23" x14ac:dyDescent="0.2">
      <c r="G24" t="s">
        <v>292</v>
      </c>
      <c r="H24" s="14" t="s">
        <v>421</v>
      </c>
      <c r="I24" s="14"/>
      <c r="J24" s="14"/>
      <c r="K24" s="14"/>
      <c r="L24" s="14"/>
      <c r="M24" s="14"/>
      <c r="N24" s="14"/>
      <c r="O24" s="14"/>
      <c r="P24" s="14"/>
      <c r="Q24" s="14"/>
      <c r="R24" s="14"/>
      <c r="S24" s="14"/>
      <c r="T24" s="14"/>
      <c r="U24" s="14"/>
      <c r="V24" s="14"/>
      <c r="W24">
        <f>SUM(N21,O21,P21,W40)</f>
        <v>18.5</v>
      </c>
    </row>
    <row r="25" spans="1:23" x14ac:dyDescent="0.2">
      <c r="G25" t="s">
        <v>293</v>
      </c>
      <c r="H25" s="14"/>
      <c r="I25" s="14"/>
      <c r="J25" s="14"/>
      <c r="K25" s="14"/>
      <c r="L25" s="14"/>
      <c r="M25" s="14"/>
      <c r="N25" s="14"/>
      <c r="O25" s="14"/>
      <c r="P25" s="14"/>
      <c r="Q25" s="14"/>
      <c r="R25" s="14"/>
      <c r="S25" s="14"/>
      <c r="T25" s="14"/>
      <c r="U25" s="14"/>
      <c r="V25" s="14"/>
    </row>
    <row r="26" spans="1:23" x14ac:dyDescent="0.2">
      <c r="G26" t="s">
        <v>294</v>
      </c>
      <c r="H26" s="14"/>
      <c r="I26" s="14"/>
      <c r="J26" s="14"/>
      <c r="K26" s="14"/>
      <c r="L26" s="14"/>
      <c r="M26" s="14"/>
      <c r="N26" s="14"/>
      <c r="O26" s="14"/>
      <c r="P26" s="14"/>
      <c r="Q26" s="14"/>
      <c r="R26" s="14"/>
      <c r="S26" s="14"/>
      <c r="T26" s="14"/>
      <c r="U26" s="14"/>
      <c r="V26" s="14"/>
    </row>
    <row r="27" spans="1:23" x14ac:dyDescent="0.2">
      <c r="A27">
        <v>1205735345</v>
      </c>
    </row>
    <row r="28" spans="1:23" x14ac:dyDescent="0.2">
      <c r="H28" s="14"/>
      <c r="I28" s="14"/>
      <c r="J28" s="14"/>
      <c r="K28" s="14"/>
      <c r="L28" s="14"/>
      <c r="M28" s="14"/>
      <c r="N28" s="14"/>
      <c r="O28" s="14"/>
      <c r="P28" s="14"/>
      <c r="Q28" s="14"/>
      <c r="R28" s="14"/>
      <c r="S28" s="14"/>
      <c r="T28" s="14"/>
      <c r="U28" s="14"/>
      <c r="V28" s="14"/>
    </row>
    <row r="29" spans="1:23" x14ac:dyDescent="0.2">
      <c r="H29" s="14"/>
      <c r="I29" s="14"/>
      <c r="J29" s="14"/>
      <c r="K29" s="14"/>
      <c r="L29" s="14"/>
      <c r="M29" s="14"/>
      <c r="N29" s="14"/>
      <c r="O29" s="14"/>
      <c r="P29" s="14"/>
      <c r="Q29" s="14"/>
      <c r="R29" s="14"/>
      <c r="S29" s="14"/>
      <c r="T29" s="14"/>
      <c r="U29" s="14"/>
      <c r="V29" s="14"/>
    </row>
    <row r="30" spans="1:23" x14ac:dyDescent="0.2">
      <c r="H30" s="14"/>
      <c r="I30" s="14"/>
      <c r="J30" s="14"/>
      <c r="K30" s="14"/>
      <c r="L30" s="14"/>
      <c r="M30" s="14"/>
      <c r="N30" s="14"/>
      <c r="O30" s="14"/>
      <c r="P30" s="14"/>
      <c r="Q30" s="14"/>
      <c r="R30" s="14"/>
      <c r="S30" s="14"/>
      <c r="T30" s="14"/>
      <c r="U30" s="14"/>
      <c r="V30" s="14"/>
    </row>
    <row r="31" spans="1:23" x14ac:dyDescent="0.2">
      <c r="G31" t="s">
        <v>293</v>
      </c>
      <c r="H31" s="14"/>
      <c r="I31" s="14"/>
      <c r="J31" s="14"/>
      <c r="K31" s="14"/>
      <c r="L31" s="14"/>
      <c r="M31" s="14"/>
      <c r="N31" s="14"/>
      <c r="O31" s="14"/>
      <c r="P31" s="14"/>
      <c r="Q31" s="14"/>
      <c r="R31" s="14"/>
      <c r="S31" s="14"/>
      <c r="T31" s="14"/>
      <c r="U31" s="14"/>
      <c r="V31" s="14"/>
    </row>
    <row r="32" spans="1:23" x14ac:dyDescent="0.2">
      <c r="G32" t="s">
        <v>294</v>
      </c>
      <c r="H32" s="14"/>
      <c r="I32" s="14"/>
      <c r="J32" s="14"/>
      <c r="K32" s="14"/>
      <c r="L32" s="14"/>
      <c r="M32" s="14"/>
      <c r="N32" s="14"/>
      <c r="O32" s="14"/>
      <c r="P32" s="14"/>
      <c r="Q32" s="14"/>
      <c r="R32" s="14"/>
      <c r="S32" s="14"/>
      <c r="T32" s="14"/>
      <c r="U32" s="14"/>
      <c r="V32" s="14"/>
    </row>
    <row r="33" spans="2:23" ht="25.5" x14ac:dyDescent="0.2">
      <c r="C33" s="11" t="s">
        <v>434</v>
      </c>
      <c r="F33" s="11" t="s">
        <v>435</v>
      </c>
      <c r="G33" s="11" t="s">
        <v>436</v>
      </c>
      <c r="H33" s="10" t="s">
        <v>441</v>
      </c>
      <c r="I33" s="10"/>
      <c r="J33" s="10"/>
      <c r="K33" s="10"/>
      <c r="L33" s="10"/>
      <c r="M33" s="10"/>
      <c r="N33" s="10"/>
      <c r="O33" s="10"/>
      <c r="P33" s="10"/>
      <c r="Q33" s="10"/>
      <c r="R33" s="10"/>
      <c r="S33" s="10"/>
      <c r="T33" s="10"/>
      <c r="U33" s="10"/>
      <c r="V33" s="10"/>
    </row>
    <row r="34" spans="2:23" x14ac:dyDescent="0.2">
      <c r="B34" s="11" t="s">
        <v>433</v>
      </c>
      <c r="C34">
        <f>AVERAGE(H3,K3,N3,H9,K9,N9,H15,K15,N15,H21,K21,N21,H27,K27,N27)</f>
        <v>5</v>
      </c>
      <c r="F34">
        <f>AVERAGE(I3,L3,O3,I9,L9,O9,I15,L15,O15,I21,L21,O21,I27,L27,O27)</f>
        <v>4.9666666666666668</v>
      </c>
      <c r="G34">
        <f>AVERAGE(J3,M3,P3,J9,M9,P9,J15,M15,P15,J21,M21,P21,J27,M27,P27)</f>
        <v>4.5</v>
      </c>
      <c r="H34">
        <f>AVERAGE(W38,W39,W40,W41)</f>
        <v>4.416666666666667</v>
      </c>
    </row>
    <row r="35" spans="2:23" x14ac:dyDescent="0.2">
      <c r="B35" s="11" t="s">
        <v>442</v>
      </c>
      <c r="C35">
        <f>AVERAGE(A!C34,'C'!C38,D!C34,E!C35,F!C34,G!C40,I!C40,X!C34,J!C40)</f>
        <v>3.8504931488264824</v>
      </c>
      <c r="F35">
        <f>AVERAGE(A!F34,'C'!F38,D!F34,E!F35,F!F34,G!F40,I!F40,X!F34,J!F40)</f>
        <v>4.353280423280423</v>
      </c>
      <c r="G35">
        <f>AVERAGE(A!G34,'C'!G38,D!G34,E!G35,F!G34,G!G40,I!G40,X!G34,J!G40)</f>
        <v>3.2886538461538457</v>
      </c>
      <c r="H35">
        <f>AVERAGE(A!H34,'C'!H38,D!H34,E!H35,F!H34,G!H40,I!H40,X!H34,J!H40)</f>
        <v>4.5018518518518515</v>
      </c>
    </row>
    <row r="36" spans="2:23" x14ac:dyDescent="0.2">
      <c r="B36" s="2" t="s">
        <v>296</v>
      </c>
    </row>
    <row r="37" spans="2:23" x14ac:dyDescent="0.2">
      <c r="B37" s="2"/>
      <c r="C37" t="s">
        <v>302</v>
      </c>
      <c r="F37" t="s">
        <v>55</v>
      </c>
      <c r="G37" t="s">
        <v>147</v>
      </c>
    </row>
    <row r="38" spans="2:23" x14ac:dyDescent="0.2">
      <c r="B38" s="1" t="s">
        <v>297</v>
      </c>
      <c r="C38">
        <v>2.75</v>
      </c>
      <c r="F38">
        <v>1.5</v>
      </c>
      <c r="G38" s="14" t="s">
        <v>373</v>
      </c>
      <c r="H38" s="14"/>
      <c r="I38" s="14"/>
      <c r="J38" s="14"/>
      <c r="K38" s="14"/>
      <c r="L38" s="14"/>
      <c r="M38" s="14"/>
      <c r="N38" s="14"/>
      <c r="O38" s="14"/>
      <c r="P38" s="14"/>
      <c r="Q38" s="14"/>
      <c r="R38" s="14"/>
      <c r="S38" s="14"/>
      <c r="T38" s="14"/>
      <c r="U38" s="14"/>
      <c r="V38" s="14"/>
      <c r="W38">
        <f>C38+F38</f>
        <v>4.25</v>
      </c>
    </row>
    <row r="39" spans="2:23" x14ac:dyDescent="0.2">
      <c r="B39" s="1" t="s">
        <v>298</v>
      </c>
      <c r="C39">
        <v>2</v>
      </c>
      <c r="F39">
        <v>2</v>
      </c>
      <c r="G39" s="14" t="s">
        <v>93</v>
      </c>
      <c r="H39" s="14"/>
      <c r="I39" s="14"/>
      <c r="J39" s="14"/>
      <c r="K39" s="14"/>
      <c r="L39" s="14"/>
      <c r="M39" s="14"/>
      <c r="N39" s="14"/>
      <c r="O39" s="14"/>
      <c r="P39" s="14"/>
      <c r="Q39" s="14"/>
      <c r="R39" s="14"/>
      <c r="S39" s="14"/>
      <c r="T39" s="14"/>
      <c r="U39" s="14"/>
      <c r="V39" s="14"/>
      <c r="W39">
        <f>SUM(C39,F39)</f>
        <v>4</v>
      </c>
    </row>
    <row r="40" spans="2:23" x14ac:dyDescent="0.2">
      <c r="B40" s="1" t="s">
        <v>299</v>
      </c>
      <c r="C40">
        <v>3</v>
      </c>
      <c r="F40">
        <v>2</v>
      </c>
      <c r="G40" s="14"/>
      <c r="H40" s="14"/>
      <c r="I40" s="14"/>
      <c r="J40" s="14"/>
      <c r="K40" s="14"/>
      <c r="L40" s="14"/>
      <c r="M40" s="14"/>
      <c r="N40" s="14"/>
      <c r="O40" s="14"/>
      <c r="P40" s="14"/>
      <c r="Q40" s="14"/>
      <c r="R40" s="14"/>
      <c r="S40" s="14"/>
      <c r="T40" s="14"/>
      <c r="U40" s="14"/>
      <c r="V40" s="14"/>
      <c r="W40">
        <f>SUM(C40,F40)</f>
        <v>5</v>
      </c>
    </row>
    <row r="41" spans="2:23" x14ac:dyDescent="0.2">
      <c r="B41" s="1" t="s">
        <v>300</v>
      </c>
      <c r="G41" s="14"/>
      <c r="H41" s="14"/>
      <c r="I41" s="14"/>
      <c r="J41" s="14"/>
      <c r="K41" s="14"/>
      <c r="L41" s="14"/>
      <c r="M41" s="14"/>
      <c r="N41" s="14"/>
      <c r="O41" s="14"/>
      <c r="P41" s="14"/>
      <c r="Q41" s="14"/>
      <c r="R41" s="14"/>
      <c r="S41" s="14"/>
      <c r="T41" s="14"/>
      <c r="U41" s="14"/>
      <c r="V41" s="14"/>
    </row>
    <row r="42" spans="2:23" x14ac:dyDescent="0.2">
      <c r="B42" s="1"/>
      <c r="G42" s="14"/>
      <c r="H42" s="14"/>
      <c r="I42" s="14"/>
      <c r="J42" s="14"/>
      <c r="K42" s="14"/>
      <c r="L42" s="14"/>
      <c r="M42" s="14"/>
      <c r="N42" s="14"/>
      <c r="O42" s="14"/>
      <c r="P42" s="14"/>
      <c r="Q42" s="14"/>
      <c r="R42" s="14"/>
      <c r="S42" s="14"/>
      <c r="T42" s="14"/>
      <c r="U42" s="14"/>
      <c r="V42" s="14"/>
    </row>
  </sheetData>
  <mergeCells count="30">
    <mergeCell ref="H10:V10"/>
    <mergeCell ref="H4:V4"/>
    <mergeCell ref="H5:V5"/>
    <mergeCell ref="H6:V6"/>
    <mergeCell ref="H7:V7"/>
    <mergeCell ref="H8:V8"/>
    <mergeCell ref="H24:V24"/>
    <mergeCell ref="H11:V11"/>
    <mergeCell ref="H12:V12"/>
    <mergeCell ref="H13:V13"/>
    <mergeCell ref="H14:V14"/>
    <mergeCell ref="H16:V16"/>
    <mergeCell ref="H17:V17"/>
    <mergeCell ref="H18:V18"/>
    <mergeCell ref="H19:V19"/>
    <mergeCell ref="H20:V20"/>
    <mergeCell ref="H22:V22"/>
    <mergeCell ref="H23:V23"/>
    <mergeCell ref="G42:V42"/>
    <mergeCell ref="H25:V25"/>
    <mergeCell ref="H26:V26"/>
    <mergeCell ref="H28:V28"/>
    <mergeCell ref="H29:V29"/>
    <mergeCell ref="H30:V30"/>
    <mergeCell ref="H31:V31"/>
    <mergeCell ref="H32:V32"/>
    <mergeCell ref="G38:V38"/>
    <mergeCell ref="G39:V39"/>
    <mergeCell ref="G40:V40"/>
    <mergeCell ref="G41:V41"/>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view="pageLayout" topLeftCell="B19" zoomScale="70" zoomScalePageLayoutView="70" workbookViewId="0">
      <selection activeCell="G41" sqref="G41"/>
    </sheetView>
  </sheetViews>
  <sheetFormatPr defaultColWidth="11" defaultRowHeight="12.75" x14ac:dyDescent="0.2"/>
  <cols>
    <col min="1" max="1" width="0" hidden="1" customWidth="1"/>
    <col min="2" max="2" width="7.375" customWidth="1"/>
    <col min="3" max="3" width="8" customWidth="1"/>
    <col min="4" max="4" width="9.625" hidden="1" customWidth="1"/>
    <col min="5" max="5" width="0" hidden="1" customWidth="1"/>
    <col min="6" max="6" width="3.125" customWidth="1"/>
    <col min="7" max="7" width="13.125" customWidth="1"/>
    <col min="8" max="20" width="4.625" customWidth="1"/>
    <col min="21" max="21" width="5" customWidth="1"/>
    <col min="22" max="22" width="4.375" customWidth="1"/>
    <col min="23" max="23" width="6" customWidth="1"/>
  </cols>
  <sheetData>
    <row r="1" spans="1:26" x14ac:dyDescent="0.2">
      <c r="B1" s="2" t="s">
        <v>295</v>
      </c>
      <c r="H1" s="1" t="s">
        <v>312</v>
      </c>
      <c r="K1" s="1" t="s">
        <v>313</v>
      </c>
      <c r="N1" s="1" t="s">
        <v>284</v>
      </c>
      <c r="Q1" s="1" t="s">
        <v>285</v>
      </c>
      <c r="T1" s="1" t="s">
        <v>286</v>
      </c>
      <c r="X1" t="s">
        <v>439</v>
      </c>
      <c r="Y1" t="s">
        <v>437</v>
      </c>
      <c r="Z1" t="s">
        <v>438</v>
      </c>
    </row>
    <row r="2" spans="1:26" x14ac:dyDescent="0.2">
      <c r="A2" t="s">
        <v>344</v>
      </c>
      <c r="B2" s="1" t="s">
        <v>345</v>
      </c>
      <c r="C2" s="1" t="s">
        <v>346</v>
      </c>
      <c r="D2" s="1" t="s">
        <v>347</v>
      </c>
      <c r="E2" s="1" t="s">
        <v>166</v>
      </c>
      <c r="F2" s="1" t="s">
        <v>167</v>
      </c>
      <c r="G2" s="1" t="s">
        <v>168</v>
      </c>
      <c r="H2" s="1" t="s">
        <v>287</v>
      </c>
      <c r="I2" s="1" t="s">
        <v>288</v>
      </c>
      <c r="J2" s="1" t="s">
        <v>289</v>
      </c>
      <c r="K2" s="1" t="s">
        <v>287</v>
      </c>
      <c r="L2" s="1" t="s">
        <v>288</v>
      </c>
      <c r="M2" s="1" t="s">
        <v>289</v>
      </c>
      <c r="N2" s="1" t="s">
        <v>287</v>
      </c>
      <c r="O2" s="1" t="s">
        <v>288</v>
      </c>
      <c r="P2" s="1" t="s">
        <v>289</v>
      </c>
      <c r="Q2" s="1" t="s">
        <v>287</v>
      </c>
      <c r="R2" s="1" t="s">
        <v>288</v>
      </c>
      <c r="S2" s="1" t="s">
        <v>289</v>
      </c>
      <c r="T2" s="1" t="s">
        <v>287</v>
      </c>
      <c r="U2" s="1" t="s">
        <v>288</v>
      </c>
      <c r="V2" s="1" t="s">
        <v>289</v>
      </c>
      <c r="W2" s="1"/>
    </row>
    <row r="3" spans="1:26" x14ac:dyDescent="0.2">
      <c r="A3">
        <v>1201743703</v>
      </c>
      <c r="B3" t="s">
        <v>203</v>
      </c>
      <c r="C3" t="s">
        <v>204</v>
      </c>
      <c r="D3" t="s">
        <v>238</v>
      </c>
      <c r="E3" t="s">
        <v>259</v>
      </c>
      <c r="F3" t="s">
        <v>144</v>
      </c>
      <c r="G3" t="s">
        <v>241</v>
      </c>
      <c r="H3">
        <v>1</v>
      </c>
      <c r="I3">
        <v>5</v>
      </c>
      <c r="J3">
        <v>1</v>
      </c>
      <c r="K3">
        <v>4.5</v>
      </c>
      <c r="L3">
        <v>4.5</v>
      </c>
      <c r="M3">
        <v>4.25</v>
      </c>
      <c r="N3">
        <v>4.25</v>
      </c>
      <c r="O3">
        <v>5</v>
      </c>
      <c r="P3" s="3">
        <v>4.5</v>
      </c>
      <c r="T3">
        <f>AVERAGE(H3,K3,N3,Q3)</f>
        <v>3.25</v>
      </c>
      <c r="U3">
        <f>AVERAGE(I3,L3,O3,R3)</f>
        <v>4.833333333333333</v>
      </c>
      <c r="V3">
        <f>AVERAGE(J3,M3,P3,S3)</f>
        <v>3.25</v>
      </c>
    </row>
    <row r="4" spans="1:26" x14ac:dyDescent="0.2">
      <c r="G4" t="s">
        <v>290</v>
      </c>
      <c r="H4" s="14" t="s">
        <v>163</v>
      </c>
      <c r="I4" s="14"/>
      <c r="J4" s="14"/>
      <c r="K4" s="14"/>
      <c r="L4" s="14"/>
      <c r="M4" s="14"/>
      <c r="N4" s="14"/>
      <c r="O4" s="14"/>
      <c r="P4" s="14"/>
      <c r="Q4" s="14"/>
      <c r="R4" s="14"/>
      <c r="S4" s="14"/>
      <c r="T4" s="14"/>
      <c r="U4" s="14"/>
      <c r="V4" s="14"/>
      <c r="W4">
        <f>H3+I3+J3+W44</f>
        <v>11.25</v>
      </c>
    </row>
    <row r="5" spans="1:26" x14ac:dyDescent="0.2">
      <c r="G5" t="s">
        <v>291</v>
      </c>
      <c r="H5" s="14" t="s">
        <v>46</v>
      </c>
      <c r="I5" s="14"/>
      <c r="J5" s="14"/>
      <c r="K5" s="14"/>
      <c r="L5" s="14"/>
      <c r="M5" s="14"/>
      <c r="N5" s="14"/>
      <c r="O5" s="14"/>
      <c r="P5" s="14"/>
      <c r="Q5" s="14"/>
      <c r="R5" s="14"/>
      <c r="S5" s="14"/>
      <c r="T5" s="14"/>
      <c r="U5" s="14"/>
      <c r="V5" s="14"/>
      <c r="W5">
        <f>SUM(K3,L3,M3,W45)</f>
        <v>18</v>
      </c>
    </row>
    <row r="6" spans="1:26" x14ac:dyDescent="0.2">
      <c r="G6" t="s">
        <v>292</v>
      </c>
      <c r="H6" s="14" t="s">
        <v>11</v>
      </c>
      <c r="I6" s="14"/>
      <c r="J6" s="14"/>
      <c r="K6" s="14"/>
      <c r="L6" s="14"/>
      <c r="M6" s="14"/>
      <c r="N6" s="14"/>
      <c r="O6" s="14"/>
      <c r="P6" s="14"/>
      <c r="Q6" s="14"/>
      <c r="R6" s="14"/>
      <c r="S6" s="14"/>
      <c r="T6" s="14"/>
      <c r="U6" s="14"/>
      <c r="V6" s="14"/>
      <c r="W6">
        <f>SUM(N3,O3,P3,W46)</f>
        <v>18.25</v>
      </c>
    </row>
    <row r="7" spans="1:26" x14ac:dyDescent="0.2">
      <c r="G7" t="s">
        <v>293</v>
      </c>
      <c r="H7" s="14"/>
      <c r="I7" s="14"/>
      <c r="J7" s="14"/>
      <c r="K7" s="14"/>
      <c r="L7" s="14"/>
      <c r="M7" s="14"/>
      <c r="N7" s="14"/>
      <c r="O7" s="14"/>
      <c r="P7" s="14"/>
      <c r="Q7" s="14"/>
      <c r="R7" s="14"/>
      <c r="S7" s="14"/>
      <c r="T7" s="14"/>
      <c r="U7" s="14"/>
      <c r="V7" s="14"/>
    </row>
    <row r="8" spans="1:26" x14ac:dyDescent="0.2">
      <c r="G8" t="s">
        <v>294</v>
      </c>
      <c r="H8" s="14"/>
      <c r="I8" s="14"/>
      <c r="J8" s="14"/>
      <c r="K8" s="14"/>
      <c r="L8" s="14"/>
      <c r="M8" s="14"/>
      <c r="N8" s="14"/>
      <c r="O8" s="14"/>
      <c r="P8" s="14"/>
      <c r="Q8" s="14"/>
      <c r="R8" s="14"/>
      <c r="S8" s="14"/>
      <c r="T8" s="14"/>
      <c r="U8" s="14"/>
      <c r="V8" s="14"/>
    </row>
    <row r="9" spans="1:26" x14ac:dyDescent="0.2">
      <c r="A9">
        <v>1203489204</v>
      </c>
      <c r="B9" t="s">
        <v>84</v>
      </c>
      <c r="C9" t="s">
        <v>85</v>
      </c>
      <c r="D9" t="s">
        <v>389</v>
      </c>
      <c r="E9" t="s">
        <v>259</v>
      </c>
      <c r="F9" t="s">
        <v>144</v>
      </c>
      <c r="G9" t="s">
        <v>241</v>
      </c>
      <c r="H9" s="3">
        <v>0</v>
      </c>
      <c r="I9" s="3">
        <v>5</v>
      </c>
      <c r="J9" s="3">
        <v>1</v>
      </c>
      <c r="K9" s="3">
        <v>4.25</v>
      </c>
      <c r="L9" s="3">
        <v>4.3</v>
      </c>
      <c r="M9" s="3">
        <v>3</v>
      </c>
      <c r="N9" s="3">
        <v>4.25</v>
      </c>
      <c r="O9" s="3">
        <v>4.5</v>
      </c>
      <c r="P9" s="3">
        <v>3</v>
      </c>
      <c r="Q9" s="3"/>
      <c r="R9" s="3"/>
      <c r="S9" s="3"/>
      <c r="T9" s="3">
        <f>AVERAGE(H9,K9,N9,Q9)</f>
        <v>2.8333333333333335</v>
      </c>
      <c r="U9" s="3">
        <f>AVERAGE(I9,L9,O9,R9)</f>
        <v>4.6000000000000005</v>
      </c>
      <c r="V9" s="3">
        <f>AVERAGE(J9,M9,P9,S9)</f>
        <v>2.3333333333333335</v>
      </c>
    </row>
    <row r="10" spans="1:26" x14ac:dyDescent="0.2">
      <c r="G10" t="s">
        <v>290</v>
      </c>
      <c r="H10" s="14" t="s">
        <v>162</v>
      </c>
      <c r="I10" s="14"/>
      <c r="J10" s="14"/>
      <c r="K10" s="14"/>
      <c r="L10" s="14"/>
      <c r="M10" s="14"/>
      <c r="N10" s="14"/>
      <c r="O10" s="14"/>
      <c r="P10" s="14"/>
      <c r="Q10" s="14"/>
      <c r="R10" s="14"/>
      <c r="S10" s="14"/>
      <c r="T10" s="14"/>
      <c r="U10" s="14"/>
      <c r="V10" s="14"/>
      <c r="W10">
        <f>H9+I9+J9+W44</f>
        <v>10.25</v>
      </c>
    </row>
    <row r="11" spans="1:26" ht="26.1" customHeight="1" x14ac:dyDescent="0.2">
      <c r="B11" t="s">
        <v>53</v>
      </c>
      <c r="G11" t="s">
        <v>291</v>
      </c>
      <c r="H11" s="14" t="s">
        <v>59</v>
      </c>
      <c r="I11" s="14"/>
      <c r="J11" s="14"/>
      <c r="K11" s="14"/>
      <c r="L11" s="14"/>
      <c r="M11" s="14"/>
      <c r="N11" s="14"/>
      <c r="O11" s="14"/>
      <c r="P11" s="14"/>
      <c r="Q11" s="14"/>
      <c r="R11" s="14"/>
      <c r="S11" s="14"/>
      <c r="T11" s="14"/>
      <c r="U11" s="14"/>
      <c r="V11" s="14"/>
      <c r="W11">
        <f>SUM(K9,L9,M9,W45)</f>
        <v>16.3</v>
      </c>
    </row>
    <row r="12" spans="1:26" x14ac:dyDescent="0.2">
      <c r="G12" t="s">
        <v>292</v>
      </c>
      <c r="H12" s="14" t="s">
        <v>12</v>
      </c>
      <c r="I12" s="14"/>
      <c r="J12" s="14"/>
      <c r="K12" s="14"/>
      <c r="L12" s="14"/>
      <c r="M12" s="14"/>
      <c r="N12" s="14"/>
      <c r="O12" s="14"/>
      <c r="P12" s="14"/>
      <c r="Q12" s="14"/>
      <c r="R12" s="14"/>
      <c r="S12" s="14"/>
      <c r="T12" s="14"/>
      <c r="U12" s="14"/>
      <c r="V12" s="14"/>
      <c r="W12">
        <f>SUM(N9,O9,P9,W46)</f>
        <v>16.25</v>
      </c>
    </row>
    <row r="13" spans="1:26" x14ac:dyDescent="0.2">
      <c r="G13" t="s">
        <v>293</v>
      </c>
      <c r="H13" s="14"/>
      <c r="I13" s="14"/>
      <c r="J13" s="14"/>
      <c r="K13" s="14"/>
      <c r="L13" s="14"/>
      <c r="M13" s="14"/>
      <c r="N13" s="14"/>
      <c r="O13" s="14"/>
      <c r="P13" s="14"/>
      <c r="Q13" s="14"/>
      <c r="R13" s="14"/>
      <c r="S13" s="14"/>
      <c r="T13" s="14"/>
      <c r="U13" s="14"/>
      <c r="V13" s="14"/>
    </row>
    <row r="14" spans="1:26" x14ac:dyDescent="0.2">
      <c r="G14" t="s">
        <v>294</v>
      </c>
      <c r="H14" s="14"/>
      <c r="I14" s="14"/>
      <c r="J14" s="14"/>
      <c r="K14" s="14"/>
      <c r="L14" s="14"/>
      <c r="M14" s="14"/>
      <c r="N14" s="14"/>
      <c r="O14" s="14"/>
      <c r="P14" s="14"/>
      <c r="Q14" s="14"/>
      <c r="R14" s="14"/>
      <c r="S14" s="14"/>
      <c r="T14" s="14"/>
      <c r="U14" s="14"/>
      <c r="V14" s="14"/>
    </row>
    <row r="15" spans="1:26" x14ac:dyDescent="0.2">
      <c r="A15">
        <v>1205973791</v>
      </c>
      <c r="B15" t="s">
        <v>352</v>
      </c>
      <c r="C15" t="s">
        <v>353</v>
      </c>
      <c r="D15" t="s">
        <v>111</v>
      </c>
      <c r="E15" t="s">
        <v>225</v>
      </c>
      <c r="F15" t="s">
        <v>144</v>
      </c>
      <c r="G15" t="s">
        <v>241</v>
      </c>
      <c r="H15" s="3">
        <v>4.5</v>
      </c>
      <c r="I15" s="3">
        <v>5</v>
      </c>
      <c r="J15" s="3">
        <v>5</v>
      </c>
      <c r="K15" s="3">
        <v>5</v>
      </c>
      <c r="L15" s="3">
        <v>5</v>
      </c>
      <c r="M15" s="3">
        <v>2.5</v>
      </c>
      <c r="N15" s="3">
        <v>5</v>
      </c>
      <c r="O15" s="3">
        <v>5</v>
      </c>
      <c r="P15" s="3">
        <v>4.5</v>
      </c>
      <c r="Q15" s="3"/>
      <c r="R15" s="3"/>
      <c r="S15" s="3"/>
      <c r="T15" s="3">
        <f>AVERAGE(H15,K15,N15,Q15)</f>
        <v>4.833333333333333</v>
      </c>
      <c r="U15" s="3">
        <f>AVERAGE(I15,L15,O15,R15)</f>
        <v>5</v>
      </c>
      <c r="V15" s="3">
        <f>AVERAGE(J15,M15,P15,S15)</f>
        <v>4</v>
      </c>
    </row>
    <row r="16" spans="1:26" x14ac:dyDescent="0.2">
      <c r="G16" t="s">
        <v>290</v>
      </c>
      <c r="W16">
        <f>H15+I15+J15+W44</f>
        <v>18.75</v>
      </c>
    </row>
    <row r="17" spans="1:23" x14ac:dyDescent="0.2">
      <c r="G17" t="s">
        <v>291</v>
      </c>
      <c r="H17" s="14" t="s">
        <v>20</v>
      </c>
      <c r="I17" s="14"/>
      <c r="J17" s="14"/>
      <c r="K17" s="14"/>
      <c r="L17" s="14"/>
      <c r="M17" s="14"/>
      <c r="N17" s="14"/>
      <c r="O17" s="14"/>
      <c r="P17" s="14"/>
      <c r="Q17" s="14"/>
      <c r="R17" s="14"/>
      <c r="S17" s="14"/>
      <c r="T17" s="14"/>
      <c r="U17" s="14"/>
      <c r="V17" s="14"/>
      <c r="W17">
        <f>SUM(K15,L15,M15,W45)</f>
        <v>17.25</v>
      </c>
    </row>
    <row r="18" spans="1:23" ht="12.95" customHeight="1" x14ac:dyDescent="0.2">
      <c r="G18" t="s">
        <v>292</v>
      </c>
      <c r="H18" s="14" t="s">
        <v>18</v>
      </c>
      <c r="I18" s="14"/>
      <c r="J18" s="14"/>
      <c r="K18" s="14"/>
      <c r="L18" s="14"/>
      <c r="M18" s="14"/>
      <c r="N18" s="14"/>
      <c r="O18" s="14"/>
      <c r="P18" s="14"/>
      <c r="Q18" s="14"/>
      <c r="R18" s="14"/>
      <c r="S18" s="14"/>
      <c r="T18" s="14"/>
      <c r="U18" s="14"/>
      <c r="V18" s="14"/>
      <c r="W18">
        <f>SUM(N15,O15,P15,W46)</f>
        <v>19</v>
      </c>
    </row>
    <row r="19" spans="1:23" x14ac:dyDescent="0.2">
      <c r="G19" t="s">
        <v>293</v>
      </c>
      <c r="H19" s="14"/>
      <c r="I19" s="14"/>
      <c r="J19" s="14"/>
      <c r="K19" s="14"/>
      <c r="L19" s="14"/>
      <c r="M19" s="14"/>
      <c r="N19" s="14"/>
      <c r="O19" s="14"/>
      <c r="P19" s="14"/>
      <c r="Q19" s="14"/>
      <c r="R19" s="14"/>
      <c r="S19" s="14"/>
      <c r="T19" s="14"/>
      <c r="U19" s="14"/>
      <c r="V19" s="14"/>
    </row>
    <row r="20" spans="1:23" x14ac:dyDescent="0.2">
      <c r="G20" t="s">
        <v>294</v>
      </c>
      <c r="H20" s="14"/>
      <c r="I20" s="14"/>
      <c r="J20" s="14"/>
      <c r="K20" s="14"/>
      <c r="L20" s="14"/>
      <c r="M20" s="14"/>
      <c r="N20" s="14"/>
      <c r="O20" s="14"/>
      <c r="P20" s="14"/>
      <c r="Q20" s="14"/>
      <c r="R20" s="14"/>
      <c r="S20" s="14"/>
      <c r="T20" s="14"/>
      <c r="U20" s="14"/>
      <c r="V20" s="14"/>
    </row>
    <row r="21" spans="1:23" x14ac:dyDescent="0.2">
      <c r="A21">
        <v>1204817129</v>
      </c>
      <c r="B21" t="s">
        <v>355</v>
      </c>
      <c r="C21" t="s">
        <v>356</v>
      </c>
      <c r="D21" t="s">
        <v>341</v>
      </c>
      <c r="E21" t="s">
        <v>242</v>
      </c>
      <c r="F21" t="s">
        <v>145</v>
      </c>
      <c r="G21" t="s">
        <v>241</v>
      </c>
      <c r="H21">
        <v>4.5</v>
      </c>
      <c r="I21">
        <v>5</v>
      </c>
      <c r="J21">
        <v>5</v>
      </c>
      <c r="K21">
        <v>5</v>
      </c>
      <c r="L21">
        <v>5</v>
      </c>
      <c r="M21">
        <v>3</v>
      </c>
      <c r="N21">
        <v>5</v>
      </c>
      <c r="O21">
        <v>5</v>
      </c>
      <c r="P21">
        <v>5</v>
      </c>
      <c r="T21">
        <f>AVERAGE(H21,K21,N21,Q21)</f>
        <v>4.833333333333333</v>
      </c>
      <c r="U21">
        <f>AVERAGE(I21,L21,O21,R21)</f>
        <v>5</v>
      </c>
      <c r="V21">
        <f>AVERAGE(J21,M21,P21,S21)</f>
        <v>4.333333333333333</v>
      </c>
    </row>
    <row r="22" spans="1:23" x14ac:dyDescent="0.2">
      <c r="G22" t="s">
        <v>290</v>
      </c>
      <c r="H22" s="14"/>
      <c r="I22" s="14"/>
      <c r="J22" s="14"/>
      <c r="K22" s="14"/>
      <c r="L22" s="14"/>
      <c r="M22" s="14"/>
      <c r="N22" s="14"/>
      <c r="O22" s="14"/>
      <c r="P22" s="14"/>
      <c r="Q22" s="14"/>
      <c r="R22" s="14"/>
      <c r="S22" s="14"/>
      <c r="T22" s="14"/>
      <c r="U22" s="14"/>
      <c r="V22" s="14"/>
      <c r="W22">
        <f>H21+I21+J21+W44</f>
        <v>18.75</v>
      </c>
    </row>
    <row r="23" spans="1:23" ht="26.1" customHeight="1" x14ac:dyDescent="0.2">
      <c r="G23" t="s">
        <v>291</v>
      </c>
      <c r="H23" s="14" t="s">
        <v>135</v>
      </c>
      <c r="I23" s="14"/>
      <c r="J23" s="14"/>
      <c r="K23" s="14"/>
      <c r="L23" s="14"/>
      <c r="M23" s="14"/>
      <c r="N23" s="14"/>
      <c r="O23" s="14"/>
      <c r="P23" s="14"/>
      <c r="Q23" s="14"/>
      <c r="R23" s="14"/>
      <c r="S23" s="14"/>
      <c r="T23" s="14"/>
      <c r="U23" s="14"/>
      <c r="V23" s="14"/>
      <c r="W23">
        <f>SUM(K21,L21,M21,W45)</f>
        <v>17.75</v>
      </c>
    </row>
    <row r="24" spans="1:23" x14ac:dyDescent="0.2">
      <c r="G24" t="s">
        <v>292</v>
      </c>
      <c r="H24" s="14" t="s">
        <v>19</v>
      </c>
      <c r="I24" s="14"/>
      <c r="J24" s="14"/>
      <c r="K24" s="14"/>
      <c r="L24" s="14"/>
      <c r="M24" s="14"/>
      <c r="N24" s="14"/>
      <c r="O24" s="14"/>
      <c r="P24" s="14"/>
      <c r="Q24" s="14"/>
      <c r="R24" s="14"/>
      <c r="S24" s="14"/>
      <c r="T24" s="14"/>
      <c r="U24" s="14"/>
      <c r="V24" s="14"/>
      <c r="W24">
        <f>SUM(N21,O21,P21,W46)</f>
        <v>19.5</v>
      </c>
    </row>
    <row r="25" spans="1:23" x14ac:dyDescent="0.2">
      <c r="G25" t="s">
        <v>293</v>
      </c>
      <c r="H25" s="14"/>
      <c r="I25" s="14"/>
      <c r="J25" s="14"/>
      <c r="K25" s="14"/>
      <c r="L25" s="14"/>
      <c r="M25" s="14"/>
      <c r="N25" s="14"/>
      <c r="O25" s="14"/>
      <c r="P25" s="14"/>
      <c r="Q25" s="14"/>
      <c r="R25" s="14"/>
      <c r="S25" s="14"/>
      <c r="T25" s="14"/>
      <c r="U25" s="14"/>
      <c r="V25" s="14"/>
    </row>
    <row r="26" spans="1:23" x14ac:dyDescent="0.2">
      <c r="G26" t="s">
        <v>294</v>
      </c>
      <c r="H26" s="14"/>
      <c r="I26" s="14"/>
      <c r="J26" s="14"/>
      <c r="K26" s="14"/>
      <c r="L26" s="14"/>
      <c r="M26" s="14"/>
      <c r="N26" s="14"/>
      <c r="O26" s="14"/>
      <c r="P26" s="14"/>
      <c r="Q26" s="14"/>
      <c r="R26" s="14"/>
      <c r="S26" s="14"/>
      <c r="T26" s="14"/>
      <c r="U26" s="14"/>
      <c r="V26" s="14"/>
    </row>
    <row r="27" spans="1:23" x14ac:dyDescent="0.2">
      <c r="A27">
        <v>1205735345</v>
      </c>
      <c r="B27" t="s">
        <v>177</v>
      </c>
      <c r="C27" t="s">
        <v>178</v>
      </c>
      <c r="D27" t="s">
        <v>360</v>
      </c>
      <c r="E27" t="s">
        <v>253</v>
      </c>
      <c r="F27" t="s">
        <v>146</v>
      </c>
      <c r="G27" t="s">
        <v>241</v>
      </c>
      <c r="H27">
        <v>5</v>
      </c>
      <c r="I27">
        <v>5</v>
      </c>
      <c r="J27">
        <v>4</v>
      </c>
      <c r="K27">
        <v>4.25</v>
      </c>
      <c r="L27">
        <v>4.25</v>
      </c>
      <c r="M27">
        <v>2.5</v>
      </c>
      <c r="N27">
        <v>3</v>
      </c>
      <c r="O27">
        <v>4.5</v>
      </c>
      <c r="P27">
        <v>3.5</v>
      </c>
      <c r="T27">
        <f>AVERAGE(H27,K27,N27,Q27)</f>
        <v>4.083333333333333</v>
      </c>
      <c r="U27">
        <f>AVERAGE(I27,L27,O27,R27)</f>
        <v>4.583333333333333</v>
      </c>
      <c r="V27">
        <f>AVERAGE(J27,M27,P27,S27)</f>
        <v>3.3333333333333335</v>
      </c>
    </row>
    <row r="28" spans="1:23" x14ac:dyDescent="0.2">
      <c r="G28" t="s">
        <v>290</v>
      </c>
      <c r="H28" s="14" t="s">
        <v>327</v>
      </c>
      <c r="I28" s="14"/>
      <c r="J28" s="14"/>
      <c r="K28" s="14"/>
      <c r="L28" s="14"/>
      <c r="M28" s="14"/>
      <c r="N28" s="14"/>
      <c r="O28" s="14"/>
      <c r="P28" s="14"/>
      <c r="Q28" s="14"/>
      <c r="R28" s="14"/>
      <c r="S28" s="14"/>
      <c r="T28" s="14"/>
      <c r="U28" s="14"/>
      <c r="V28" s="14"/>
      <c r="W28">
        <f>H27+I27+J27+W44</f>
        <v>18.25</v>
      </c>
    </row>
    <row r="29" spans="1:23" x14ac:dyDescent="0.2">
      <c r="G29" t="s">
        <v>291</v>
      </c>
      <c r="H29" s="14" t="s">
        <v>47</v>
      </c>
      <c r="I29" s="14"/>
      <c r="J29" s="14"/>
      <c r="K29" s="14"/>
      <c r="L29" s="14"/>
      <c r="M29" s="14"/>
      <c r="N29" s="14"/>
      <c r="O29" s="14"/>
      <c r="P29" s="14"/>
      <c r="Q29" s="14"/>
      <c r="R29" s="14"/>
      <c r="S29" s="14"/>
      <c r="T29" s="14"/>
      <c r="U29" s="14"/>
      <c r="V29" s="14"/>
      <c r="W29">
        <f>SUM(K27,L27,M27,W45)</f>
        <v>15.75</v>
      </c>
    </row>
    <row r="30" spans="1:23" x14ac:dyDescent="0.2">
      <c r="G30" t="s">
        <v>292</v>
      </c>
      <c r="H30" s="14" t="s">
        <v>17</v>
      </c>
      <c r="I30" s="14"/>
      <c r="J30" s="14"/>
      <c r="K30" s="14"/>
      <c r="L30" s="14"/>
      <c r="M30" s="14"/>
      <c r="N30" s="14"/>
      <c r="O30" s="14"/>
      <c r="P30" s="14"/>
      <c r="Q30" s="14"/>
      <c r="R30" s="14"/>
      <c r="S30" s="14"/>
      <c r="T30" s="14"/>
      <c r="U30" s="14"/>
      <c r="V30" s="14"/>
      <c r="W30">
        <f>SUM(N27,O27,P27,W46)</f>
        <v>15.5</v>
      </c>
    </row>
    <row r="31" spans="1:23" x14ac:dyDescent="0.2">
      <c r="G31" t="s">
        <v>293</v>
      </c>
      <c r="H31" s="14"/>
      <c r="I31" s="14"/>
      <c r="J31" s="14"/>
      <c r="K31" s="14"/>
      <c r="L31" s="14"/>
      <c r="M31" s="14"/>
      <c r="N31" s="14"/>
      <c r="O31" s="14"/>
      <c r="P31" s="14"/>
      <c r="Q31" s="14"/>
      <c r="R31" s="14"/>
      <c r="S31" s="14"/>
      <c r="T31" s="14"/>
      <c r="U31" s="14"/>
      <c r="V31" s="14"/>
    </row>
    <row r="32" spans="1:23" x14ac:dyDescent="0.2">
      <c r="G32" t="s">
        <v>294</v>
      </c>
      <c r="H32" s="14"/>
      <c r="I32" s="14"/>
      <c r="J32" s="14"/>
      <c r="K32" s="14"/>
      <c r="L32" s="14"/>
      <c r="M32" s="14"/>
      <c r="N32" s="14"/>
      <c r="O32" s="14"/>
      <c r="P32" s="14"/>
      <c r="Q32" s="14"/>
      <c r="R32" s="14"/>
      <c r="S32" s="14"/>
      <c r="T32" s="14"/>
      <c r="U32" s="14"/>
      <c r="V32" s="14"/>
    </row>
    <row r="33" spans="2:23" x14ac:dyDescent="0.2">
      <c r="B33" t="s">
        <v>78</v>
      </c>
      <c r="C33" t="s">
        <v>79</v>
      </c>
      <c r="F33" t="s">
        <v>446</v>
      </c>
      <c r="G33" t="s">
        <v>241</v>
      </c>
      <c r="H33" s="13">
        <v>0</v>
      </c>
      <c r="I33" s="13">
        <v>2.75</v>
      </c>
      <c r="J33" s="13">
        <v>2</v>
      </c>
      <c r="K33" s="13">
        <v>4</v>
      </c>
      <c r="L33" s="13">
        <v>4</v>
      </c>
      <c r="M33" s="13">
        <v>4.5</v>
      </c>
      <c r="N33" s="13">
        <v>3</v>
      </c>
      <c r="O33" s="13">
        <v>4.75</v>
      </c>
      <c r="P33" s="13">
        <v>3.5</v>
      </c>
      <c r="Q33" s="13"/>
      <c r="R33" s="13"/>
      <c r="S33" s="13"/>
      <c r="T33" s="13">
        <f>AVERAGE(H33,K33,N33,Q33)</f>
        <v>2.3333333333333335</v>
      </c>
      <c r="U33" s="13">
        <f>AVERAGE(I33,L33,O33,R33)</f>
        <v>3.8333333333333335</v>
      </c>
      <c r="V33" s="13">
        <f>AVERAGE(J33,M33,P33,S33)</f>
        <v>3.3333333333333335</v>
      </c>
    </row>
    <row r="34" spans="2:23" x14ac:dyDescent="0.2">
      <c r="G34" t="s">
        <v>64</v>
      </c>
      <c r="H34" s="14" t="s">
        <v>377</v>
      </c>
      <c r="I34" s="14"/>
      <c r="J34" s="14"/>
      <c r="K34" s="14"/>
      <c r="L34" s="14"/>
      <c r="M34" s="14"/>
      <c r="N34" s="14"/>
      <c r="O34" s="14"/>
      <c r="P34" s="14"/>
      <c r="Q34" s="14"/>
      <c r="R34" s="14"/>
      <c r="S34" s="14"/>
      <c r="T34" s="14"/>
      <c r="U34" s="14"/>
      <c r="V34" s="14"/>
      <c r="W34">
        <f>H33+I33+J33+W56</f>
        <v>4.75</v>
      </c>
    </row>
    <row r="35" spans="2:23" x14ac:dyDescent="0.2">
      <c r="G35" t="s">
        <v>291</v>
      </c>
      <c r="H35" s="14" t="s">
        <v>57</v>
      </c>
      <c r="I35" s="14"/>
      <c r="J35" s="14"/>
      <c r="K35" s="14"/>
      <c r="L35" s="14"/>
      <c r="M35" s="14"/>
      <c r="N35" s="14"/>
      <c r="O35" s="14"/>
      <c r="P35" s="14"/>
      <c r="Q35" s="14"/>
      <c r="R35" s="14"/>
      <c r="S35" s="14"/>
      <c r="T35" s="14"/>
      <c r="U35" s="14"/>
      <c r="V35" s="14"/>
      <c r="W35">
        <f>SUM(K33,L33,M33,W57)</f>
        <v>12.5</v>
      </c>
    </row>
    <row r="36" spans="2:23" x14ac:dyDescent="0.2">
      <c r="G36" t="s">
        <v>292</v>
      </c>
      <c r="H36" s="14" t="s">
        <v>427</v>
      </c>
      <c r="I36" s="14"/>
      <c r="J36" s="14"/>
      <c r="K36" s="14"/>
      <c r="L36" s="14"/>
      <c r="M36" s="14"/>
      <c r="N36" s="14"/>
      <c r="O36" s="14"/>
      <c r="P36" s="14"/>
      <c r="Q36" s="14"/>
      <c r="R36" s="14"/>
      <c r="S36" s="14"/>
      <c r="T36" s="14"/>
      <c r="U36" s="14"/>
      <c r="V36" s="14"/>
      <c r="W36">
        <f>SUM(N33,O33,P33,W58)</f>
        <v>11.25</v>
      </c>
    </row>
    <row r="37" spans="2:23" x14ac:dyDescent="0.2">
      <c r="G37" t="s">
        <v>293</v>
      </c>
      <c r="H37" s="14"/>
      <c r="I37" s="14"/>
      <c r="J37" s="14"/>
      <c r="K37" s="14"/>
      <c r="L37" s="14"/>
      <c r="M37" s="14"/>
      <c r="N37" s="14"/>
      <c r="O37" s="14"/>
      <c r="P37" s="14"/>
      <c r="Q37" s="14"/>
      <c r="R37" s="14"/>
      <c r="S37" s="14"/>
      <c r="T37" s="14"/>
      <c r="U37" s="14"/>
      <c r="V37" s="14"/>
    </row>
    <row r="38" spans="2:23" x14ac:dyDescent="0.2">
      <c r="G38" t="s">
        <v>294</v>
      </c>
      <c r="H38" s="14"/>
      <c r="I38" s="14"/>
      <c r="J38" s="14"/>
      <c r="K38" s="14"/>
      <c r="L38" s="14"/>
      <c r="M38" s="14"/>
      <c r="N38" s="14"/>
      <c r="O38" s="14"/>
      <c r="P38" s="14"/>
      <c r="Q38" s="14"/>
      <c r="R38" s="14"/>
      <c r="S38" s="14"/>
      <c r="T38" s="14"/>
      <c r="U38" s="14"/>
      <c r="V38" s="14"/>
    </row>
    <row r="39" spans="2:23" ht="25.5" x14ac:dyDescent="0.2">
      <c r="C39" s="11" t="s">
        <v>434</v>
      </c>
      <c r="F39" s="11" t="s">
        <v>435</v>
      </c>
      <c r="G39" s="11" t="s">
        <v>436</v>
      </c>
      <c r="H39" s="10" t="s">
        <v>441</v>
      </c>
      <c r="I39" s="10"/>
      <c r="J39" s="10"/>
      <c r="K39" s="10"/>
      <c r="L39" s="10"/>
      <c r="M39" s="10"/>
      <c r="N39" s="10"/>
      <c r="O39" s="10"/>
      <c r="P39" s="10"/>
      <c r="Q39" s="10"/>
      <c r="R39" s="10"/>
      <c r="S39" s="10"/>
      <c r="T39" s="10"/>
      <c r="U39" s="10"/>
      <c r="V39" s="10"/>
    </row>
    <row r="40" spans="2:23" ht="11.25" customHeight="1" x14ac:dyDescent="0.2">
      <c r="B40" s="11" t="s">
        <v>433</v>
      </c>
      <c r="C40">
        <f>AVERAGE(H3,K3,N3,H9,K9,N9,H15,K15,N15,H21,K21,N21,H27,K27,N27,Q33)</f>
        <v>3.9666666666666668</v>
      </c>
      <c r="F40">
        <f>AVERAGE(I3,L3,O3,I9,L9,O9,I15,L15,O15,I21,L21,O21,I27,L27,O27,R33)</f>
        <v>4.8033333333333328</v>
      </c>
      <c r="G40">
        <f>AVERAGE(J3,M3,P3,J9,M9,P9,J15,M15,P15,J21,M21,P21,J27,M27,P27,S33)</f>
        <v>3.45</v>
      </c>
      <c r="H40">
        <f>AVERAGE(W44,W45,W46,W47)</f>
        <v>4.5</v>
      </c>
    </row>
    <row r="41" spans="2:23" x14ac:dyDescent="0.2">
      <c r="B41" s="11" t="s">
        <v>442</v>
      </c>
      <c r="C41">
        <f>AVERAGE(A!C34,'C'!C38,D!C34,E!C35,F!C34,G!C40,I!C40,X!C34,J!C40)</f>
        <v>3.8504931488264824</v>
      </c>
      <c r="F41">
        <f>AVERAGE(A!F34,'C'!F38,D!F34,E!F35,F!F34,G!F40,I!F40,X!F34,J!F40)</f>
        <v>4.353280423280423</v>
      </c>
      <c r="G41">
        <f>AVERAGE(A!G34,'C'!G38,D!G34,E!G35,F!G34,G!G40,I!G40,X!G34,J!G40)</f>
        <v>3.2886538461538457</v>
      </c>
      <c r="H41">
        <f>AVERAGE(A!H34,'C'!H38,D!H34,E!H35,F!H34,G!H40,I!H40,X!H34,J!H40)</f>
        <v>4.5018518518518515</v>
      </c>
    </row>
    <row r="42" spans="2:23" x14ac:dyDescent="0.2">
      <c r="B42" s="2" t="s">
        <v>296</v>
      </c>
    </row>
    <row r="43" spans="2:23" x14ac:dyDescent="0.2">
      <c r="B43" s="2"/>
      <c r="C43" t="s">
        <v>302</v>
      </c>
      <c r="F43" t="s">
        <v>55</v>
      </c>
      <c r="G43" t="s">
        <v>147</v>
      </c>
    </row>
    <row r="44" spans="2:23" x14ac:dyDescent="0.2">
      <c r="B44" s="1" t="s">
        <v>297</v>
      </c>
      <c r="C44">
        <v>2.75</v>
      </c>
      <c r="F44">
        <v>1.5</v>
      </c>
      <c r="G44" s="14" t="s">
        <v>160</v>
      </c>
      <c r="H44" s="14"/>
      <c r="I44" s="14"/>
      <c r="J44" s="14"/>
      <c r="K44" s="14"/>
      <c r="L44" s="14"/>
      <c r="M44" s="14"/>
      <c r="N44" s="14"/>
      <c r="O44" s="14"/>
      <c r="P44" s="14"/>
      <c r="Q44" s="14"/>
      <c r="R44" s="14"/>
      <c r="S44" s="14"/>
      <c r="T44" s="14"/>
      <c r="U44" s="14"/>
      <c r="V44" s="14"/>
      <c r="W44">
        <f>C44+F44</f>
        <v>4.25</v>
      </c>
    </row>
    <row r="45" spans="2:23" x14ac:dyDescent="0.2">
      <c r="B45" s="1" t="s">
        <v>298</v>
      </c>
      <c r="C45">
        <v>2.75</v>
      </c>
      <c r="F45">
        <v>2</v>
      </c>
      <c r="G45" s="14" t="s">
        <v>94</v>
      </c>
      <c r="H45" s="14"/>
      <c r="I45" s="14"/>
      <c r="J45" s="14"/>
      <c r="K45" s="14"/>
      <c r="L45" s="14"/>
      <c r="M45" s="14"/>
      <c r="N45" s="14"/>
      <c r="O45" s="14"/>
      <c r="P45" s="14"/>
      <c r="Q45" s="14"/>
      <c r="R45" s="14"/>
      <c r="S45" s="14"/>
      <c r="T45" s="14"/>
      <c r="U45" s="14"/>
      <c r="V45" s="14"/>
      <c r="W45">
        <f>SUM(C45,F45)</f>
        <v>4.75</v>
      </c>
    </row>
    <row r="46" spans="2:23" x14ac:dyDescent="0.2">
      <c r="B46" s="1" t="s">
        <v>299</v>
      </c>
      <c r="C46">
        <v>3</v>
      </c>
      <c r="F46">
        <v>1.5</v>
      </c>
      <c r="G46" s="14" t="s">
        <v>16</v>
      </c>
      <c r="H46" s="14"/>
      <c r="I46" s="14"/>
      <c r="J46" s="14"/>
      <c r="K46" s="14"/>
      <c r="L46" s="14"/>
      <c r="M46" s="14"/>
      <c r="N46" s="14"/>
      <c r="O46" s="14"/>
      <c r="P46" s="14"/>
      <c r="Q46" s="14"/>
      <c r="R46" s="14"/>
      <c r="S46" s="14"/>
      <c r="T46" s="14"/>
      <c r="U46" s="14"/>
      <c r="V46" s="14"/>
      <c r="W46">
        <f>SUM(C46,F46)</f>
        <v>4.5</v>
      </c>
    </row>
    <row r="47" spans="2:23" x14ac:dyDescent="0.2">
      <c r="B47" s="1" t="s">
        <v>300</v>
      </c>
      <c r="G47" s="14"/>
      <c r="H47" s="14"/>
      <c r="I47" s="14"/>
      <c r="J47" s="14"/>
      <c r="K47" s="14"/>
      <c r="L47" s="14"/>
      <c r="M47" s="14"/>
      <c r="N47" s="14"/>
      <c r="O47" s="14"/>
      <c r="P47" s="14"/>
      <c r="Q47" s="14"/>
      <c r="R47" s="14"/>
      <c r="S47" s="14"/>
      <c r="T47" s="14"/>
      <c r="U47" s="14"/>
      <c r="V47" s="14"/>
    </row>
    <row r="48" spans="2:23" x14ac:dyDescent="0.2">
      <c r="B48" s="1"/>
      <c r="G48" s="14"/>
      <c r="H48" s="14"/>
      <c r="I48" s="14"/>
      <c r="J48" s="14"/>
      <c r="K48" s="14"/>
      <c r="L48" s="14"/>
      <c r="M48" s="14"/>
      <c r="N48" s="14"/>
      <c r="O48" s="14"/>
      <c r="P48" s="14"/>
      <c r="Q48" s="14"/>
      <c r="R48" s="14"/>
      <c r="S48" s="14"/>
      <c r="T48" s="14"/>
      <c r="U48" s="14"/>
      <c r="V48" s="14"/>
    </row>
  </sheetData>
  <mergeCells count="34">
    <mergeCell ref="H38:V38"/>
    <mergeCell ref="H10:V10"/>
    <mergeCell ref="H4:V4"/>
    <mergeCell ref="H5:V5"/>
    <mergeCell ref="H6:V6"/>
    <mergeCell ref="H7:V7"/>
    <mergeCell ref="H8:V8"/>
    <mergeCell ref="H24:V24"/>
    <mergeCell ref="H11:V11"/>
    <mergeCell ref="H12:V12"/>
    <mergeCell ref="H13:V13"/>
    <mergeCell ref="H14:V14"/>
    <mergeCell ref="H17:V17"/>
    <mergeCell ref="H18:V18"/>
    <mergeCell ref="H19:V19"/>
    <mergeCell ref="H20:V20"/>
    <mergeCell ref="H22:V22"/>
    <mergeCell ref="H23:V23"/>
    <mergeCell ref="G48:V48"/>
    <mergeCell ref="H25:V25"/>
    <mergeCell ref="H26:V26"/>
    <mergeCell ref="H28:V28"/>
    <mergeCell ref="H29:V29"/>
    <mergeCell ref="H30:V30"/>
    <mergeCell ref="H31:V31"/>
    <mergeCell ref="H32:V32"/>
    <mergeCell ref="G44:V44"/>
    <mergeCell ref="G45:V45"/>
    <mergeCell ref="G46:V46"/>
    <mergeCell ref="G47:V47"/>
    <mergeCell ref="H34:V34"/>
    <mergeCell ref="H35:V35"/>
    <mergeCell ref="H36:V36"/>
    <mergeCell ref="H37:V37"/>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
  <sheetViews>
    <sheetView view="pageLayout" topLeftCell="B15" zoomScale="85" zoomScalePageLayoutView="85" workbookViewId="0">
      <selection activeCell="G41" sqref="G41"/>
    </sheetView>
  </sheetViews>
  <sheetFormatPr defaultColWidth="11" defaultRowHeight="12.75" x14ac:dyDescent="0.2"/>
  <cols>
    <col min="1" max="1" width="0" hidden="1" customWidth="1"/>
    <col min="2" max="2" width="7.375" customWidth="1"/>
    <col min="3" max="3" width="6.875" customWidth="1"/>
    <col min="4" max="4" width="9.625" hidden="1" customWidth="1"/>
    <col min="5" max="5" width="0" hidden="1" customWidth="1"/>
    <col min="6" max="6" width="5.375" customWidth="1"/>
    <col min="7" max="7" width="9.75" customWidth="1"/>
    <col min="8" max="20" width="4.625" customWidth="1"/>
    <col min="21" max="21" width="5" customWidth="1"/>
    <col min="22" max="22" width="4.375" customWidth="1"/>
    <col min="23" max="23" width="7.875" customWidth="1"/>
  </cols>
  <sheetData>
    <row r="1" spans="1:26" x14ac:dyDescent="0.2">
      <c r="B1" s="2" t="s">
        <v>295</v>
      </c>
      <c r="H1" s="1" t="s">
        <v>312</v>
      </c>
      <c r="K1" s="1" t="s">
        <v>313</v>
      </c>
      <c r="N1" s="1" t="s">
        <v>284</v>
      </c>
      <c r="Q1" s="1" t="s">
        <v>285</v>
      </c>
      <c r="T1" s="1" t="s">
        <v>286</v>
      </c>
      <c r="X1" t="s">
        <v>439</v>
      </c>
      <c r="Y1" t="s">
        <v>437</v>
      </c>
      <c r="Z1" t="s">
        <v>438</v>
      </c>
    </row>
    <row r="2" spans="1:26" x14ac:dyDescent="0.2">
      <c r="A2" t="s">
        <v>344</v>
      </c>
      <c r="B2" s="1" t="s">
        <v>345</v>
      </c>
      <c r="C2" s="1" t="s">
        <v>346</v>
      </c>
      <c r="D2" s="1" t="s">
        <v>347</v>
      </c>
      <c r="E2" s="1" t="s">
        <v>166</v>
      </c>
      <c r="F2" s="1" t="s">
        <v>167</v>
      </c>
      <c r="G2" s="1" t="s">
        <v>168</v>
      </c>
      <c r="H2" s="1" t="s">
        <v>287</v>
      </c>
      <c r="I2" s="1" t="s">
        <v>288</v>
      </c>
      <c r="J2" s="1" t="s">
        <v>289</v>
      </c>
      <c r="K2" s="1" t="s">
        <v>287</v>
      </c>
      <c r="L2" s="1" t="s">
        <v>288</v>
      </c>
      <c r="M2" s="1" t="s">
        <v>289</v>
      </c>
      <c r="N2" s="1" t="s">
        <v>287</v>
      </c>
      <c r="O2" s="1" t="s">
        <v>288</v>
      </c>
      <c r="P2" s="1" t="s">
        <v>289</v>
      </c>
      <c r="Q2" s="1" t="s">
        <v>287</v>
      </c>
      <c r="R2" s="1" t="s">
        <v>288</v>
      </c>
      <c r="S2" s="1" t="s">
        <v>289</v>
      </c>
      <c r="T2" s="1" t="s">
        <v>287</v>
      </c>
      <c r="U2" s="1" t="s">
        <v>288</v>
      </c>
      <c r="V2" s="1" t="s">
        <v>289</v>
      </c>
      <c r="W2" s="1"/>
    </row>
    <row r="3" spans="1:26" x14ac:dyDescent="0.2">
      <c r="A3">
        <v>1201743703</v>
      </c>
      <c r="B3" t="s">
        <v>233</v>
      </c>
      <c r="C3" t="s">
        <v>234</v>
      </c>
      <c r="D3" t="s">
        <v>238</v>
      </c>
      <c r="E3" t="s">
        <v>259</v>
      </c>
      <c r="F3" t="s">
        <v>314</v>
      </c>
      <c r="G3" t="s">
        <v>241</v>
      </c>
      <c r="H3">
        <v>0</v>
      </c>
      <c r="I3">
        <v>4.5</v>
      </c>
      <c r="J3">
        <v>1</v>
      </c>
      <c r="K3">
        <v>1</v>
      </c>
      <c r="L3">
        <v>4</v>
      </c>
      <c r="M3">
        <v>0</v>
      </c>
      <c r="N3">
        <v>1.5</v>
      </c>
      <c r="O3">
        <v>4</v>
      </c>
      <c r="P3">
        <v>3</v>
      </c>
      <c r="T3">
        <f>AVERAGE(H3,K3,N3,Q2)</f>
        <v>0.83333333333333337</v>
      </c>
      <c r="U3">
        <f>AVERAGE(I3,L3,O3,R3)</f>
        <v>4.166666666666667</v>
      </c>
      <c r="V3">
        <f>AVERAGE(J3,M3,P3,S3)</f>
        <v>1.3333333333333333</v>
      </c>
    </row>
    <row r="4" spans="1:26" x14ac:dyDescent="0.2">
      <c r="B4" s="4">
        <v>40575</v>
      </c>
      <c r="G4" t="s">
        <v>290</v>
      </c>
      <c r="H4" s="14" t="s">
        <v>48</v>
      </c>
      <c r="I4" s="14"/>
      <c r="J4" s="14"/>
      <c r="K4" s="14"/>
      <c r="L4" s="14"/>
      <c r="M4" s="14"/>
      <c r="N4" s="14"/>
      <c r="O4" s="14"/>
      <c r="P4" s="14"/>
      <c r="Q4" s="14"/>
      <c r="R4" s="14"/>
      <c r="S4" s="14"/>
      <c r="T4" s="14"/>
      <c r="U4" s="14"/>
      <c r="V4" s="14"/>
      <c r="W4" s="7">
        <f>H3+I3+J3+W44</f>
        <v>9.5</v>
      </c>
    </row>
    <row r="5" spans="1:26" x14ac:dyDescent="0.2">
      <c r="G5" t="s">
        <v>291</v>
      </c>
      <c r="H5" s="14" t="s">
        <v>21</v>
      </c>
      <c r="I5" s="14"/>
      <c r="J5" s="14"/>
      <c r="K5" s="14"/>
      <c r="L5" s="14"/>
      <c r="M5" s="14"/>
      <c r="N5" s="14"/>
      <c r="O5" s="14"/>
      <c r="P5" s="14"/>
      <c r="Q5" s="14"/>
      <c r="R5" s="14"/>
      <c r="S5" s="14"/>
      <c r="T5" s="14"/>
      <c r="U5" s="14"/>
      <c r="V5" s="14"/>
      <c r="W5">
        <f>SUM(W45,K3,L3,M3)</f>
        <v>9.75</v>
      </c>
    </row>
    <row r="6" spans="1:26" x14ac:dyDescent="0.2">
      <c r="G6" t="s">
        <v>292</v>
      </c>
      <c r="H6" s="14" t="s">
        <v>14</v>
      </c>
      <c r="I6" s="14"/>
      <c r="J6" s="14"/>
      <c r="K6" s="14"/>
      <c r="L6" s="14"/>
      <c r="M6" s="14"/>
      <c r="N6" s="14"/>
      <c r="O6" s="14"/>
      <c r="P6" s="14"/>
      <c r="Q6" s="14"/>
      <c r="R6" s="14"/>
      <c r="S6" s="14"/>
      <c r="T6" s="14"/>
      <c r="U6" s="14"/>
      <c r="V6" s="14"/>
      <c r="W6">
        <f>SUM(N3,O3,P3,W46)</f>
        <v>13.25</v>
      </c>
    </row>
    <row r="7" spans="1:26" x14ac:dyDescent="0.2">
      <c r="G7" t="s">
        <v>293</v>
      </c>
      <c r="H7" s="14"/>
      <c r="I7" s="14"/>
      <c r="J7" s="14"/>
      <c r="K7" s="14"/>
      <c r="L7" s="14"/>
      <c r="M7" s="14"/>
      <c r="N7" s="14"/>
      <c r="O7" s="14"/>
      <c r="P7" s="14"/>
      <c r="Q7" s="14"/>
      <c r="R7" s="14"/>
      <c r="S7" s="14"/>
      <c r="T7" s="14"/>
      <c r="U7" s="14"/>
      <c r="V7" s="14"/>
    </row>
    <row r="8" spans="1:26" x14ac:dyDescent="0.2">
      <c r="G8" t="s">
        <v>294</v>
      </c>
      <c r="H8" s="14"/>
      <c r="I8" s="14"/>
      <c r="J8" s="14"/>
      <c r="K8" s="14"/>
      <c r="L8" s="14"/>
      <c r="M8" s="14"/>
      <c r="N8" s="14"/>
      <c r="O8" s="14"/>
      <c r="P8" s="14"/>
      <c r="Q8" s="14"/>
      <c r="R8" s="14"/>
      <c r="S8" s="14"/>
      <c r="T8" s="14"/>
      <c r="U8" s="14"/>
      <c r="V8" s="14"/>
    </row>
    <row r="9" spans="1:26" x14ac:dyDescent="0.2">
      <c r="A9">
        <v>1203489204</v>
      </c>
      <c r="B9" t="s">
        <v>342</v>
      </c>
      <c r="C9" t="s">
        <v>343</v>
      </c>
      <c r="D9" t="s">
        <v>389</v>
      </c>
      <c r="E9" t="s">
        <v>259</v>
      </c>
      <c r="F9" t="s">
        <v>314</v>
      </c>
      <c r="G9" t="s">
        <v>241</v>
      </c>
      <c r="H9" s="3">
        <v>1</v>
      </c>
      <c r="I9" s="3">
        <v>4.5</v>
      </c>
      <c r="J9" s="3">
        <v>2</v>
      </c>
      <c r="K9" s="3">
        <v>1.75</v>
      </c>
      <c r="L9" s="3">
        <v>3.8</v>
      </c>
      <c r="M9" s="3">
        <v>3.5</v>
      </c>
      <c r="N9" s="3">
        <v>1.75</v>
      </c>
      <c r="O9" s="3">
        <v>3.5</v>
      </c>
      <c r="P9" s="3">
        <v>2.75</v>
      </c>
      <c r="Q9" s="3"/>
      <c r="R9" s="3"/>
      <c r="S9" s="3"/>
      <c r="T9" s="3">
        <f>AVERAGE(H9,K9,N9,Q9)</f>
        <v>1.5</v>
      </c>
      <c r="U9" s="3">
        <f>AVERAGE(I9,L9,O9,R9)</f>
        <v>3.9333333333333336</v>
      </c>
      <c r="V9" s="3">
        <f>AVERAGE(J9,M9,P9,S9)</f>
        <v>2.75</v>
      </c>
    </row>
    <row r="10" spans="1:26" x14ac:dyDescent="0.2">
      <c r="B10" s="4">
        <v>40575</v>
      </c>
      <c r="G10" t="s">
        <v>290</v>
      </c>
      <c r="H10" s="14" t="s">
        <v>141</v>
      </c>
      <c r="I10" s="14"/>
      <c r="J10" s="14"/>
      <c r="K10" s="14"/>
      <c r="L10" s="14"/>
      <c r="M10" s="14"/>
      <c r="N10" s="14"/>
      <c r="O10" s="14"/>
      <c r="P10" s="14"/>
      <c r="Q10" s="14"/>
      <c r="R10" s="14"/>
      <c r="S10" s="14"/>
      <c r="T10" s="14"/>
      <c r="U10" s="14"/>
      <c r="V10" s="14"/>
      <c r="W10" s="7">
        <f>H9+I9+J9+W44</f>
        <v>11.5</v>
      </c>
    </row>
    <row r="11" spans="1:26" x14ac:dyDescent="0.2">
      <c r="G11" t="s">
        <v>291</v>
      </c>
      <c r="H11" s="14" t="s">
        <v>39</v>
      </c>
      <c r="I11" s="14"/>
      <c r="J11" s="14"/>
      <c r="K11" s="14"/>
      <c r="L11" s="14"/>
      <c r="M11" s="14"/>
      <c r="N11" s="14"/>
      <c r="O11" s="14"/>
      <c r="P11" s="14"/>
      <c r="Q11" s="14"/>
      <c r="R11" s="14"/>
      <c r="S11" s="14"/>
      <c r="T11" s="14"/>
      <c r="U11" s="14"/>
      <c r="V11" s="14"/>
      <c r="W11">
        <f>SUM(W45,K9,L9,M9)</f>
        <v>13.8</v>
      </c>
    </row>
    <row r="12" spans="1:26" x14ac:dyDescent="0.2">
      <c r="G12" t="s">
        <v>292</v>
      </c>
      <c r="H12" s="14" t="s">
        <v>13</v>
      </c>
      <c r="I12" s="14"/>
      <c r="J12" s="14"/>
      <c r="K12" s="14"/>
      <c r="L12" s="14"/>
      <c r="M12" s="14"/>
      <c r="N12" s="14"/>
      <c r="O12" s="14"/>
      <c r="P12" s="14"/>
      <c r="Q12" s="14"/>
      <c r="R12" s="14"/>
      <c r="S12" s="14"/>
      <c r="T12" s="14"/>
      <c r="U12" s="14"/>
      <c r="V12" s="14"/>
      <c r="W12">
        <f>SUM(N9,O9,P9,W46)</f>
        <v>12.75</v>
      </c>
    </row>
    <row r="13" spans="1:26" x14ac:dyDescent="0.2">
      <c r="G13" t="s">
        <v>293</v>
      </c>
      <c r="H13" s="14"/>
      <c r="I13" s="14"/>
      <c r="J13" s="14"/>
      <c r="K13" s="14"/>
      <c r="L13" s="14"/>
      <c r="M13" s="14"/>
      <c r="N13" s="14"/>
      <c r="O13" s="14"/>
      <c r="P13" s="14"/>
      <c r="Q13" s="14"/>
      <c r="R13" s="14"/>
      <c r="S13" s="14"/>
      <c r="T13" s="14"/>
      <c r="U13" s="14"/>
      <c r="V13" s="14"/>
    </row>
    <row r="14" spans="1:26" x14ac:dyDescent="0.2">
      <c r="G14" t="s">
        <v>294</v>
      </c>
      <c r="H14" s="14"/>
      <c r="I14" s="14"/>
      <c r="J14" s="14"/>
      <c r="K14" s="14"/>
      <c r="L14" s="14"/>
      <c r="M14" s="14"/>
      <c r="N14" s="14"/>
      <c r="O14" s="14"/>
      <c r="P14" s="14"/>
      <c r="Q14" s="14"/>
      <c r="R14" s="14"/>
      <c r="S14" s="14"/>
      <c r="T14" s="14"/>
      <c r="U14" s="14"/>
      <c r="V14" s="14"/>
    </row>
    <row r="15" spans="1:26" x14ac:dyDescent="0.2">
      <c r="A15">
        <v>1205973791</v>
      </c>
      <c r="B15" s="8" t="s">
        <v>74</v>
      </c>
      <c r="C15" s="8" t="s">
        <v>75</v>
      </c>
      <c r="D15" s="8" t="s">
        <v>111</v>
      </c>
      <c r="E15" s="8" t="s">
        <v>278</v>
      </c>
      <c r="F15" s="8" t="s">
        <v>314</v>
      </c>
      <c r="G15" t="s">
        <v>241</v>
      </c>
      <c r="H15" s="3">
        <v>1</v>
      </c>
      <c r="I15" s="3">
        <v>4.5</v>
      </c>
      <c r="J15" s="3">
        <v>1</v>
      </c>
      <c r="K15" s="3">
        <v>1</v>
      </c>
      <c r="L15" s="3">
        <v>3</v>
      </c>
      <c r="M15" s="3"/>
      <c r="N15" s="3"/>
      <c r="O15" s="3"/>
      <c r="P15" s="3"/>
      <c r="Q15" s="3"/>
      <c r="R15" s="3"/>
      <c r="S15" s="3"/>
      <c r="T15" s="3">
        <f>AVERAGE(H15,K15,N15,Q15)</f>
        <v>1</v>
      </c>
      <c r="U15" s="3"/>
      <c r="V15" s="3"/>
    </row>
    <row r="16" spans="1:26" x14ac:dyDescent="0.2">
      <c r="B16" s="8"/>
      <c r="C16" s="8" t="s">
        <v>279</v>
      </c>
      <c r="D16" s="8"/>
      <c r="E16" s="8"/>
      <c r="F16" s="8"/>
      <c r="G16" t="s">
        <v>290</v>
      </c>
      <c r="H16" s="14" t="s">
        <v>139</v>
      </c>
      <c r="I16" s="14"/>
      <c r="J16" s="14"/>
      <c r="K16" s="14"/>
      <c r="L16" s="14"/>
      <c r="M16" s="14"/>
      <c r="N16" s="14"/>
      <c r="O16" s="14"/>
      <c r="P16" s="14"/>
      <c r="Q16" s="14"/>
      <c r="R16" s="14"/>
      <c r="S16" s="14"/>
      <c r="T16" s="14"/>
      <c r="U16" s="14"/>
      <c r="V16" s="14"/>
      <c r="W16" s="7">
        <f>H15+I15+J15+W44</f>
        <v>10.5</v>
      </c>
    </row>
    <row r="17" spans="1:23" x14ac:dyDescent="0.2">
      <c r="G17" t="s">
        <v>291</v>
      </c>
      <c r="H17" s="14" t="s">
        <v>95</v>
      </c>
      <c r="I17" s="14"/>
      <c r="J17" s="14"/>
      <c r="K17" s="14"/>
      <c r="L17" s="14"/>
      <c r="M17" s="14"/>
      <c r="N17" s="14"/>
      <c r="O17" s="14"/>
      <c r="P17" s="14"/>
      <c r="Q17" s="14"/>
      <c r="R17" s="14"/>
      <c r="S17" s="14"/>
      <c r="T17" s="14"/>
      <c r="U17" s="14"/>
      <c r="V17" s="14"/>
      <c r="W17" s="7">
        <f>SUM(W45,K15,L15,M15)</f>
        <v>8.75</v>
      </c>
    </row>
    <row r="18" spans="1:23" x14ac:dyDescent="0.2">
      <c r="G18" t="s">
        <v>292</v>
      </c>
      <c r="H18" s="14"/>
      <c r="I18" s="14"/>
      <c r="J18" s="14"/>
      <c r="K18" s="14"/>
      <c r="L18" s="14"/>
      <c r="M18" s="14"/>
      <c r="N18" s="14"/>
      <c r="O18" s="14"/>
      <c r="P18" s="14"/>
      <c r="Q18" s="14"/>
      <c r="R18" s="14"/>
      <c r="S18" s="14"/>
      <c r="T18" s="14"/>
      <c r="U18" s="14"/>
      <c r="V18" s="14"/>
      <c r="W18">
        <f>SUM(N15,O15,P15,W52)</f>
        <v>0</v>
      </c>
    </row>
    <row r="19" spans="1:23" x14ac:dyDescent="0.2">
      <c r="G19" t="s">
        <v>293</v>
      </c>
      <c r="H19" s="14"/>
      <c r="I19" s="14"/>
      <c r="J19" s="14"/>
      <c r="K19" s="14"/>
      <c r="L19" s="14"/>
      <c r="M19" s="14"/>
      <c r="N19" s="14"/>
      <c r="O19" s="14"/>
      <c r="P19" s="14"/>
      <c r="Q19" s="14"/>
      <c r="R19" s="14"/>
      <c r="S19" s="14"/>
      <c r="T19" s="14"/>
      <c r="U19" s="14"/>
      <c r="V19" s="14"/>
    </row>
    <row r="20" spans="1:23" x14ac:dyDescent="0.2">
      <c r="G20" t="s">
        <v>294</v>
      </c>
      <c r="H20" s="14"/>
      <c r="I20" s="14"/>
      <c r="J20" s="14"/>
      <c r="K20" s="14"/>
      <c r="L20" s="14"/>
      <c r="M20" s="14"/>
      <c r="N20" s="14"/>
      <c r="O20" s="14"/>
      <c r="P20" s="14"/>
      <c r="Q20" s="14"/>
      <c r="R20" s="14"/>
      <c r="S20" s="14"/>
      <c r="T20" s="14"/>
      <c r="U20" s="14"/>
      <c r="V20" s="14"/>
    </row>
    <row r="21" spans="1:23" x14ac:dyDescent="0.2">
      <c r="A21">
        <v>1204817129</v>
      </c>
      <c r="B21" t="s">
        <v>81</v>
      </c>
      <c r="C21" t="s">
        <v>82</v>
      </c>
      <c r="D21" t="s">
        <v>341</v>
      </c>
      <c r="E21" t="s">
        <v>242</v>
      </c>
      <c r="F21" t="s">
        <v>314</v>
      </c>
      <c r="G21" t="s">
        <v>241</v>
      </c>
      <c r="H21">
        <v>0</v>
      </c>
      <c r="I21">
        <v>5</v>
      </c>
      <c r="J21">
        <v>1</v>
      </c>
      <c r="K21">
        <v>4</v>
      </c>
      <c r="L21">
        <v>4</v>
      </c>
      <c r="M21">
        <v>2.5</v>
      </c>
      <c r="N21">
        <v>3</v>
      </c>
      <c r="O21">
        <v>4.75</v>
      </c>
      <c r="P21">
        <v>4.5</v>
      </c>
      <c r="T21">
        <f>AVERAGE(H21,K21,N21,Q21)</f>
        <v>2.3333333333333335</v>
      </c>
      <c r="U21">
        <f>AVERAGE(I21,L21,O21,R21)</f>
        <v>4.583333333333333</v>
      </c>
      <c r="V21">
        <f>AVERAGE(J21,M21,P21,S21)</f>
        <v>2.6666666666666665</v>
      </c>
    </row>
    <row r="22" spans="1:23" x14ac:dyDescent="0.2">
      <c r="G22" t="s">
        <v>290</v>
      </c>
      <c r="H22" s="14" t="s">
        <v>161</v>
      </c>
      <c r="I22" s="14"/>
      <c r="J22" s="14"/>
      <c r="K22" s="14"/>
      <c r="L22" s="14"/>
      <c r="M22" s="14"/>
      <c r="N22" s="14"/>
      <c r="O22" s="14"/>
      <c r="P22" s="14"/>
      <c r="Q22" s="14"/>
      <c r="R22" s="14"/>
      <c r="S22" s="14"/>
      <c r="T22" s="14"/>
      <c r="U22" s="14"/>
      <c r="V22" s="14"/>
      <c r="W22" s="7">
        <f>H21+I21+J21+W44</f>
        <v>10</v>
      </c>
    </row>
    <row r="23" spans="1:23" x14ac:dyDescent="0.2">
      <c r="G23" t="s">
        <v>291</v>
      </c>
      <c r="H23" s="14" t="s">
        <v>136</v>
      </c>
      <c r="I23" s="14"/>
      <c r="J23" s="14"/>
      <c r="K23" s="14"/>
      <c r="L23" s="14"/>
      <c r="M23" s="14"/>
      <c r="N23" s="14"/>
      <c r="O23" s="14"/>
      <c r="P23" s="14"/>
      <c r="Q23" s="14"/>
      <c r="R23" s="14"/>
      <c r="S23" s="14"/>
      <c r="T23" s="14"/>
      <c r="U23" s="14"/>
      <c r="V23" s="14"/>
      <c r="W23">
        <f>SUM(W45,K21,L21,M21)</f>
        <v>15.25</v>
      </c>
    </row>
    <row r="24" spans="1:23" x14ac:dyDescent="0.2">
      <c r="G24" t="s">
        <v>292</v>
      </c>
      <c r="H24" s="14" t="s">
        <v>15</v>
      </c>
      <c r="I24" s="14"/>
      <c r="J24" s="14"/>
      <c r="K24" s="14"/>
      <c r="L24" s="14"/>
      <c r="M24" s="14"/>
      <c r="N24" s="14"/>
      <c r="O24" s="14"/>
      <c r="P24" s="14"/>
      <c r="Q24" s="14"/>
      <c r="R24" s="14"/>
      <c r="S24" s="14"/>
      <c r="T24" s="14"/>
      <c r="U24" s="14"/>
      <c r="V24" s="14"/>
      <c r="W24">
        <f>SUM(N21,O21,P21,W46)</f>
        <v>17</v>
      </c>
    </row>
    <row r="25" spans="1:23" x14ac:dyDescent="0.2">
      <c r="G25" t="s">
        <v>293</v>
      </c>
      <c r="H25" s="14"/>
      <c r="I25" s="14"/>
      <c r="J25" s="14"/>
      <c r="K25" s="14"/>
      <c r="L25" s="14"/>
      <c r="M25" s="14"/>
      <c r="N25" s="14"/>
      <c r="O25" s="14"/>
      <c r="P25" s="14"/>
      <c r="Q25" s="14"/>
      <c r="R25" s="14"/>
      <c r="S25" s="14"/>
      <c r="T25" s="14"/>
      <c r="U25" s="14"/>
      <c r="V25" s="14"/>
    </row>
    <row r="26" spans="1:23" x14ac:dyDescent="0.2">
      <c r="G26" t="s">
        <v>294</v>
      </c>
      <c r="H26" s="14"/>
      <c r="I26" s="14"/>
      <c r="J26" s="14"/>
      <c r="K26" s="14"/>
      <c r="L26" s="14"/>
      <c r="M26" s="14"/>
      <c r="N26" s="14"/>
      <c r="O26" s="14"/>
      <c r="P26" s="14"/>
      <c r="Q26" s="14"/>
      <c r="R26" s="14"/>
      <c r="S26" s="14"/>
      <c r="T26" s="14"/>
      <c r="U26" s="14"/>
      <c r="V26" s="14"/>
    </row>
    <row r="27" spans="1:23" x14ac:dyDescent="0.2">
      <c r="A27">
        <v>1205735345</v>
      </c>
      <c r="B27" t="s">
        <v>87</v>
      </c>
      <c r="C27" t="s">
        <v>88</v>
      </c>
      <c r="D27" t="s">
        <v>360</v>
      </c>
      <c r="E27" t="s">
        <v>253</v>
      </c>
      <c r="F27" t="s">
        <v>314</v>
      </c>
      <c r="G27" t="s">
        <v>241</v>
      </c>
      <c r="H27">
        <v>5</v>
      </c>
      <c r="I27">
        <v>5</v>
      </c>
      <c r="J27">
        <v>3</v>
      </c>
      <c r="K27">
        <v>4.75</v>
      </c>
      <c r="L27">
        <v>4.25</v>
      </c>
      <c r="M27">
        <v>4.75</v>
      </c>
      <c r="N27">
        <v>4.25</v>
      </c>
      <c r="O27">
        <v>4.25</v>
      </c>
      <c r="P27">
        <v>5</v>
      </c>
      <c r="T27">
        <f>AVERAGE(H27,K27,N27,Q27)</f>
        <v>4.666666666666667</v>
      </c>
      <c r="U27">
        <f>AVERAGE(I27,L27,O27,R27)</f>
        <v>4.5</v>
      </c>
      <c r="V27">
        <f>AVERAGE(J27,M27,P27,S27)</f>
        <v>4.25</v>
      </c>
    </row>
    <row r="28" spans="1:23" x14ac:dyDescent="0.2">
      <c r="G28" t="s">
        <v>290</v>
      </c>
      <c r="H28" s="14" t="s">
        <v>49</v>
      </c>
      <c r="I28" s="14"/>
      <c r="J28" s="14"/>
      <c r="K28" s="14"/>
      <c r="L28" s="14"/>
      <c r="M28" s="14"/>
      <c r="N28" s="14"/>
      <c r="O28" s="14"/>
      <c r="P28" s="14"/>
      <c r="Q28" s="14"/>
      <c r="R28" s="14"/>
      <c r="S28" s="14"/>
      <c r="T28" s="14"/>
      <c r="U28" s="14"/>
      <c r="V28" s="14"/>
      <c r="W28" s="7">
        <f>H27+I27+J27+W44</f>
        <v>17</v>
      </c>
    </row>
    <row r="29" spans="1:23" x14ac:dyDescent="0.2">
      <c r="G29" t="s">
        <v>291</v>
      </c>
      <c r="H29" s="14" t="s">
        <v>137</v>
      </c>
      <c r="I29" s="14"/>
      <c r="J29" s="14"/>
      <c r="K29" s="14"/>
      <c r="L29" s="14"/>
      <c r="M29" s="14"/>
      <c r="N29" s="14"/>
      <c r="O29" s="14"/>
      <c r="P29" s="14"/>
      <c r="Q29" s="14"/>
      <c r="R29" s="14"/>
      <c r="S29" s="14"/>
      <c r="T29" s="14"/>
      <c r="U29" s="14"/>
      <c r="V29" s="14"/>
      <c r="W29">
        <f>SUM(W45,K27,L27,M27)</f>
        <v>18.5</v>
      </c>
    </row>
    <row r="30" spans="1:23" x14ac:dyDescent="0.2">
      <c r="G30" t="s">
        <v>292</v>
      </c>
      <c r="H30" s="14" t="s">
        <v>6</v>
      </c>
      <c r="I30" s="14"/>
      <c r="J30" s="14"/>
      <c r="K30" s="14"/>
      <c r="L30" s="14"/>
      <c r="M30" s="14"/>
      <c r="N30" s="14"/>
      <c r="O30" s="14"/>
      <c r="P30" s="14"/>
      <c r="Q30" s="14"/>
      <c r="R30" s="14"/>
      <c r="S30" s="14"/>
      <c r="T30" s="14"/>
      <c r="U30" s="14"/>
      <c r="V30" s="14"/>
      <c r="W30">
        <f>SUM(N27,O27,P27,W46)</f>
        <v>18.25</v>
      </c>
    </row>
    <row r="31" spans="1:23" x14ac:dyDescent="0.2">
      <c r="G31" t="s">
        <v>293</v>
      </c>
      <c r="H31" s="14"/>
      <c r="I31" s="14"/>
      <c r="J31" s="14"/>
      <c r="K31" s="14"/>
      <c r="L31" s="14"/>
      <c r="M31" s="14"/>
      <c r="N31" s="14"/>
      <c r="O31" s="14"/>
      <c r="P31" s="14"/>
      <c r="Q31" s="14"/>
      <c r="R31" s="14"/>
      <c r="S31" s="14"/>
      <c r="T31" s="14"/>
      <c r="U31" s="14"/>
      <c r="V31" s="14"/>
    </row>
    <row r="32" spans="1:23" x14ac:dyDescent="0.2">
      <c r="G32" t="s">
        <v>294</v>
      </c>
      <c r="H32" s="14"/>
      <c r="I32" s="14"/>
      <c r="J32" s="14"/>
      <c r="K32" s="14"/>
      <c r="L32" s="14"/>
      <c r="M32" s="14"/>
      <c r="N32" s="14"/>
      <c r="O32" s="14"/>
      <c r="P32" s="14"/>
      <c r="Q32" s="14"/>
      <c r="R32" s="14"/>
      <c r="S32" s="14"/>
      <c r="T32" s="14"/>
      <c r="U32" s="14"/>
      <c r="V32" s="14"/>
    </row>
    <row r="33" spans="2:23" x14ac:dyDescent="0.2">
      <c r="B33" t="s">
        <v>115</v>
      </c>
      <c r="C33" t="s">
        <v>404</v>
      </c>
      <c r="F33" t="s">
        <v>445</v>
      </c>
      <c r="G33" t="s">
        <v>241</v>
      </c>
      <c r="H33">
        <v>4.5</v>
      </c>
      <c r="I33">
        <v>2</v>
      </c>
      <c r="J33">
        <v>4</v>
      </c>
      <c r="K33">
        <v>0</v>
      </c>
      <c r="L33">
        <v>3.5</v>
      </c>
      <c r="M33">
        <v>0</v>
      </c>
      <c r="N33">
        <v>0</v>
      </c>
      <c r="O33">
        <v>4.75</v>
      </c>
      <c r="P33">
        <v>1</v>
      </c>
      <c r="T33">
        <f>AVERAGE(H33,K33,N33,Q33)</f>
        <v>1.5</v>
      </c>
      <c r="U33">
        <f>AVERAGE(I33,L33,O33,R33)</f>
        <v>3.4166666666666665</v>
      </c>
      <c r="V33">
        <f>AVERAGE(J33,M33,P33,S33)</f>
        <v>1.6666666666666667</v>
      </c>
    </row>
    <row r="34" spans="2:23" ht="12.75" customHeight="1" x14ac:dyDescent="0.2">
      <c r="G34" t="s">
        <v>64</v>
      </c>
      <c r="H34" s="14" t="s">
        <v>375</v>
      </c>
      <c r="I34" s="14"/>
      <c r="J34" s="14"/>
      <c r="K34" s="14"/>
      <c r="L34" s="14"/>
      <c r="M34" s="14"/>
      <c r="N34" s="14"/>
      <c r="O34" s="14"/>
      <c r="P34" s="14"/>
      <c r="Q34" s="14"/>
      <c r="R34" s="14"/>
      <c r="S34" s="14"/>
      <c r="T34" s="14"/>
      <c r="U34" s="14"/>
      <c r="V34" s="14"/>
      <c r="W34">
        <f>H33+I33+J33+W68</f>
        <v>10.5</v>
      </c>
    </row>
    <row r="35" spans="2:23" ht="12.75" customHeight="1" x14ac:dyDescent="0.2">
      <c r="G35" t="s">
        <v>291</v>
      </c>
      <c r="H35" s="14" t="s">
        <v>25</v>
      </c>
      <c r="I35" s="14"/>
      <c r="J35" s="14"/>
      <c r="K35" s="14"/>
      <c r="L35" s="14"/>
      <c r="M35" s="14"/>
      <c r="N35" s="14"/>
      <c r="O35" s="14"/>
      <c r="P35" s="14"/>
      <c r="Q35" s="14"/>
      <c r="R35" s="14"/>
      <c r="S35" s="14"/>
      <c r="T35" s="14"/>
      <c r="U35" s="14"/>
      <c r="V35" s="14"/>
      <c r="W35">
        <f>SUM(K33,L33,M33,W69)</f>
        <v>3.5</v>
      </c>
    </row>
    <row r="36" spans="2:23" ht="12.75" customHeight="1" x14ac:dyDescent="0.2">
      <c r="G36" t="s">
        <v>292</v>
      </c>
      <c r="H36" s="14" t="s">
        <v>424</v>
      </c>
      <c r="I36" s="14"/>
      <c r="J36" s="14"/>
      <c r="K36" s="14"/>
      <c r="L36" s="14"/>
      <c r="M36" s="14"/>
      <c r="N36" s="14"/>
      <c r="O36" s="14"/>
      <c r="P36" s="14"/>
      <c r="Q36" s="14"/>
      <c r="R36" s="14"/>
      <c r="S36" s="14"/>
      <c r="T36" s="14"/>
      <c r="U36" s="14"/>
      <c r="V36" s="14"/>
      <c r="W36">
        <f>SUM(N33,O33,P33,W70)</f>
        <v>5.75</v>
      </c>
    </row>
    <row r="37" spans="2:23" ht="12.75" customHeight="1" x14ac:dyDescent="0.2">
      <c r="G37" t="s">
        <v>293</v>
      </c>
      <c r="H37" s="14"/>
      <c r="I37" s="14"/>
      <c r="J37" s="14"/>
      <c r="K37" s="14"/>
      <c r="L37" s="14"/>
      <c r="M37" s="14"/>
      <c r="N37" s="14"/>
      <c r="O37" s="14"/>
      <c r="P37" s="14"/>
      <c r="Q37" s="14"/>
      <c r="R37" s="14"/>
      <c r="S37" s="14"/>
      <c r="T37" s="14"/>
      <c r="U37" s="14"/>
      <c r="V37" s="14"/>
    </row>
    <row r="38" spans="2:23" ht="12.75" customHeight="1" x14ac:dyDescent="0.2">
      <c r="G38" t="s">
        <v>294</v>
      </c>
      <c r="H38" s="14"/>
      <c r="I38" s="14"/>
      <c r="J38" s="14"/>
      <c r="K38" s="14"/>
      <c r="L38" s="14"/>
      <c r="M38" s="14"/>
      <c r="N38" s="14"/>
      <c r="O38" s="14"/>
      <c r="P38" s="14"/>
      <c r="Q38" s="14"/>
      <c r="R38" s="14"/>
      <c r="S38" s="14"/>
      <c r="T38" s="14"/>
      <c r="U38" s="14"/>
      <c r="V38" s="14"/>
    </row>
    <row r="39" spans="2:23" ht="12.75" customHeight="1" x14ac:dyDescent="0.2">
      <c r="C39" s="11" t="s">
        <v>434</v>
      </c>
      <c r="F39" s="11" t="s">
        <v>435</v>
      </c>
      <c r="G39" s="11" t="s">
        <v>436</v>
      </c>
      <c r="H39" s="10" t="s">
        <v>441</v>
      </c>
      <c r="I39" s="10"/>
      <c r="J39" s="10"/>
      <c r="K39" s="10"/>
      <c r="L39" s="10"/>
      <c r="M39" s="10"/>
      <c r="N39" s="10"/>
      <c r="O39" s="10"/>
      <c r="P39" s="10"/>
      <c r="Q39" s="10"/>
      <c r="R39" s="10"/>
      <c r="S39" s="10"/>
      <c r="T39" s="10"/>
      <c r="U39" s="10"/>
      <c r="V39" s="10"/>
    </row>
    <row r="40" spans="2:23" ht="12.75" customHeight="1" x14ac:dyDescent="0.2">
      <c r="B40" s="11" t="s">
        <v>433</v>
      </c>
      <c r="C40">
        <f>AVERAGE(H3,K3,N3,H9,K9,N9,H15,K15,N15,H21,K21,N21,H27,K27,N27,Q33)</f>
        <v>2.1428571428571428</v>
      </c>
      <c r="F40">
        <f>AVERAGE(I3,L3,O3,I9,L9,O9,I15,L15,O15,I21,L21,O21,I27,L27,O27,R33)</f>
        <v>4.2178571428571425</v>
      </c>
      <c r="G40">
        <f>AVERAGE(J3,M3,P3,J9,M9,P9,J15,M15,P15,J21,M21,P21,J27,M27,P27,S33)</f>
        <v>2.6153846153846154</v>
      </c>
      <c r="H40">
        <f>AVERAGE(W44,W45,W46,W47)</f>
        <v>4.5</v>
      </c>
    </row>
    <row r="41" spans="2:23" x14ac:dyDescent="0.2">
      <c r="B41" s="11" t="s">
        <v>442</v>
      </c>
      <c r="C41">
        <f>AVERAGE(A!C34,'C'!C38,D!C34,E!C35,F!C34,G!C40,I!C40,X!C34,J!C40)</f>
        <v>3.8504931488264824</v>
      </c>
      <c r="F41">
        <f>AVERAGE(A!F34,'C'!F38,D!F34,E!F35,F!F34,G!F40,I!F40,X!F34,J!F40)</f>
        <v>4.353280423280423</v>
      </c>
      <c r="G41">
        <f>AVERAGE(A!G34,'C'!G38,D!G34,E!G35,F!G34,G!G40,I!G40,X!G34,J!G40)</f>
        <v>3.2886538461538457</v>
      </c>
      <c r="H41">
        <f>AVERAGE(A!H34,'C'!H38,D!H34,E!H35,F!H34,G!H40,I!H40,X!H34,J!H40)</f>
        <v>4.5018518518518515</v>
      </c>
    </row>
    <row r="42" spans="2:23" x14ac:dyDescent="0.2">
      <c r="B42" s="2" t="s">
        <v>296</v>
      </c>
    </row>
    <row r="43" spans="2:23" x14ac:dyDescent="0.2">
      <c r="B43" s="2"/>
      <c r="C43" t="s">
        <v>302</v>
      </c>
      <c r="F43" t="s">
        <v>55</v>
      </c>
      <c r="G43" t="s">
        <v>147</v>
      </c>
    </row>
    <row r="44" spans="2:23" x14ac:dyDescent="0.2">
      <c r="B44" s="1" t="s">
        <v>297</v>
      </c>
      <c r="C44">
        <v>2.75</v>
      </c>
      <c r="F44">
        <v>1.25</v>
      </c>
      <c r="G44" s="14" t="s">
        <v>50</v>
      </c>
      <c r="H44" s="14"/>
      <c r="I44" s="14"/>
      <c r="J44" s="14"/>
      <c r="K44" s="14"/>
      <c r="L44" s="14"/>
      <c r="M44" s="14"/>
      <c r="N44" s="14"/>
      <c r="O44" s="14"/>
      <c r="P44" s="14"/>
      <c r="Q44" s="14"/>
      <c r="R44" s="14"/>
      <c r="S44" s="14"/>
      <c r="T44" s="14"/>
      <c r="U44" s="14"/>
      <c r="V44" s="14"/>
      <c r="W44">
        <f>C44+F44</f>
        <v>4</v>
      </c>
    </row>
    <row r="45" spans="2:23" x14ac:dyDescent="0.2">
      <c r="B45" s="1" t="s">
        <v>298</v>
      </c>
      <c r="C45">
        <v>2.75</v>
      </c>
      <c r="F45">
        <v>2</v>
      </c>
      <c r="G45" s="14" t="s">
        <v>96</v>
      </c>
      <c r="H45" s="14"/>
      <c r="I45" s="14"/>
      <c r="J45" s="14"/>
      <c r="K45" s="14"/>
      <c r="L45" s="14"/>
      <c r="M45" s="14"/>
      <c r="N45" s="14"/>
      <c r="O45" s="14"/>
      <c r="P45" s="14"/>
      <c r="Q45" s="14"/>
      <c r="R45" s="14"/>
      <c r="S45" s="14"/>
      <c r="T45" s="14"/>
      <c r="U45" s="14"/>
      <c r="V45" s="14"/>
      <c r="W45">
        <f>SUM(C45,F45)</f>
        <v>4.75</v>
      </c>
    </row>
    <row r="46" spans="2:23" x14ac:dyDescent="0.2">
      <c r="B46" s="1" t="s">
        <v>299</v>
      </c>
      <c r="C46">
        <v>3</v>
      </c>
      <c r="F46">
        <v>1.75</v>
      </c>
      <c r="G46" s="14" t="s">
        <v>27</v>
      </c>
      <c r="H46" s="14"/>
      <c r="I46" s="14"/>
      <c r="J46" s="14"/>
      <c r="K46" s="14"/>
      <c r="L46" s="14"/>
      <c r="M46" s="14"/>
      <c r="N46" s="14"/>
      <c r="O46" s="14"/>
      <c r="P46" s="14"/>
      <c r="Q46" s="14"/>
      <c r="R46" s="14"/>
      <c r="S46" s="14"/>
      <c r="T46" s="14"/>
      <c r="U46" s="14"/>
      <c r="V46" s="14"/>
      <c r="W46">
        <f>SUM(C46,F46)</f>
        <v>4.75</v>
      </c>
    </row>
    <row r="47" spans="2:23" x14ac:dyDescent="0.2">
      <c r="B47" s="1" t="s">
        <v>300</v>
      </c>
      <c r="G47" s="14"/>
      <c r="H47" s="14"/>
      <c r="I47" s="14"/>
      <c r="J47" s="14"/>
      <c r="K47" s="14"/>
      <c r="L47" s="14"/>
      <c r="M47" s="14"/>
      <c r="N47" s="14"/>
      <c r="O47" s="14"/>
      <c r="P47" s="14"/>
      <c r="Q47" s="14"/>
      <c r="R47" s="14"/>
      <c r="S47" s="14"/>
      <c r="T47" s="14"/>
      <c r="U47" s="14"/>
      <c r="V47" s="14"/>
    </row>
    <row r="48" spans="2:23" x14ac:dyDescent="0.2">
      <c r="B48" s="1" t="s">
        <v>301</v>
      </c>
      <c r="G48" s="14"/>
      <c r="H48" s="14"/>
      <c r="I48" s="14"/>
      <c r="J48" s="14"/>
      <c r="K48" s="14"/>
      <c r="L48" s="14"/>
      <c r="M48" s="14"/>
      <c r="N48" s="14"/>
      <c r="O48" s="14"/>
      <c r="P48" s="14"/>
      <c r="Q48" s="14"/>
      <c r="R48" s="14"/>
      <c r="S48" s="14"/>
      <c r="T48" s="14"/>
      <c r="U48" s="14"/>
      <c r="V48" s="14"/>
    </row>
  </sheetData>
  <mergeCells count="35">
    <mergeCell ref="H38:V38"/>
    <mergeCell ref="H10:V10"/>
    <mergeCell ref="H4:V4"/>
    <mergeCell ref="H5:V5"/>
    <mergeCell ref="H6:V6"/>
    <mergeCell ref="H7:V7"/>
    <mergeCell ref="H8:V8"/>
    <mergeCell ref="H24:V24"/>
    <mergeCell ref="H11:V11"/>
    <mergeCell ref="H12:V12"/>
    <mergeCell ref="H13:V13"/>
    <mergeCell ref="H14:V14"/>
    <mergeCell ref="H16:V16"/>
    <mergeCell ref="H17:V17"/>
    <mergeCell ref="H18:V18"/>
    <mergeCell ref="H19:V19"/>
    <mergeCell ref="H20:V20"/>
    <mergeCell ref="H22:V22"/>
    <mergeCell ref="H23:V23"/>
    <mergeCell ref="G48:V48"/>
    <mergeCell ref="H25:V25"/>
    <mergeCell ref="H26:V26"/>
    <mergeCell ref="H28:V28"/>
    <mergeCell ref="H29:V29"/>
    <mergeCell ref="H30:V30"/>
    <mergeCell ref="H31:V31"/>
    <mergeCell ref="H32:V32"/>
    <mergeCell ref="G44:V44"/>
    <mergeCell ref="G45:V45"/>
    <mergeCell ref="G46:V46"/>
    <mergeCell ref="G47:V47"/>
    <mergeCell ref="H34:V34"/>
    <mergeCell ref="H35:V35"/>
    <mergeCell ref="H36:V36"/>
    <mergeCell ref="H37:V37"/>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showWhiteSpace="0" view="pageLayout" topLeftCell="B3" zoomScale="55" zoomScalePageLayoutView="55" workbookViewId="0">
      <selection activeCell="H36" sqref="H36"/>
    </sheetView>
  </sheetViews>
  <sheetFormatPr defaultColWidth="11" defaultRowHeight="12.75" x14ac:dyDescent="0.2"/>
  <cols>
    <col min="1" max="1" width="0" hidden="1" customWidth="1"/>
    <col min="2" max="2" width="6.25" customWidth="1"/>
    <col min="3" max="3" width="7.25" customWidth="1"/>
    <col min="4" max="4" width="9.625" hidden="1" customWidth="1"/>
    <col min="5" max="5" width="0" hidden="1" customWidth="1"/>
    <col min="6" max="6" width="5" customWidth="1"/>
    <col min="7" max="7" width="13.75" customWidth="1"/>
    <col min="8" max="8" width="4.875" customWidth="1"/>
    <col min="9" max="9" width="5" customWidth="1"/>
    <col min="10" max="10" width="4.75" customWidth="1"/>
    <col min="11" max="20" width="4.625" customWidth="1"/>
    <col min="21" max="21" width="5" customWidth="1"/>
    <col min="22" max="22" width="3.875" customWidth="1"/>
    <col min="23" max="23" width="6" customWidth="1"/>
  </cols>
  <sheetData>
    <row r="1" spans="1:26" x14ac:dyDescent="0.2">
      <c r="B1" s="2" t="s">
        <v>295</v>
      </c>
      <c r="H1" s="1" t="s">
        <v>312</v>
      </c>
      <c r="K1" s="1" t="s">
        <v>313</v>
      </c>
      <c r="N1" s="1" t="s">
        <v>284</v>
      </c>
      <c r="Q1" s="1" t="s">
        <v>285</v>
      </c>
      <c r="T1" s="1" t="s">
        <v>286</v>
      </c>
      <c r="X1" t="s">
        <v>439</v>
      </c>
      <c r="Y1" t="s">
        <v>437</v>
      </c>
      <c r="Z1" t="s">
        <v>438</v>
      </c>
    </row>
    <row r="2" spans="1:26" x14ac:dyDescent="0.2">
      <c r="A2" t="s">
        <v>344</v>
      </c>
      <c r="B2" s="1" t="s">
        <v>345</v>
      </c>
      <c r="C2" s="1" t="s">
        <v>346</v>
      </c>
      <c r="D2" s="1" t="s">
        <v>347</v>
      </c>
      <c r="E2" s="1" t="s">
        <v>166</v>
      </c>
      <c r="F2" s="1" t="s">
        <v>167</v>
      </c>
      <c r="G2" s="1" t="s">
        <v>168</v>
      </c>
      <c r="H2" s="1" t="s">
        <v>287</v>
      </c>
      <c r="I2" s="1" t="s">
        <v>288</v>
      </c>
      <c r="J2" s="1" t="s">
        <v>289</v>
      </c>
      <c r="K2" s="1" t="s">
        <v>287</v>
      </c>
      <c r="L2" s="1" t="s">
        <v>288</v>
      </c>
      <c r="M2" s="1" t="s">
        <v>289</v>
      </c>
      <c r="N2" s="1" t="s">
        <v>287</v>
      </c>
      <c r="O2" s="1" t="s">
        <v>288</v>
      </c>
      <c r="P2" s="1" t="s">
        <v>289</v>
      </c>
      <c r="Q2" s="1" t="s">
        <v>287</v>
      </c>
      <c r="R2" s="1" t="s">
        <v>288</v>
      </c>
      <c r="S2" s="1" t="s">
        <v>289</v>
      </c>
      <c r="T2" s="1" t="s">
        <v>287</v>
      </c>
      <c r="U2" s="1" t="s">
        <v>288</v>
      </c>
      <c r="V2" s="1" t="s">
        <v>289</v>
      </c>
      <c r="W2" s="1"/>
    </row>
    <row r="3" spans="1:26" x14ac:dyDescent="0.2">
      <c r="A3">
        <v>1201743703</v>
      </c>
      <c r="B3" t="s">
        <v>323</v>
      </c>
      <c r="C3" t="s">
        <v>324</v>
      </c>
      <c r="D3" t="s">
        <v>238</v>
      </c>
      <c r="E3" t="s">
        <v>259</v>
      </c>
      <c r="F3" t="s">
        <v>320</v>
      </c>
      <c r="G3" t="s">
        <v>241</v>
      </c>
      <c r="H3">
        <v>4.5</v>
      </c>
      <c r="I3">
        <v>4.75</v>
      </c>
      <c r="J3">
        <v>4</v>
      </c>
      <c r="K3">
        <v>4.25</v>
      </c>
      <c r="L3">
        <v>2.5</v>
      </c>
      <c r="M3">
        <v>2</v>
      </c>
      <c r="N3">
        <v>2</v>
      </c>
      <c r="O3">
        <v>3</v>
      </c>
      <c r="P3">
        <v>3</v>
      </c>
      <c r="T3">
        <f>AVERAGE(H3,K3,N3,Q3)</f>
        <v>3.5833333333333335</v>
      </c>
      <c r="U3">
        <f>AVERAGE(I3,L3,O3,R3)</f>
        <v>3.4166666666666665</v>
      </c>
      <c r="V3">
        <f>AVERAGE(J3,M3,P3,S3)</f>
        <v>3</v>
      </c>
    </row>
    <row r="4" spans="1:26" x14ac:dyDescent="0.2">
      <c r="G4" t="s">
        <v>290</v>
      </c>
      <c r="H4" s="14" t="s">
        <v>31</v>
      </c>
      <c r="I4" s="14"/>
      <c r="J4" s="14"/>
      <c r="K4" s="14"/>
      <c r="L4" s="14"/>
      <c r="M4" s="14"/>
      <c r="N4" s="14"/>
      <c r="O4" s="14"/>
      <c r="P4" s="14"/>
      <c r="Q4" s="14"/>
      <c r="R4" s="14"/>
      <c r="S4" s="14"/>
      <c r="T4" s="14"/>
      <c r="U4" s="14"/>
      <c r="V4" s="14"/>
      <c r="W4">
        <f>H3+I3+J3+W38</f>
        <v>18</v>
      </c>
    </row>
    <row r="5" spans="1:26" ht="42" customHeight="1" x14ac:dyDescent="0.2">
      <c r="G5" t="s">
        <v>291</v>
      </c>
      <c r="H5" s="14" t="s">
        <v>37</v>
      </c>
      <c r="I5" s="14"/>
      <c r="J5" s="14"/>
      <c r="K5" s="14"/>
      <c r="L5" s="14"/>
      <c r="M5" s="14"/>
      <c r="N5" s="14"/>
      <c r="O5" s="14"/>
      <c r="P5" s="14"/>
      <c r="Q5" s="14"/>
      <c r="R5" s="14"/>
      <c r="S5" s="14"/>
      <c r="T5" s="14"/>
      <c r="U5" s="14"/>
      <c r="V5" s="14"/>
      <c r="W5">
        <f>SUM(W39,K3,L3,M3)</f>
        <v>13.25</v>
      </c>
    </row>
    <row r="6" spans="1:26" x14ac:dyDescent="0.2">
      <c r="G6" t="s">
        <v>292</v>
      </c>
      <c r="H6" s="14" t="s">
        <v>7</v>
      </c>
      <c r="I6" s="14"/>
      <c r="J6" s="14"/>
      <c r="K6" s="14"/>
      <c r="L6" s="14"/>
      <c r="M6" s="14"/>
      <c r="N6" s="14"/>
      <c r="O6" s="14"/>
      <c r="P6" s="14"/>
      <c r="Q6" s="14"/>
      <c r="R6" s="14"/>
      <c r="S6" s="14"/>
      <c r="T6" s="14"/>
      <c r="U6" s="14"/>
      <c r="V6" s="14"/>
      <c r="W6">
        <f>SUM(N3,O3,P3,W40)</f>
        <v>12.5</v>
      </c>
    </row>
    <row r="7" spans="1:26" x14ac:dyDescent="0.2">
      <c r="G7" t="s">
        <v>293</v>
      </c>
      <c r="H7" s="14"/>
      <c r="I7" s="14"/>
      <c r="J7" s="14"/>
      <c r="K7" s="14"/>
      <c r="L7" s="14"/>
      <c r="M7" s="14"/>
      <c r="N7" s="14"/>
      <c r="O7" s="14"/>
      <c r="P7" s="14"/>
      <c r="Q7" s="14"/>
      <c r="R7" s="14"/>
      <c r="S7" s="14"/>
      <c r="T7" s="14"/>
      <c r="U7" s="14"/>
      <c r="V7" s="14"/>
    </row>
    <row r="8" spans="1:26" x14ac:dyDescent="0.2">
      <c r="G8" t="s">
        <v>294</v>
      </c>
      <c r="H8" s="14"/>
      <c r="I8" s="14"/>
      <c r="J8" s="14"/>
      <c r="K8" s="14"/>
      <c r="L8" s="14"/>
      <c r="M8" s="14"/>
      <c r="N8" s="14"/>
      <c r="O8" s="14"/>
      <c r="P8" s="14"/>
      <c r="Q8" s="14"/>
      <c r="R8" s="14"/>
      <c r="S8" s="14"/>
      <c r="T8" s="14"/>
      <c r="U8" s="14"/>
      <c r="V8" s="14"/>
    </row>
    <row r="9" spans="1:26" x14ac:dyDescent="0.2">
      <c r="A9">
        <v>1203489204</v>
      </c>
      <c r="B9" t="s">
        <v>215</v>
      </c>
      <c r="C9" t="s">
        <v>216</v>
      </c>
      <c r="D9" t="s">
        <v>389</v>
      </c>
      <c r="E9" t="s">
        <v>259</v>
      </c>
      <c r="F9" t="s">
        <v>320</v>
      </c>
      <c r="G9" t="s">
        <v>241</v>
      </c>
      <c r="H9" s="3">
        <v>5</v>
      </c>
      <c r="I9" s="3">
        <v>5</v>
      </c>
      <c r="J9" s="3">
        <v>4.5</v>
      </c>
      <c r="K9" s="3">
        <v>1</v>
      </c>
      <c r="L9" s="3">
        <v>3.5</v>
      </c>
      <c r="M9" s="3">
        <v>1</v>
      </c>
      <c r="N9" s="3">
        <v>5</v>
      </c>
      <c r="O9" s="3">
        <v>4.75</v>
      </c>
      <c r="P9" s="3">
        <v>4</v>
      </c>
      <c r="Q9" s="3"/>
      <c r="R9" s="3"/>
      <c r="S9" s="3"/>
      <c r="T9" s="3">
        <f>AVERAGE(H9,K9,N9,Q9)</f>
        <v>3.6666666666666665</v>
      </c>
      <c r="U9" s="3">
        <f>AVERAGE(I9,L9,O9,R9)</f>
        <v>4.416666666666667</v>
      </c>
      <c r="V9" s="3">
        <f>AVERAGE(J9,M9,P9,S9)</f>
        <v>3.1666666666666665</v>
      </c>
    </row>
    <row r="10" spans="1:26" x14ac:dyDescent="0.2">
      <c r="G10" t="s">
        <v>290</v>
      </c>
      <c r="H10" s="14" t="s">
        <v>61</v>
      </c>
      <c r="I10" s="14"/>
      <c r="J10" s="14"/>
      <c r="K10" s="14"/>
      <c r="L10" s="14"/>
      <c r="M10" s="14"/>
      <c r="N10" s="14"/>
      <c r="O10" s="14"/>
      <c r="P10" s="14"/>
      <c r="Q10" s="14"/>
      <c r="R10" s="14"/>
      <c r="S10" s="14"/>
      <c r="T10" s="14"/>
      <c r="U10" s="14"/>
      <c r="V10" s="14"/>
      <c r="W10">
        <f>H9+I9+J9+W38</f>
        <v>19.25</v>
      </c>
    </row>
    <row r="11" spans="1:26" x14ac:dyDescent="0.2">
      <c r="G11" t="s">
        <v>291</v>
      </c>
      <c r="H11" s="14" t="s">
        <v>72</v>
      </c>
      <c r="I11" s="14"/>
      <c r="J11" s="14"/>
      <c r="K11" s="14"/>
      <c r="L11" s="14"/>
      <c r="M11" s="14"/>
      <c r="N11" s="14"/>
      <c r="O11" s="14"/>
      <c r="P11" s="14"/>
      <c r="Q11" s="14"/>
      <c r="R11" s="14"/>
      <c r="S11" s="14"/>
      <c r="T11" s="14"/>
      <c r="U11" s="14"/>
      <c r="V11" s="14"/>
      <c r="W11">
        <f>SUM(W39,K9,L9,M9)</f>
        <v>10</v>
      </c>
    </row>
    <row r="12" spans="1:26" x14ac:dyDescent="0.2">
      <c r="G12" t="s">
        <v>292</v>
      </c>
      <c r="H12" s="14" t="s">
        <v>8</v>
      </c>
      <c r="I12" s="14"/>
      <c r="J12" s="14"/>
      <c r="K12" s="14"/>
      <c r="L12" s="14"/>
      <c r="M12" s="14"/>
      <c r="N12" s="14"/>
      <c r="O12" s="14"/>
      <c r="P12" s="14"/>
      <c r="Q12" s="14"/>
      <c r="R12" s="14"/>
      <c r="S12" s="14"/>
      <c r="T12" s="14"/>
      <c r="U12" s="14"/>
      <c r="V12" s="14"/>
      <c r="W12">
        <f>SUM(N9,O9,P9,W40)</f>
        <v>18.25</v>
      </c>
    </row>
    <row r="13" spans="1:26" x14ac:dyDescent="0.2">
      <c r="G13" t="s">
        <v>293</v>
      </c>
      <c r="H13" s="14"/>
      <c r="I13" s="14"/>
      <c r="J13" s="14"/>
      <c r="K13" s="14"/>
      <c r="L13" s="14"/>
      <c r="M13" s="14"/>
      <c r="N13" s="14"/>
      <c r="O13" s="14"/>
      <c r="P13" s="14"/>
      <c r="Q13" s="14"/>
      <c r="R13" s="14"/>
      <c r="S13" s="14"/>
      <c r="T13" s="14"/>
      <c r="U13" s="14"/>
      <c r="V13" s="14"/>
    </row>
    <row r="14" spans="1:26" x14ac:dyDescent="0.2">
      <c r="G14" t="s">
        <v>294</v>
      </c>
      <c r="H14" s="14"/>
      <c r="I14" s="14"/>
      <c r="J14" s="14"/>
      <c r="K14" s="14"/>
      <c r="L14" s="14"/>
      <c r="M14" s="14"/>
      <c r="N14" s="14"/>
      <c r="O14" s="14"/>
      <c r="P14" s="14"/>
      <c r="Q14" s="14"/>
      <c r="R14" s="14"/>
      <c r="S14" s="14"/>
      <c r="T14" s="14"/>
      <c r="U14" s="14"/>
      <c r="V14" s="14"/>
    </row>
    <row r="15" spans="1:26" x14ac:dyDescent="0.2">
      <c r="A15">
        <v>1205973791</v>
      </c>
      <c r="B15" t="s">
        <v>390</v>
      </c>
      <c r="C15" t="s">
        <v>76</v>
      </c>
      <c r="D15" t="s">
        <v>111</v>
      </c>
      <c r="E15" t="s">
        <v>225</v>
      </c>
      <c r="F15" t="s">
        <v>321</v>
      </c>
      <c r="G15" t="s">
        <v>241</v>
      </c>
      <c r="H15" s="3">
        <v>5</v>
      </c>
      <c r="I15" s="3">
        <v>5</v>
      </c>
      <c r="J15" s="3">
        <v>4.5</v>
      </c>
      <c r="K15" s="3">
        <v>5</v>
      </c>
      <c r="L15" s="3">
        <v>4.5</v>
      </c>
      <c r="M15" s="3">
        <v>2.25</v>
      </c>
      <c r="N15" s="3">
        <v>4.5</v>
      </c>
      <c r="O15" s="3">
        <v>4.75</v>
      </c>
      <c r="P15" s="3">
        <v>3.75</v>
      </c>
      <c r="Q15" s="3"/>
      <c r="R15" s="3"/>
      <c r="S15" s="3"/>
      <c r="T15" s="3">
        <f>AVERAGE(H15,K15,N15,Q15)</f>
        <v>4.833333333333333</v>
      </c>
      <c r="U15" s="3">
        <f>AVERAGE(I15,L15,O15,R15)</f>
        <v>4.75</v>
      </c>
      <c r="V15" s="3">
        <f>AVERAGE(J15,M15,P15,S15)</f>
        <v>3.5</v>
      </c>
    </row>
    <row r="16" spans="1:26" x14ac:dyDescent="0.2">
      <c r="G16" t="s">
        <v>290</v>
      </c>
      <c r="H16" s="14" t="s">
        <v>61</v>
      </c>
      <c r="I16" s="14"/>
      <c r="J16" s="14"/>
      <c r="K16" s="14"/>
      <c r="L16" s="14"/>
      <c r="M16" s="14"/>
      <c r="N16" s="14"/>
      <c r="O16" s="14"/>
      <c r="P16" s="14"/>
      <c r="Q16" s="14"/>
      <c r="R16" s="14"/>
      <c r="S16" s="14"/>
      <c r="T16" s="14"/>
      <c r="U16" s="14"/>
      <c r="V16" s="14"/>
      <c r="W16">
        <f>H15+I15+J15+W38</f>
        <v>19.25</v>
      </c>
    </row>
    <row r="17" spans="1:23" x14ac:dyDescent="0.2">
      <c r="G17" t="s">
        <v>291</v>
      </c>
      <c r="H17" s="14" t="s">
        <v>45</v>
      </c>
      <c r="I17" s="14"/>
      <c r="J17" s="14"/>
      <c r="K17" s="14"/>
      <c r="L17" s="14"/>
      <c r="M17" s="14"/>
      <c r="N17" s="14"/>
      <c r="O17" s="14"/>
      <c r="P17" s="14"/>
      <c r="Q17" s="14"/>
      <c r="R17" s="14"/>
      <c r="S17" s="14"/>
      <c r="T17" s="14"/>
      <c r="U17" s="14"/>
      <c r="V17" s="14"/>
      <c r="W17">
        <f>SUM(W39,K15,L15,M15)</f>
        <v>16.25</v>
      </c>
    </row>
    <row r="18" spans="1:23" x14ac:dyDescent="0.2">
      <c r="G18" t="s">
        <v>292</v>
      </c>
      <c r="H18" s="14" t="s">
        <v>9</v>
      </c>
      <c r="I18" s="14"/>
      <c r="J18" s="14"/>
      <c r="K18" s="14"/>
      <c r="L18" s="14"/>
      <c r="M18" s="14"/>
      <c r="N18" s="14"/>
      <c r="O18" s="14"/>
      <c r="P18" s="14"/>
      <c r="Q18" s="14"/>
      <c r="R18" s="14"/>
      <c r="S18" s="14"/>
      <c r="T18" s="14"/>
      <c r="U18" s="14"/>
      <c r="V18" s="14"/>
      <c r="W18">
        <f>SUM(N15,O15,P15,W40)</f>
        <v>17.5</v>
      </c>
    </row>
    <row r="19" spans="1:23" x14ac:dyDescent="0.2">
      <c r="G19" t="s">
        <v>293</v>
      </c>
      <c r="H19" s="14"/>
      <c r="I19" s="14"/>
      <c r="J19" s="14"/>
      <c r="K19" s="14"/>
      <c r="L19" s="14"/>
      <c r="M19" s="14"/>
      <c r="N19" s="14"/>
      <c r="O19" s="14"/>
      <c r="P19" s="14"/>
      <c r="Q19" s="14"/>
      <c r="R19" s="14"/>
      <c r="S19" s="14"/>
      <c r="T19" s="14"/>
      <c r="U19" s="14"/>
      <c r="V19" s="14"/>
    </row>
    <row r="20" spans="1:23" x14ac:dyDescent="0.2">
      <c r="G20" t="s">
        <v>294</v>
      </c>
      <c r="H20" s="14"/>
      <c r="I20" s="14"/>
      <c r="J20" s="14"/>
      <c r="K20" s="14"/>
      <c r="L20" s="14"/>
      <c r="M20" s="14"/>
      <c r="N20" s="14"/>
      <c r="O20" s="14"/>
      <c r="P20" s="14"/>
      <c r="Q20" s="14"/>
      <c r="R20" s="14"/>
      <c r="S20" s="14"/>
      <c r="T20" s="14"/>
      <c r="U20" s="14"/>
      <c r="V20" s="14"/>
    </row>
    <row r="21" spans="1:23" x14ac:dyDescent="0.2">
      <c r="A21">
        <v>1204817129</v>
      </c>
      <c r="B21" t="s">
        <v>112</v>
      </c>
      <c r="C21" t="s">
        <v>113</v>
      </c>
      <c r="D21" t="s">
        <v>341</v>
      </c>
      <c r="E21" t="s">
        <v>242</v>
      </c>
      <c r="F21" t="s">
        <v>320</v>
      </c>
      <c r="G21" t="s">
        <v>241</v>
      </c>
      <c r="H21">
        <v>5</v>
      </c>
      <c r="I21">
        <v>5</v>
      </c>
      <c r="J21">
        <v>4.5</v>
      </c>
      <c r="K21">
        <v>1.5</v>
      </c>
      <c r="L21">
        <v>3</v>
      </c>
      <c r="M21">
        <v>0</v>
      </c>
      <c r="N21">
        <v>4.5</v>
      </c>
      <c r="O21">
        <v>4.5</v>
      </c>
      <c r="P21">
        <v>2.5</v>
      </c>
      <c r="T21">
        <f>AVERAGE(H21,K21,N21,Q21)</f>
        <v>3.6666666666666665</v>
      </c>
      <c r="U21">
        <f>AVERAGE(I21,L21,O21,R21)</f>
        <v>4.166666666666667</v>
      </c>
      <c r="V21">
        <f>AVERAGE(J21,M21,P21,S21)</f>
        <v>2.3333333333333335</v>
      </c>
    </row>
    <row r="22" spans="1:23" x14ac:dyDescent="0.2">
      <c r="G22" t="s">
        <v>290</v>
      </c>
      <c r="H22" s="14" t="s">
        <v>138</v>
      </c>
      <c r="I22" s="14"/>
      <c r="J22" s="14"/>
      <c r="K22" s="14"/>
      <c r="L22" s="14"/>
      <c r="M22" s="14"/>
      <c r="N22" s="14"/>
      <c r="O22" s="14"/>
      <c r="P22" s="14"/>
      <c r="Q22" s="14"/>
      <c r="R22" s="14"/>
      <c r="S22" s="14"/>
      <c r="T22" s="14"/>
      <c r="U22" s="14"/>
      <c r="V22" s="14"/>
      <c r="W22">
        <f>H21+I21+J21+W38</f>
        <v>19.25</v>
      </c>
    </row>
    <row r="23" spans="1:23" ht="12.95" customHeight="1" x14ac:dyDescent="0.2">
      <c r="G23" t="s">
        <v>291</v>
      </c>
      <c r="H23" s="14" t="s">
        <v>71</v>
      </c>
      <c r="I23" s="14"/>
      <c r="J23" s="14"/>
      <c r="K23" s="14"/>
      <c r="L23" s="14"/>
      <c r="M23" s="14"/>
      <c r="N23" s="14"/>
      <c r="O23" s="14"/>
      <c r="P23" s="14"/>
      <c r="Q23" s="14"/>
      <c r="R23" s="14"/>
      <c r="S23" s="14"/>
      <c r="T23" s="14"/>
      <c r="U23" s="14"/>
      <c r="V23" s="14"/>
      <c r="W23">
        <f>SUM(W39,K21,L21,M21)</f>
        <v>9</v>
      </c>
    </row>
    <row r="24" spans="1:23" x14ac:dyDescent="0.2">
      <c r="G24" t="s">
        <v>292</v>
      </c>
      <c r="H24" s="14" t="s">
        <v>10</v>
      </c>
      <c r="I24" s="14"/>
      <c r="J24" s="14"/>
      <c r="K24" s="14"/>
      <c r="L24" s="14"/>
      <c r="M24" s="14"/>
      <c r="N24" s="14"/>
      <c r="O24" s="14"/>
      <c r="P24" s="14"/>
      <c r="Q24" s="14"/>
      <c r="R24" s="14"/>
      <c r="S24" s="14"/>
      <c r="T24" s="14"/>
      <c r="U24" s="14"/>
      <c r="V24" s="14"/>
      <c r="W24">
        <f>SUM(N21,O21,P21,W40)</f>
        <v>16</v>
      </c>
    </row>
    <row r="25" spans="1:23" x14ac:dyDescent="0.2">
      <c r="G25" t="s">
        <v>293</v>
      </c>
      <c r="H25" s="14"/>
      <c r="I25" s="14"/>
      <c r="J25" s="14"/>
      <c r="K25" s="14"/>
      <c r="L25" s="14"/>
      <c r="M25" s="14"/>
      <c r="N25" s="14"/>
      <c r="O25" s="14"/>
      <c r="P25" s="14"/>
      <c r="Q25" s="14"/>
      <c r="R25" s="14"/>
      <c r="S25" s="14"/>
      <c r="T25" s="14"/>
      <c r="U25" s="14"/>
      <c r="V25" s="14"/>
    </row>
    <row r="26" spans="1:23" x14ac:dyDescent="0.2">
      <c r="G26" t="s">
        <v>294</v>
      </c>
      <c r="H26" s="14"/>
      <c r="I26" s="14"/>
      <c r="J26" s="14"/>
      <c r="K26" s="14"/>
      <c r="L26" s="14"/>
      <c r="M26" s="14"/>
      <c r="N26" s="14"/>
      <c r="O26" s="14"/>
      <c r="P26" s="14"/>
      <c r="Q26" s="14"/>
      <c r="R26" s="14"/>
      <c r="S26" s="14"/>
      <c r="T26" s="14"/>
      <c r="U26" s="14"/>
      <c r="V26" s="14"/>
    </row>
    <row r="27" spans="1:23" x14ac:dyDescent="0.2">
      <c r="A27">
        <v>1205735345</v>
      </c>
      <c r="B27" t="s">
        <v>342</v>
      </c>
      <c r="C27" t="s">
        <v>190</v>
      </c>
      <c r="D27" t="s">
        <v>360</v>
      </c>
      <c r="E27" t="s">
        <v>253</v>
      </c>
      <c r="F27" t="s">
        <v>319</v>
      </c>
      <c r="G27" t="s">
        <v>241</v>
      </c>
      <c r="H27">
        <v>5</v>
      </c>
      <c r="I27">
        <v>5</v>
      </c>
      <c r="J27">
        <v>4.5</v>
      </c>
      <c r="K27">
        <v>4.25</v>
      </c>
      <c r="L27">
        <v>4</v>
      </c>
      <c r="M27">
        <v>4</v>
      </c>
      <c r="N27">
        <v>4</v>
      </c>
      <c r="O27">
        <v>4.75</v>
      </c>
      <c r="P27">
        <v>4.75</v>
      </c>
      <c r="T27">
        <f>AVERAGE(H27,K27,N27,Q27)</f>
        <v>4.416666666666667</v>
      </c>
      <c r="U27">
        <f>AVERAGE(I27,L27,O27,R27)</f>
        <v>4.583333333333333</v>
      </c>
      <c r="V27">
        <f>AVERAGE(J27,M27,P27,S27)</f>
        <v>4.416666666666667</v>
      </c>
    </row>
    <row r="28" spans="1:23" x14ac:dyDescent="0.2">
      <c r="G28" t="s">
        <v>290</v>
      </c>
      <c r="H28" s="14" t="s">
        <v>61</v>
      </c>
      <c r="I28" s="14"/>
      <c r="J28" s="14"/>
      <c r="K28" s="14"/>
      <c r="L28" s="14"/>
      <c r="M28" s="14"/>
      <c r="N28" s="14"/>
      <c r="O28" s="14"/>
      <c r="P28" s="14"/>
      <c r="Q28" s="14"/>
      <c r="R28" s="14"/>
      <c r="S28" s="14"/>
      <c r="T28" s="14"/>
      <c r="U28" s="14"/>
      <c r="V28" s="14"/>
      <c r="W28">
        <f>H27+I27+J27+W38</f>
        <v>19.25</v>
      </c>
    </row>
    <row r="29" spans="1:23" x14ac:dyDescent="0.2">
      <c r="G29" t="s">
        <v>291</v>
      </c>
      <c r="H29" s="14" t="s">
        <v>73</v>
      </c>
      <c r="I29" s="14"/>
      <c r="J29" s="14"/>
      <c r="K29" s="14"/>
      <c r="L29" s="14"/>
      <c r="M29" s="14"/>
      <c r="N29" s="14"/>
      <c r="O29" s="14"/>
      <c r="P29" s="14"/>
      <c r="Q29" s="14"/>
      <c r="R29" s="14"/>
      <c r="S29" s="14"/>
      <c r="T29" s="14"/>
      <c r="U29" s="14"/>
      <c r="V29" s="14"/>
      <c r="W29">
        <f>SUM(W39,K27,L27,M27)</f>
        <v>16.75</v>
      </c>
    </row>
    <row r="30" spans="1:23" x14ac:dyDescent="0.2">
      <c r="G30" t="s">
        <v>292</v>
      </c>
      <c r="H30" s="14" t="s">
        <v>0</v>
      </c>
      <c r="I30" s="14"/>
      <c r="J30" s="14"/>
      <c r="K30" s="14"/>
      <c r="L30" s="14"/>
      <c r="M30" s="14"/>
      <c r="N30" s="14"/>
      <c r="O30" s="14"/>
      <c r="P30" s="14"/>
      <c r="Q30" s="14"/>
      <c r="R30" s="14"/>
      <c r="S30" s="14"/>
      <c r="T30" s="14"/>
      <c r="U30" s="14"/>
      <c r="V30" s="14"/>
      <c r="W30">
        <f>SUM(N27,O27,P27,W40)</f>
        <v>18</v>
      </c>
    </row>
    <row r="31" spans="1:23" x14ac:dyDescent="0.2">
      <c r="G31" t="s">
        <v>293</v>
      </c>
      <c r="H31" s="14"/>
      <c r="I31" s="14"/>
      <c r="J31" s="14"/>
      <c r="K31" s="14"/>
      <c r="L31" s="14"/>
      <c r="M31" s="14"/>
      <c r="N31" s="14"/>
      <c r="O31" s="14"/>
      <c r="P31" s="14"/>
      <c r="Q31" s="14"/>
      <c r="R31" s="14"/>
      <c r="S31" s="14"/>
      <c r="T31" s="14"/>
      <c r="U31" s="14"/>
      <c r="V31" s="14"/>
    </row>
    <row r="32" spans="1:23" x14ac:dyDescent="0.2">
      <c r="G32" t="s">
        <v>294</v>
      </c>
      <c r="H32" s="14"/>
      <c r="I32" s="14"/>
      <c r="J32" s="14"/>
      <c r="K32" s="14"/>
      <c r="L32" s="14"/>
      <c r="M32" s="14"/>
      <c r="N32" s="14"/>
      <c r="O32" s="14"/>
      <c r="P32" s="14"/>
      <c r="Q32" s="14"/>
      <c r="R32" s="14"/>
      <c r="S32" s="14"/>
      <c r="T32" s="14"/>
      <c r="U32" s="14"/>
      <c r="V32" s="14"/>
    </row>
    <row r="33" spans="2:23" ht="25.5" x14ac:dyDescent="0.2">
      <c r="C33" s="11" t="s">
        <v>434</v>
      </c>
      <c r="F33" s="11" t="s">
        <v>435</v>
      </c>
      <c r="G33" s="11" t="s">
        <v>436</v>
      </c>
      <c r="H33" s="10" t="s">
        <v>441</v>
      </c>
      <c r="I33" s="10"/>
      <c r="J33" s="10"/>
      <c r="K33" s="10"/>
      <c r="L33" s="10"/>
      <c r="M33" s="10"/>
      <c r="N33" s="10"/>
      <c r="O33" s="10"/>
      <c r="P33" s="10"/>
      <c r="Q33" s="10"/>
      <c r="R33" s="10"/>
      <c r="S33" s="10"/>
      <c r="T33" s="10"/>
      <c r="U33" s="10"/>
      <c r="V33" s="10"/>
    </row>
    <row r="34" spans="2:23" x14ac:dyDescent="0.2">
      <c r="B34" s="11" t="s">
        <v>433</v>
      </c>
      <c r="C34">
        <f>AVERAGE(H3,K3,N3,H9,K9,N9,H15,K15,N15,H21,K21,N21,H27,K27,N27)</f>
        <v>4.0333333333333332</v>
      </c>
      <c r="F34">
        <f>AVERAGE(I3,L3,O3,I9,L9,O9,I15,L15,O15,I21,L21,O21,I27,L27,O27)</f>
        <v>4.2666666666666666</v>
      </c>
      <c r="G34">
        <f>AVERAGE(J3,M3,P3,J9,M9,P9,J15,M15,P15,J21,M21,P21,J27,M27,P27)</f>
        <v>3.2833333333333332</v>
      </c>
      <c r="H34">
        <f>AVERAGE(W38,W39,W40,W41)</f>
        <v>4.583333333333333</v>
      </c>
    </row>
    <row r="35" spans="2:23" x14ac:dyDescent="0.2">
      <c r="B35" s="11" t="s">
        <v>442</v>
      </c>
      <c r="C35">
        <f>AVERAGE(A!C34,'C'!C38,D!C34,E!C35,F!C34,G!C40,I!C40,X!C34,J!C40)</f>
        <v>3.8504931488264824</v>
      </c>
      <c r="F35">
        <f>AVERAGE(A!F34,'C'!F38,D!F34,E!F35,F!F34,G!F40,I!F40,X!F34,J!F40)</f>
        <v>4.353280423280423</v>
      </c>
      <c r="G35">
        <f>AVERAGE(A!G34,'C'!G38,D!G34,E!G35,F!G34,G!G40,I!G40,X!G34,J!G40)</f>
        <v>3.2886538461538457</v>
      </c>
      <c r="H35">
        <f>AVERAGE(A!H34,'C'!H38,D!H34,E!H35,F!H34,G!H40,I!H40,X!H34,J!H40)</f>
        <v>4.5018518518518515</v>
      </c>
    </row>
    <row r="36" spans="2:23" x14ac:dyDescent="0.2">
      <c r="B36" s="2" t="s">
        <v>296</v>
      </c>
    </row>
    <row r="37" spans="2:23" x14ac:dyDescent="0.2">
      <c r="B37" s="2"/>
      <c r="C37" t="s">
        <v>302</v>
      </c>
      <c r="F37" t="s">
        <v>55</v>
      </c>
      <c r="G37" t="s">
        <v>147</v>
      </c>
    </row>
    <row r="38" spans="2:23" x14ac:dyDescent="0.2">
      <c r="B38" s="1" t="s">
        <v>297</v>
      </c>
      <c r="C38">
        <v>3</v>
      </c>
      <c r="F38">
        <v>1.75</v>
      </c>
      <c r="G38" s="14" t="s">
        <v>60</v>
      </c>
      <c r="H38" s="14"/>
      <c r="I38" s="14"/>
      <c r="J38" s="14"/>
      <c r="K38" s="14"/>
      <c r="L38" s="14"/>
      <c r="M38" s="14"/>
      <c r="N38" s="14"/>
      <c r="O38" s="14"/>
      <c r="P38" s="14"/>
      <c r="Q38" s="14"/>
      <c r="R38" s="14"/>
      <c r="S38" s="14"/>
      <c r="T38" s="14"/>
      <c r="U38" s="14"/>
      <c r="V38" s="14"/>
      <c r="W38">
        <f>C38+F38</f>
        <v>4.75</v>
      </c>
    </row>
    <row r="39" spans="2:23" x14ac:dyDescent="0.2">
      <c r="B39" s="1" t="s">
        <v>298</v>
      </c>
      <c r="C39">
        <v>2.75</v>
      </c>
      <c r="F39">
        <v>1.75</v>
      </c>
      <c r="G39" s="14" t="s">
        <v>38</v>
      </c>
      <c r="H39" s="14"/>
      <c r="I39" s="14"/>
      <c r="J39" s="14"/>
      <c r="K39" s="14"/>
      <c r="L39" s="14"/>
      <c r="M39" s="14"/>
      <c r="N39" s="14"/>
      <c r="O39" s="14"/>
      <c r="P39" s="14"/>
      <c r="Q39" s="14"/>
      <c r="R39" s="14"/>
      <c r="S39" s="14"/>
      <c r="T39" s="14"/>
      <c r="U39" s="14"/>
      <c r="V39" s="14"/>
      <c r="W39">
        <f>SUM(C39,F39)</f>
        <v>4.5</v>
      </c>
    </row>
    <row r="40" spans="2:23" x14ac:dyDescent="0.2">
      <c r="B40" s="1" t="s">
        <v>299</v>
      </c>
      <c r="C40">
        <v>2.75</v>
      </c>
      <c r="F40">
        <v>1.75</v>
      </c>
      <c r="G40" s="14" t="s">
        <v>32</v>
      </c>
      <c r="H40" s="14"/>
      <c r="I40" s="14"/>
      <c r="J40" s="14"/>
      <c r="K40" s="14"/>
      <c r="L40" s="14"/>
      <c r="M40" s="14"/>
      <c r="N40" s="14"/>
      <c r="O40" s="14"/>
      <c r="P40" s="14"/>
      <c r="Q40" s="14"/>
      <c r="R40" s="14"/>
      <c r="S40" s="14"/>
      <c r="T40" s="14"/>
      <c r="U40" s="14"/>
      <c r="V40" s="14"/>
      <c r="W40">
        <f>SUM(C40,F40)</f>
        <v>4.5</v>
      </c>
    </row>
    <row r="41" spans="2:23" x14ac:dyDescent="0.2">
      <c r="B41" s="1" t="s">
        <v>300</v>
      </c>
      <c r="G41" s="14"/>
      <c r="H41" s="14"/>
      <c r="I41" s="14"/>
      <c r="J41" s="14"/>
      <c r="K41" s="14"/>
      <c r="L41" s="14"/>
      <c r="M41" s="14"/>
      <c r="N41" s="14"/>
      <c r="O41" s="14"/>
      <c r="P41" s="14"/>
      <c r="Q41" s="14"/>
      <c r="R41" s="14"/>
      <c r="S41" s="14"/>
      <c r="T41" s="14"/>
      <c r="U41" s="14"/>
      <c r="V41" s="14"/>
    </row>
    <row r="42" spans="2:23" x14ac:dyDescent="0.2">
      <c r="B42" s="1"/>
      <c r="G42" s="14"/>
      <c r="H42" s="14"/>
      <c r="I42" s="14"/>
      <c r="J42" s="14"/>
      <c r="K42" s="14"/>
      <c r="L42" s="14"/>
      <c r="M42" s="14"/>
      <c r="N42" s="14"/>
      <c r="O42" s="14"/>
      <c r="P42" s="14"/>
      <c r="Q42" s="14"/>
      <c r="R42" s="14"/>
      <c r="S42" s="14"/>
      <c r="T42" s="14"/>
      <c r="U42" s="14"/>
      <c r="V42" s="14"/>
    </row>
  </sheetData>
  <mergeCells count="30">
    <mergeCell ref="H10:V10"/>
    <mergeCell ref="H4:V4"/>
    <mergeCell ref="H5:V5"/>
    <mergeCell ref="H6:V6"/>
    <mergeCell ref="H7:V7"/>
    <mergeCell ref="H8:V8"/>
    <mergeCell ref="H24:V24"/>
    <mergeCell ref="H11:V11"/>
    <mergeCell ref="H12:V12"/>
    <mergeCell ref="H13:V13"/>
    <mergeCell ref="H14:V14"/>
    <mergeCell ref="H16:V16"/>
    <mergeCell ref="H17:V17"/>
    <mergeCell ref="H18:V18"/>
    <mergeCell ref="H19:V19"/>
    <mergeCell ref="H20:V20"/>
    <mergeCell ref="H22:V22"/>
    <mergeCell ref="H23:V23"/>
    <mergeCell ref="G42:V42"/>
    <mergeCell ref="H25:V25"/>
    <mergeCell ref="H26:V26"/>
    <mergeCell ref="H28:V28"/>
    <mergeCell ref="H29:V29"/>
    <mergeCell ref="H30:V30"/>
    <mergeCell ref="H31:V31"/>
    <mergeCell ref="H32:V32"/>
    <mergeCell ref="G38:V38"/>
    <mergeCell ref="G39:V39"/>
    <mergeCell ref="G40:V40"/>
    <mergeCell ref="G41:V41"/>
  </mergeCells>
  <phoneticPr fontId="5" type="noConversion"/>
  <pageMargins left="0.25" right="0.25" top="0.5" bottom="0.5"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cst316roster010814.csv</vt:lpstr>
      <vt:lpstr>A</vt:lpstr>
      <vt:lpstr>C</vt:lpstr>
      <vt:lpstr>D</vt:lpstr>
      <vt:lpstr>E</vt:lpstr>
      <vt:lpstr>F</vt:lpstr>
      <vt:lpstr>G</vt:lpstr>
      <vt:lpstr>I</vt:lpstr>
      <vt:lpstr>X</vt:lpstr>
      <vt:lpstr>J</vt:lpstr>
    </vt:vector>
  </TitlesOfParts>
  <Company>Arizona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Gary</dc:creator>
  <cp:lastModifiedBy>Suhas Xavier</cp:lastModifiedBy>
  <dcterms:created xsi:type="dcterms:W3CDTF">2015-01-08T21:30:02Z</dcterms:created>
  <dcterms:modified xsi:type="dcterms:W3CDTF">2015-04-19T16:30:06Z</dcterms:modified>
</cp:coreProperties>
</file>