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T_Fellowship_Submission\"/>
    </mc:Choice>
  </mc:AlternateContent>
  <xr:revisionPtr revIDLastSave="0" documentId="13_ncr:1_{0D453BE3-C2D6-401A-93D0-160A913AEB3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Data" sheetId="1" r:id="rId1"/>
    <sheet name="FunnelSummary" sheetId="2" r:id="rId2"/>
    <sheet name="LeaderActions" sheetId="4" r:id="rId3"/>
    <sheet name="Dashboard" sheetId="7" r:id="rId4"/>
  </sheets>
  <definedNames>
    <definedName name="_xlchart.v2.0" hidden="1">FunnelSummary!$D$1</definedName>
    <definedName name="_xlchart.v2.1" hidden="1">FunnelSummary!$D$2:$D$11</definedName>
    <definedName name="_xlchart.v2.10" hidden="1">FunnelSummary!$D$1</definedName>
    <definedName name="_xlchart.v2.11" hidden="1">FunnelSummary!$D$2:$D$11</definedName>
    <definedName name="_xlchart.v2.12" hidden="1">FunnelSummary!$E$1</definedName>
    <definedName name="_xlchart.v2.13" hidden="1">FunnelSummary!$E$2:$E$11</definedName>
    <definedName name="_xlchart.v2.14" hidden="1">FunnelSummary!$F$1</definedName>
    <definedName name="_xlchart.v2.15" hidden="1">FunnelSummary!$F$2:$F$11</definedName>
    <definedName name="_xlchart.v2.16" hidden="1">Dashboard!$J$2</definedName>
    <definedName name="_xlchart.v2.17" hidden="1">RawData!$A$11:$J$11</definedName>
    <definedName name="_xlchart.v2.18" hidden="1">RawData!$K$11</definedName>
    <definedName name="_xlchart.v2.19" hidden="1">RawData!$K$1:$K$10</definedName>
    <definedName name="_xlchart.v2.2" hidden="1">FunnelSummary!$E$1</definedName>
    <definedName name="_xlchart.v2.20" hidden="1">Dashboard!$J$2</definedName>
    <definedName name="_xlchart.v2.21" hidden="1">Dashboard!$J$2</definedName>
    <definedName name="_xlchart.v2.22" hidden="1">RawData!$A$11:$J$11</definedName>
    <definedName name="_xlchart.v2.23" hidden="1">RawData!$K$11</definedName>
    <definedName name="_xlchart.v2.24" hidden="1">RawData!$K$1:$K$10</definedName>
    <definedName name="_xlchart.v2.25" hidden="1">Dashboard!$F$4:$F$13</definedName>
    <definedName name="_xlchart.v2.26" hidden="1">Dashboard!$G$3:$G$14</definedName>
    <definedName name="_xlchart.v2.27" hidden="1">Dashboard!$H$3:$H$14</definedName>
    <definedName name="_xlchart.v2.28" hidden="1">Dashboard!$J$2</definedName>
    <definedName name="_xlchart.v2.29" hidden="1">FunnelSummary!$E$1:$E$11</definedName>
    <definedName name="_xlchart.v2.3" hidden="1">FunnelSummary!$E$2:$E$11</definedName>
    <definedName name="_xlchart.v2.30" hidden="1">FunnelSummary!$F$1:$F$11</definedName>
    <definedName name="_xlchart.v2.31" hidden="1">LeaderActions!$A$6:$B$6</definedName>
    <definedName name="_xlchart.v2.32" hidden="1">LeaderActions!$C$1:$C$5</definedName>
    <definedName name="_xlchart.v2.33" hidden="1">LeaderActions!$C$6</definedName>
    <definedName name="_xlchart.v2.34" hidden="1">RawData!$I$1:$I$11</definedName>
    <definedName name="_xlchart.v2.35" hidden="1">RawData!$I$1:$I$2</definedName>
    <definedName name="_xlchart.v2.36" hidden="1">RawData!$I$2:$I$11</definedName>
    <definedName name="_xlchart.v2.37" hidden="1">RawData!$I$3</definedName>
    <definedName name="_xlchart.v2.38" hidden="1">FunnelSummary!$D$1</definedName>
    <definedName name="_xlchart.v2.39" hidden="1">FunnelSummary!$D$2:$D$11</definedName>
    <definedName name="_xlchart.v2.4" hidden="1">FunnelSummary!$F$1</definedName>
    <definedName name="_xlchart.v2.40" hidden="1">FunnelSummary!$E$1</definedName>
    <definedName name="_xlchart.v2.41" hidden="1">FunnelSummary!$E$2:$E$11</definedName>
    <definedName name="_xlchart.v2.42" hidden="1">FunnelSummary!$F$1</definedName>
    <definedName name="_xlchart.v2.43" hidden="1">FunnelSummary!$F$2:$F$11</definedName>
    <definedName name="_xlchart.v2.5" hidden="1">FunnelSummary!$F$2:$F$11</definedName>
    <definedName name="_xlchart.v2.6" hidden="1">Dashboard!$J$2</definedName>
    <definedName name="_xlchart.v2.7" hidden="1">RawData!$A$11:$J$11</definedName>
    <definedName name="_xlchart.v2.8" hidden="1">RawData!$K$11</definedName>
    <definedName name="_xlchart.v2.9" hidden="1">RawData!$K$1:$K$10</definedName>
  </definedNames>
  <calcPr calcId="191029"/>
  <pivotCaches>
    <pivotCache cacheId="0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B4" i="7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B8" i="7" s="1"/>
  <c r="E2" i="2"/>
  <c r="B6" i="7" s="1"/>
  <c r="D2" i="2"/>
  <c r="C2" i="2"/>
  <c r="B2" i="2"/>
  <c r="B2" i="7" s="1"/>
  <c r="A2" i="2"/>
</calcChain>
</file>

<file path=xl/sharedStrings.xml><?xml version="1.0" encoding="utf-8"?>
<sst xmlns="http://schemas.openxmlformats.org/spreadsheetml/2006/main" count="129" uniqueCount="74">
  <si>
    <t>CampaignID</t>
  </si>
  <si>
    <t>CompanyName</t>
  </si>
  <si>
    <t>Persona</t>
  </si>
  <si>
    <t>SubjectLine</t>
  </si>
  <si>
    <t>Leads</t>
  </si>
  <si>
    <t>OpenRate%</t>
  </si>
  <si>
    <t>ReplyRate%</t>
  </si>
  <si>
    <t>MQL%</t>
  </si>
  <si>
    <t>SQL%</t>
  </si>
  <si>
    <t>Client%</t>
  </si>
  <si>
    <t>AIDCAStageFailed</t>
  </si>
  <si>
    <t>Camp-01</t>
  </si>
  <si>
    <t>Misfits Market</t>
  </si>
  <si>
    <t>COO</t>
  </si>
  <si>
    <t>Cut delivery waste by 22% in 60 days</t>
  </si>
  <si>
    <t>Conviction</t>
  </si>
  <si>
    <t>Camp-02</t>
  </si>
  <si>
    <t>Prose</t>
  </si>
  <si>
    <t>CTO</t>
  </si>
  <si>
    <t>Reduce cart abandonment with 3 tech tweaks</t>
  </si>
  <si>
    <t>Camp-03</t>
  </si>
  <si>
    <t>Lovevery</t>
  </si>
  <si>
    <t>CMO</t>
  </si>
  <si>
    <t>Boost retention by 32% in 90 days</t>
  </si>
  <si>
    <t>Attention</t>
  </si>
  <si>
    <t>Camp-04</t>
  </si>
  <si>
    <t>Athletic Brewing</t>
  </si>
  <si>
    <t>CFO</t>
  </si>
  <si>
    <t>Scale growth without profit risk</t>
  </si>
  <si>
    <t>Action</t>
  </si>
  <si>
    <t>Camp-05</t>
  </si>
  <si>
    <t>Hungryroot</t>
  </si>
  <si>
    <t>AI personalization that lifts conversions 20%</t>
  </si>
  <si>
    <t>Desire</t>
  </si>
  <si>
    <t>Camp-06</t>
  </si>
  <si>
    <t>Magic Spoon</t>
  </si>
  <si>
    <t>Build brand loyalty with proven flows</t>
  </si>
  <si>
    <t>Camp-07</t>
  </si>
  <si>
    <t>Pair Eyewear</t>
  </si>
  <si>
    <t>Stop supply chain stockouts in 90 days</t>
  </si>
  <si>
    <t>Camp-08</t>
  </si>
  <si>
    <t>Jupiter</t>
  </si>
  <si>
    <t>Grow awareness without heavy ad spend</t>
  </si>
  <si>
    <t>Camp-09</t>
  </si>
  <si>
    <t>Caraway</t>
  </si>
  <si>
    <t>Cut supply chain delays by 15% this quarter</t>
  </si>
  <si>
    <t>Camp-10</t>
  </si>
  <si>
    <t>Girlfriend Collective</t>
  </si>
  <si>
    <t>Differentiate with sustainable brand stories</t>
  </si>
  <si>
    <t>Interest/Desire</t>
  </si>
  <si>
    <t>AIDCA Stage</t>
  </si>
  <si>
    <t>When It Fails</t>
  </si>
  <si>
    <t>Leadership Action</t>
  </si>
  <si>
    <t>Open Rate &lt; 15%</t>
  </si>
  <si>
    <t>Approve new subject line testing</t>
  </si>
  <si>
    <t>Interest</t>
  </si>
  <si>
    <t>Reply Rate &lt; 5%</t>
  </si>
  <si>
    <t>Rework message with pain-point focus</t>
  </si>
  <si>
    <t>MQL → SQL &lt; 15%</t>
  </si>
  <si>
    <t>Add ROI clarity + case studies</t>
  </si>
  <si>
    <t>SQL stalls</t>
  </si>
  <si>
    <t>Share proof + testimonials</t>
  </si>
  <si>
    <t>SQL → Client &lt; 10%</t>
  </si>
  <si>
    <t>Approve pilot pricing + clear CTA</t>
  </si>
  <si>
    <t>Row Labels</t>
  </si>
  <si>
    <t>Grand Total</t>
  </si>
  <si>
    <t xml:space="preserve">Avg Open Rate </t>
  </si>
  <si>
    <t xml:space="preserve">Avg MQL% </t>
  </si>
  <si>
    <t xml:space="preserve">Avg SQL% </t>
  </si>
  <si>
    <t xml:space="preserve">Avg Client% </t>
  </si>
  <si>
    <t>Values</t>
  </si>
  <si>
    <t>Sum of SQL%</t>
  </si>
  <si>
    <t>Sum of Client%</t>
  </si>
  <si>
    <t>Sum of OpenRate%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</si>
</sst>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35251659719005"/>
          <c:y val="3.4680535781735763E-3"/>
          <c:w val="0.65401266018218307"/>
          <c:h val="0.79869969378827643"/>
        </c:manualLayout>
      </c:layout>
      <c:barChart>
        <c:barDir val="bar"/>
        <c:grouping val="stacked"/>
        <c:varyColors val="0"/>
        <c:ser>
          <c:idx val="0"/>
          <c:order val="0"/>
          <c:tx>
            <c:v>Sum of Client%</c:v>
          </c:tx>
          <c:invertIfNegative val="0"/>
          <c:cat>
            <c:strLit>
              <c:ptCount val="4"/>
              <c:pt idx="0">
                <c:v>CFO</c:v>
              </c:pt>
              <c:pt idx="1">
                <c:v>CMO</c:v>
              </c:pt>
              <c:pt idx="2">
                <c:v>COO</c:v>
              </c:pt>
              <c:pt idx="3">
                <c:v>CTO</c:v>
              </c:pt>
            </c:strLit>
          </c:cat>
          <c:val>
            <c:numLit>
              <c:formatCode>General</c:formatCode>
              <c:ptCount val="4"/>
              <c:pt idx="0">
                <c:v>5</c:v>
              </c:pt>
              <c:pt idx="1">
                <c:v>3</c:v>
              </c:pt>
              <c:pt idx="2">
                <c:v>6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B5B2-4555-B8B4-B3621CEEA0A8}"/>
            </c:ext>
          </c:extLst>
        </c:ser>
        <c:ser>
          <c:idx val="1"/>
          <c:order val="1"/>
          <c:tx>
            <c:v>Sum of SQL%</c:v>
          </c:tx>
          <c:invertIfNegative val="0"/>
          <c:cat>
            <c:strLit>
              <c:ptCount val="4"/>
              <c:pt idx="0">
                <c:v>CFO</c:v>
              </c:pt>
              <c:pt idx="1">
                <c:v>CMO</c:v>
              </c:pt>
              <c:pt idx="2">
                <c:v>COO</c:v>
              </c:pt>
              <c:pt idx="3">
                <c:v>CTO</c:v>
              </c:pt>
            </c:strLit>
          </c:cat>
          <c:val>
            <c:numLit>
              <c:formatCode>General</c:formatCode>
              <c:ptCount val="4"/>
              <c:pt idx="0">
                <c:v>15</c:v>
              </c:pt>
              <c:pt idx="1">
                <c:v>20</c:v>
              </c:pt>
              <c:pt idx="2">
                <c:v>34</c:v>
              </c:pt>
              <c:pt idx="3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B5B2-4555-B8B4-B3621CEE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78272"/>
        <c:axId val="125879808"/>
      </c:barChart>
      <c:catAx>
        <c:axId val="125878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5879808"/>
        <c:crosses val="autoZero"/>
        <c:auto val="1"/>
        <c:lblAlgn val="ctr"/>
        <c:lblOffset val="100"/>
        <c:noMultiLvlLbl val="0"/>
      </c:catAx>
      <c:valAx>
        <c:axId val="125879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58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Sum of OpenRate%</c:v>
          </c:tx>
          <c:cat>
            <c:strLit>
              <c:ptCount val="10"/>
              <c:pt idx="0">
                <c:v>Athletic Brewing</c:v>
              </c:pt>
              <c:pt idx="1">
                <c:v>Caraway</c:v>
              </c:pt>
              <c:pt idx="2">
                <c:v>Girlfriend Collective</c:v>
              </c:pt>
              <c:pt idx="3">
                <c:v>Hungryroot</c:v>
              </c:pt>
              <c:pt idx="4">
                <c:v>Jupiter</c:v>
              </c:pt>
              <c:pt idx="5">
                <c:v>Lovevery</c:v>
              </c:pt>
              <c:pt idx="6">
                <c:v>Magic Spoon</c:v>
              </c:pt>
              <c:pt idx="7">
                <c:v>Misfits Market</c:v>
              </c:pt>
              <c:pt idx="8">
                <c:v>Pair Eyewear</c:v>
              </c:pt>
              <c:pt idx="9">
                <c:v>Prose</c:v>
              </c:pt>
            </c:strLit>
          </c:cat>
          <c:val>
            <c:numLit>
              <c:formatCode>General</c:formatCode>
              <c:ptCount val="10"/>
              <c:pt idx="0">
                <c:v>30</c:v>
              </c:pt>
              <c:pt idx="1">
                <c:v>28</c:v>
              </c:pt>
              <c:pt idx="2">
                <c:v>16</c:v>
              </c:pt>
              <c:pt idx="3">
                <c:v>20</c:v>
              </c:pt>
              <c:pt idx="4">
                <c:v>15</c:v>
              </c:pt>
              <c:pt idx="5">
                <c:v>10</c:v>
              </c:pt>
              <c:pt idx="6">
                <c:v>12</c:v>
              </c:pt>
              <c:pt idx="7">
                <c:v>25</c:v>
              </c:pt>
              <c:pt idx="8">
                <c:v>22</c:v>
              </c:pt>
              <c:pt idx="9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3F3B-4C4D-91FA-20BD40D15145}"/>
            </c:ext>
          </c:extLst>
        </c:ser>
        <c:ser>
          <c:idx val="1"/>
          <c:order val="1"/>
          <c:tx>
            <c:v>Sum of Client%</c:v>
          </c:tx>
          <c:cat>
            <c:strLit>
              <c:ptCount val="10"/>
              <c:pt idx="0">
                <c:v>Athletic Brewing</c:v>
              </c:pt>
              <c:pt idx="1">
                <c:v>Caraway</c:v>
              </c:pt>
              <c:pt idx="2">
                <c:v>Girlfriend Collective</c:v>
              </c:pt>
              <c:pt idx="3">
                <c:v>Hungryroot</c:v>
              </c:pt>
              <c:pt idx="4">
                <c:v>Jupiter</c:v>
              </c:pt>
              <c:pt idx="5">
                <c:v>Lovevery</c:v>
              </c:pt>
              <c:pt idx="6">
                <c:v>Magic Spoon</c:v>
              </c:pt>
              <c:pt idx="7">
                <c:v>Misfits Market</c:v>
              </c:pt>
              <c:pt idx="8">
                <c:v>Pair Eyewear</c:v>
              </c:pt>
              <c:pt idx="9">
                <c:v>Prose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F3B-4C4D-91FA-20BD40D1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7776"/>
        <c:axId val="90831104"/>
      </c:areaChart>
      <c:catAx>
        <c:axId val="9082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831104"/>
        <c:crosses val="autoZero"/>
        <c:auto val="1"/>
        <c:lblAlgn val="ctr"/>
        <c:lblOffset val="100"/>
        <c:noMultiLvlLbl val="0"/>
      </c:catAx>
      <c:valAx>
        <c:axId val="90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36629317734598"/>
          <c:y val="8.1099666780945892E-2"/>
          <c:w val="0.64478731540161283"/>
          <c:h val="0.58325866603021526"/>
        </c:manualLayout>
      </c:layout>
      <c:bar3DChart>
        <c:barDir val="col"/>
        <c:grouping val="stacked"/>
        <c:varyColors val="0"/>
        <c:ser>
          <c:idx val="0"/>
          <c:order val="0"/>
          <c:tx>
            <c:v>Sum of SQL%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Athletic Brewing</c:v>
              </c:pt>
              <c:pt idx="1">
                <c:v>Caraway</c:v>
              </c:pt>
              <c:pt idx="2">
                <c:v>Girlfriend Collective</c:v>
              </c:pt>
              <c:pt idx="3">
                <c:v>Hungryroot</c:v>
              </c:pt>
              <c:pt idx="4">
                <c:v>Jupiter</c:v>
              </c:pt>
              <c:pt idx="5">
                <c:v>Lovevery</c:v>
              </c:pt>
              <c:pt idx="6">
                <c:v>Magic Spoon</c:v>
              </c:pt>
              <c:pt idx="7">
                <c:v>Misfits Market</c:v>
              </c:pt>
              <c:pt idx="8">
                <c:v>Pair Eyewear</c:v>
              </c:pt>
              <c:pt idx="9">
                <c:v>Prose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14</c:v>
              </c:pt>
              <c:pt idx="2">
                <c:v>6</c:v>
              </c:pt>
              <c:pt idx="3">
                <c:v>9</c:v>
              </c:pt>
              <c:pt idx="4">
                <c:v>7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12</c:v>
              </c:pt>
              <c:pt idx="9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FB7-479E-AB41-CF335E679BE3}"/>
            </c:ext>
          </c:extLst>
        </c:ser>
        <c:ser>
          <c:idx val="1"/>
          <c:order val="1"/>
          <c:tx>
            <c:v>Sum of Client%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Athletic Brewing</c:v>
              </c:pt>
              <c:pt idx="1">
                <c:v>Caraway</c:v>
              </c:pt>
              <c:pt idx="2">
                <c:v>Girlfriend Collective</c:v>
              </c:pt>
              <c:pt idx="3">
                <c:v>Hungryroot</c:v>
              </c:pt>
              <c:pt idx="4">
                <c:v>Jupiter</c:v>
              </c:pt>
              <c:pt idx="5">
                <c:v>Lovevery</c:v>
              </c:pt>
              <c:pt idx="6">
                <c:v>Magic Spoon</c:v>
              </c:pt>
              <c:pt idx="7">
                <c:v>Misfits Market</c:v>
              </c:pt>
              <c:pt idx="8">
                <c:v>Pair Eyewear</c:v>
              </c:pt>
              <c:pt idx="9">
                <c:v>Prose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FB7-479E-AB41-CF335E67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427040"/>
        <c:axId val="105423680"/>
        <c:axId val="0"/>
      </c:bar3DChart>
      <c:catAx>
        <c:axId val="1054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3680"/>
        <c:crosses val="autoZero"/>
        <c:auto val="1"/>
        <c:lblAlgn val="ctr"/>
        <c:lblOffset val="100"/>
        <c:noMultiLvlLbl val="0"/>
      </c:catAx>
      <c:valAx>
        <c:axId val="105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_xlchart.v2.25</cx:f>
      </cx:strDim>
    </cx:data>
    <cx:data id="1">
      <cx:strDim type="cat">
        <cx:f dir="row">_xlchart.v2.25</cx:f>
      </cx:strDim>
    </cx:data>
  </cx:chartData>
  <cx:chart>
    <cx:plotArea>
      <cx:plotAreaRegion>
        <cx:series layoutId="funnel" uniqueId="{00000006-EC48-49A2-9FD1-162EE9E63808}" formatIdx="0">
          <cx:tx>
            <cx:txData>
              <cx:f>_xlchart.v2.29</cx:f>
              <cx:v>SQL% 8 6 3 15 9 4 12 7 14 6</cx:v>
            </cx:txData>
          </cx:tx>
          <cx:dataId val="0"/>
        </cx:series>
        <cx:series layoutId="funnel" hidden="1" uniqueId="{00000007-EC48-49A2-9FD1-162EE9E63808}" formatIdx="1">
          <cx:tx>
            <cx:txData>
              <cx:f>_xlchart.v2.30</cx:f>
              <cx:v>Client% 1 1 0 5 2 1 2 1 3 1</cx:v>
            </cx:txData>
          </cx:tx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_xlchart.v2.39</cx:f>
      </cx:numDim>
    </cx:data>
    <cx:data id="1">
      <cx:numDim type="val">
        <cx:f>_xlchart.v2.41</cx:f>
      </cx:numDim>
    </cx:data>
    <cx:data id="2">
      <cx:numDim type="val">
        <cx:f>_xlchart.v2.43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funnel" uniqueId="{DC18EBC0-E4AB-4E06-A388-3BCF74710365}" formatIdx="0">
          <cx:tx>
            <cx:txData>
              <cx:f>_xlchart.v2.38</cx:f>
              <cx:v>MQL%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85A3DD06-4FAC-4511-A023-2B72C1491989}" formatIdx="1">
          <cx:tx>
            <cx:txData>
              <cx:f>_xlchart.v2.40</cx:f>
              <cx:v>SQL%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E7032CF9-EA4B-45B0-B3CC-38FE358B4844}" formatIdx="2">
          <cx:tx>
            <cx:txData>
              <cx:f>_xlchart.v2.42</cx:f>
              <cx:v>Client%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1235828</xdr:colOff>
      <xdr:row>15</xdr:row>
      <xdr:rowOff>0</xdr:rowOff>
    </xdr:from>
    <xdr:to>
      <xdr:col>7</xdr:col>
      <xdr:colOff>736171</xdr:colOff>
      <xdr:row>29</xdr:row>
      <xdr:rowOff>51661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5489</xdr:colOff>
      <xdr:row>29</xdr:row>
      <xdr:rowOff>91860</xdr:rowOff>
    </xdr:from>
    <xdr:to>
      <xdr:col>7</xdr:col>
      <xdr:colOff>749085</xdr:colOff>
      <xdr:row>43</xdr:row>
      <xdr:rowOff>168060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19372</xdr:colOff>
      <xdr:row>1</xdr:row>
      <xdr:rowOff>25831</xdr:rowOff>
    </xdr:from>
    <xdr:to>
      <xdr:col>18</xdr:col>
      <xdr:colOff>232474</xdr:colOff>
      <xdr:row>9</xdr:row>
      <xdr:rowOff>64577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E2A2518-0CDB-447C-2B61-9272C2856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931" y="206645"/>
              <a:ext cx="3932696" cy="1485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32288</xdr:colOff>
      <xdr:row>0</xdr:row>
      <xdr:rowOff>0</xdr:rowOff>
    </xdr:from>
    <xdr:to>
      <xdr:col>7</xdr:col>
      <xdr:colOff>762000</xdr:colOff>
      <xdr:row>14</xdr:row>
      <xdr:rowOff>154983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AE678-1270-FE47-2577-88164CED4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774917</xdr:colOff>
      <xdr:row>0</xdr:row>
      <xdr:rowOff>25830</xdr:rowOff>
    </xdr:from>
    <xdr:to>
      <xdr:col>20</xdr:col>
      <xdr:colOff>245389</xdr:colOff>
      <xdr:row>36</xdr:row>
      <xdr:rowOff>142068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20E9D84-DD3A-4306-ABB2-9F36AE07F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9832" y="25830"/>
              <a:ext cx="5966845" cy="6625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al das" refreshedDate="45917.438607407406" createdVersion="3" refreshedVersion="3" minRefreshableVersion="3" recordCount="10" xr:uid="{00000000-000A-0000-FFFF-FFFF04000000}">
  <cacheSource type="worksheet">
    <worksheetSource ref="A1:K11" sheet="RawData"/>
  </cacheSource>
  <cacheFields count="11">
    <cacheField name="CampaignID" numFmtId="0">
      <sharedItems count="10">
        <s v="Camp-01"/>
        <s v="Camp-02"/>
        <s v="Camp-03"/>
        <s v="Camp-04"/>
        <s v="Camp-05"/>
        <s v="Camp-06"/>
        <s v="Camp-07"/>
        <s v="Camp-08"/>
        <s v="Camp-09"/>
        <s v="Camp-10"/>
      </sharedItems>
    </cacheField>
    <cacheField name="CompanyName" numFmtId="0">
      <sharedItems count="10">
        <s v="Misfits Market"/>
        <s v="Prose"/>
        <s v="Lovevery"/>
        <s v="Athletic Brewing"/>
        <s v="Hungryroot"/>
        <s v="Magic Spoon"/>
        <s v="Pair Eyewear"/>
        <s v="Jupiter"/>
        <s v="Caraway"/>
        <s v="Girlfriend Collective"/>
      </sharedItems>
    </cacheField>
    <cacheField name="Persona" numFmtId="0">
      <sharedItems count="4">
        <s v="COO"/>
        <s v="CTO"/>
        <s v="CMO"/>
        <s v="CFO"/>
      </sharedItems>
    </cacheField>
    <cacheField name="SubjectLine" numFmtId="0">
      <sharedItems/>
    </cacheField>
    <cacheField name="Leads" numFmtId="0">
      <sharedItems containsSemiMixedTypes="0" containsString="0" containsNumber="1" containsInteger="1" minValue="300" maxValue="1200"/>
    </cacheField>
    <cacheField name="OpenRate%" numFmtId="0">
      <sharedItems containsSemiMixedTypes="0" containsString="0" containsNumber="1" containsInteger="1" minValue="10" maxValue="30"/>
    </cacheField>
    <cacheField name="ReplyRate%" numFmtId="0">
      <sharedItems containsSemiMixedTypes="0" containsString="0" containsNumber="1" containsInteger="1" minValue="1" maxValue="6"/>
    </cacheField>
    <cacheField name="MQL%" numFmtId="0">
      <sharedItems containsSemiMixedTypes="0" containsString="0" containsNumber="1" containsInteger="1" minValue="15" maxValue="40"/>
    </cacheField>
    <cacheField name="SQL%" numFmtId="0">
      <sharedItems containsSemiMixedTypes="0" containsString="0" containsNumber="1" containsInteger="1" minValue="3" maxValue="15"/>
    </cacheField>
    <cacheField name="Client%" numFmtId="0">
      <sharedItems containsSemiMixedTypes="0" containsString="0" containsNumber="1" containsInteger="1" minValue="0" maxValue="5"/>
    </cacheField>
    <cacheField name="AIDCAStageFail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al das" refreshedDate="45917.506009027777" createdVersion="3" refreshedVersion="3" minRefreshableVersion="3" recordCount="10" xr:uid="{00000000-000A-0000-FFFF-FFFF07000000}">
  <cacheSource type="worksheet">
    <worksheetSource ref="A1:G11" sheet="FunnelSummary"/>
  </cacheSource>
  <cacheFields count="7">
    <cacheField name="CompanyName" numFmtId="0">
      <sharedItems count="10">
        <s v="Misfits Market"/>
        <s v="Prose"/>
        <s v="Lovevery"/>
        <s v="Athletic Brewing"/>
        <s v="Hungryroot"/>
        <s v="Magic Spoon"/>
        <s v="Pair Eyewear"/>
        <s v="Jupiter"/>
        <s v="Caraway"/>
        <s v="Girlfriend Collective"/>
      </sharedItems>
    </cacheField>
    <cacheField name="OpenRate%" numFmtId="0">
      <sharedItems containsSemiMixedTypes="0" containsString="0" containsNumber="1" containsInteger="1" minValue="10" maxValue="30"/>
    </cacheField>
    <cacheField name="ReplyRate%" numFmtId="0">
      <sharedItems containsSemiMixedTypes="0" containsString="0" containsNumber="1" containsInteger="1" minValue="1" maxValue="6"/>
    </cacheField>
    <cacheField name="MQL%" numFmtId="0">
      <sharedItems containsSemiMixedTypes="0" containsString="0" containsNumber="1" containsInteger="1" minValue="15" maxValue="40"/>
    </cacheField>
    <cacheField name="SQL%" numFmtId="0">
      <sharedItems containsSemiMixedTypes="0" containsString="0" containsNumber="1" containsInteger="1" minValue="3" maxValue="15" count="9">
        <n v="8"/>
        <n v="6"/>
        <n v="3"/>
        <n v="15"/>
        <n v="9"/>
        <n v="4"/>
        <n v="12"/>
        <n v="7"/>
        <n v="14"/>
      </sharedItems>
    </cacheField>
    <cacheField name="Client%" numFmtId="0">
      <sharedItems containsSemiMixedTypes="0" containsString="0" containsNumber="1" containsInteger="1" minValue="0" maxValue="5"/>
    </cacheField>
    <cacheField name="AIDCAStageFail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s v="Cut delivery waste by 22% in 60 days"/>
    <n v="1000"/>
    <n v="25"/>
    <n v="5"/>
    <n v="32"/>
    <n v="8"/>
    <n v="1"/>
    <s v="Conviction"/>
  </r>
  <r>
    <x v="1"/>
    <x v="1"/>
    <x v="1"/>
    <s v="Reduce cart abandonment with 3 tech tweaks"/>
    <n v="800"/>
    <n v="18"/>
    <n v="3"/>
    <n v="28"/>
    <n v="6"/>
    <n v="1"/>
    <s v="Conviction"/>
  </r>
  <r>
    <x v="2"/>
    <x v="2"/>
    <x v="2"/>
    <s v="Boost retention by 32% in 90 days"/>
    <n v="600"/>
    <n v="10"/>
    <n v="1"/>
    <n v="15"/>
    <n v="3"/>
    <n v="0"/>
    <s v="Attention"/>
  </r>
  <r>
    <x v="3"/>
    <x v="3"/>
    <x v="3"/>
    <s v="Scale growth without profit risk"/>
    <n v="1200"/>
    <n v="30"/>
    <n v="4"/>
    <n v="40"/>
    <n v="15"/>
    <n v="5"/>
    <s v="Action"/>
  </r>
  <r>
    <x v="4"/>
    <x v="4"/>
    <x v="1"/>
    <s v="AI personalization that lifts conversions 20%"/>
    <n v="700"/>
    <n v="20"/>
    <n v="4"/>
    <n v="30"/>
    <n v="9"/>
    <n v="2"/>
    <s v="Desire"/>
  </r>
  <r>
    <x v="5"/>
    <x v="5"/>
    <x v="2"/>
    <s v="Build brand loyalty with proven flows"/>
    <n v="500"/>
    <n v="12"/>
    <n v="2"/>
    <n v="20"/>
    <n v="4"/>
    <n v="1"/>
    <s v="Attention"/>
  </r>
  <r>
    <x v="6"/>
    <x v="6"/>
    <x v="0"/>
    <s v="Stop supply chain stockouts in 90 days"/>
    <n v="650"/>
    <n v="22"/>
    <n v="6"/>
    <n v="35"/>
    <n v="12"/>
    <n v="2"/>
    <s v="Conviction"/>
  </r>
  <r>
    <x v="7"/>
    <x v="7"/>
    <x v="2"/>
    <s v="Grow awareness without heavy ad spend"/>
    <n v="300"/>
    <n v="15"/>
    <n v="3"/>
    <n v="25"/>
    <n v="7"/>
    <n v="1"/>
    <s v="Desire"/>
  </r>
  <r>
    <x v="8"/>
    <x v="8"/>
    <x v="0"/>
    <s v="Cut supply chain delays by 15% this quarter"/>
    <n v="900"/>
    <n v="28"/>
    <n v="5"/>
    <n v="38"/>
    <n v="14"/>
    <n v="3"/>
    <s v="Conviction"/>
  </r>
  <r>
    <x v="9"/>
    <x v="9"/>
    <x v="2"/>
    <s v="Differentiate with sustainable brand stories"/>
    <n v="400"/>
    <n v="16"/>
    <n v="2"/>
    <n v="22"/>
    <n v="6"/>
    <n v="1"/>
    <s v="Interest/Desi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5"/>
    <n v="5"/>
    <n v="32"/>
    <x v="0"/>
    <n v="1"/>
    <s v="Conviction"/>
  </r>
  <r>
    <x v="1"/>
    <n v="18"/>
    <n v="3"/>
    <n v="28"/>
    <x v="1"/>
    <n v="1"/>
    <s v="Conviction"/>
  </r>
  <r>
    <x v="2"/>
    <n v="10"/>
    <n v="1"/>
    <n v="15"/>
    <x v="2"/>
    <n v="0"/>
    <s v="Attention"/>
  </r>
  <r>
    <x v="3"/>
    <n v="30"/>
    <n v="4"/>
    <n v="40"/>
    <x v="3"/>
    <n v="5"/>
    <s v="Action"/>
  </r>
  <r>
    <x v="4"/>
    <n v="20"/>
    <n v="4"/>
    <n v="30"/>
    <x v="4"/>
    <n v="2"/>
    <s v="Desire"/>
  </r>
  <r>
    <x v="5"/>
    <n v="12"/>
    <n v="2"/>
    <n v="20"/>
    <x v="5"/>
    <n v="1"/>
    <s v="Attention"/>
  </r>
  <r>
    <x v="6"/>
    <n v="22"/>
    <n v="6"/>
    <n v="35"/>
    <x v="6"/>
    <n v="2"/>
    <s v="Conviction"/>
  </r>
  <r>
    <x v="7"/>
    <n v="15"/>
    <n v="3"/>
    <n v="25"/>
    <x v="7"/>
    <n v="1"/>
    <s v="Desire"/>
  </r>
  <r>
    <x v="8"/>
    <n v="28"/>
    <n v="5"/>
    <n v="38"/>
    <x v="8"/>
    <n v="3"/>
    <s v="Conviction"/>
  </r>
  <r>
    <x v="9"/>
    <n v="16"/>
    <n v="2"/>
    <n v="22"/>
    <x v="1"/>
    <n v="1"/>
    <s v="Interest/Desi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890D9-A797-4A2D-BDAA-2CEE7EF12CCE}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3:C35" firstHeaderRow="1" firstDataRow="2" firstDataCol="1"/>
  <pivotFields count="11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3"/>
        <item x="8"/>
        <item x="9"/>
        <item x="4"/>
        <item x="7"/>
        <item x="2"/>
        <item x="5"/>
        <item x="0"/>
        <item x="6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Rate%" fld="5" baseField="0" baseItem="0"/>
    <dataField name="Sum of Client%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6CA27-5180-4526-B7FB-0D4ACF549E51}" name="PivotTable10" cacheId="1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8">
  <location ref="A10:C22" firstHeaderRow="1" firstDataRow="2" firstDataCol="1"/>
  <pivotFields count="7">
    <pivotField axis="axisRow" showAll="0">
      <items count="11">
        <item x="3"/>
        <item x="8"/>
        <item x="9"/>
        <item x="4"/>
        <item x="7"/>
        <item x="2"/>
        <item x="5"/>
        <item x="0"/>
        <item x="6"/>
        <item x="1"/>
        <item t="default"/>
      </items>
    </pivotField>
    <pivotField showAll="0"/>
    <pivotField showAll="0"/>
    <pivotField showAll="0"/>
    <pivotField dataField="1" showAll="0">
      <items count="10">
        <item x="2"/>
        <item x="5"/>
        <item x="1"/>
        <item x="7"/>
        <item x="0"/>
        <item x="4"/>
        <item x="6"/>
        <item x="8"/>
        <item x="3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QL%" fld="4" baseField="0" baseItem="0"/>
    <dataField name="Sum of Client%" fld="5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9F24D-21D5-4C03-A85B-1C9674CE5016}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8:C44" firstHeaderRow="1" firstDataRow="2" firstDataCol="1"/>
  <pivotFields count="11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ent%" fld="9" baseField="0" baseItem="0"/>
    <dataField name="Sum of SQL%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L1" sqref="L1"/>
    </sheetView>
  </sheetViews>
  <sheetFormatPr defaultRowHeight="14.4" x14ac:dyDescent="0.3"/>
  <cols>
    <col min="1" max="1" width="19.88671875" customWidth="1"/>
    <col min="2" max="2" width="21.6640625" customWidth="1"/>
    <col min="3" max="3" width="16" customWidth="1"/>
    <col min="4" max="4" width="51.44140625" customWidth="1"/>
    <col min="6" max="6" width="12.44140625" customWidth="1"/>
    <col min="7" max="7" width="12.5546875" customWidth="1"/>
    <col min="11" max="11" width="18.6640625" customWidth="1"/>
    <col min="12" max="12" width="13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>
        <v>1000</v>
      </c>
      <c r="F2">
        <v>25</v>
      </c>
      <c r="G2">
        <v>5</v>
      </c>
      <c r="H2">
        <v>32</v>
      </c>
      <c r="I2">
        <v>8</v>
      </c>
      <c r="J2">
        <v>1</v>
      </c>
      <c r="K2" t="s">
        <v>15</v>
      </c>
    </row>
    <row r="3" spans="1:11" x14ac:dyDescent="0.3">
      <c r="A3" t="s">
        <v>16</v>
      </c>
      <c r="B3" t="s">
        <v>17</v>
      </c>
      <c r="C3" t="s">
        <v>18</v>
      </c>
      <c r="D3" t="s">
        <v>19</v>
      </c>
      <c r="E3">
        <v>800</v>
      </c>
      <c r="F3">
        <v>18</v>
      </c>
      <c r="G3">
        <v>3</v>
      </c>
      <c r="H3">
        <v>28</v>
      </c>
      <c r="I3">
        <v>6</v>
      </c>
      <c r="J3">
        <v>1</v>
      </c>
      <c r="K3" t="s">
        <v>15</v>
      </c>
    </row>
    <row r="4" spans="1:11" x14ac:dyDescent="0.3">
      <c r="A4" t="s">
        <v>20</v>
      </c>
      <c r="B4" t="s">
        <v>21</v>
      </c>
      <c r="C4" t="s">
        <v>22</v>
      </c>
      <c r="D4" t="s">
        <v>23</v>
      </c>
      <c r="E4">
        <v>600</v>
      </c>
      <c r="F4">
        <v>10</v>
      </c>
      <c r="G4">
        <v>1</v>
      </c>
      <c r="H4">
        <v>15</v>
      </c>
      <c r="I4">
        <v>3</v>
      </c>
      <c r="J4">
        <v>0</v>
      </c>
      <c r="K4" t="s">
        <v>24</v>
      </c>
    </row>
    <row r="5" spans="1:11" x14ac:dyDescent="0.3">
      <c r="A5" t="s">
        <v>25</v>
      </c>
      <c r="B5" t="s">
        <v>26</v>
      </c>
      <c r="C5" t="s">
        <v>27</v>
      </c>
      <c r="D5" t="s">
        <v>28</v>
      </c>
      <c r="E5">
        <v>1200</v>
      </c>
      <c r="F5">
        <v>30</v>
      </c>
      <c r="G5">
        <v>4</v>
      </c>
      <c r="H5">
        <v>40</v>
      </c>
      <c r="I5">
        <v>15</v>
      </c>
      <c r="J5">
        <v>5</v>
      </c>
      <c r="K5" t="s">
        <v>29</v>
      </c>
    </row>
    <row r="6" spans="1:11" x14ac:dyDescent="0.3">
      <c r="A6" t="s">
        <v>30</v>
      </c>
      <c r="B6" t="s">
        <v>31</v>
      </c>
      <c r="C6" t="s">
        <v>18</v>
      </c>
      <c r="D6" t="s">
        <v>32</v>
      </c>
      <c r="E6">
        <v>700</v>
      </c>
      <c r="F6">
        <v>20</v>
      </c>
      <c r="G6">
        <v>4</v>
      </c>
      <c r="H6">
        <v>30</v>
      </c>
      <c r="I6">
        <v>9</v>
      </c>
      <c r="J6">
        <v>2</v>
      </c>
      <c r="K6" t="s">
        <v>33</v>
      </c>
    </row>
    <row r="7" spans="1:11" x14ac:dyDescent="0.3">
      <c r="A7" t="s">
        <v>34</v>
      </c>
      <c r="B7" t="s">
        <v>35</v>
      </c>
      <c r="C7" t="s">
        <v>22</v>
      </c>
      <c r="D7" t="s">
        <v>36</v>
      </c>
      <c r="E7">
        <v>500</v>
      </c>
      <c r="F7">
        <v>12</v>
      </c>
      <c r="G7">
        <v>2</v>
      </c>
      <c r="H7">
        <v>20</v>
      </c>
      <c r="I7">
        <v>4</v>
      </c>
      <c r="J7">
        <v>1</v>
      </c>
      <c r="K7" t="s">
        <v>24</v>
      </c>
    </row>
    <row r="8" spans="1:11" x14ac:dyDescent="0.3">
      <c r="A8" t="s">
        <v>37</v>
      </c>
      <c r="B8" t="s">
        <v>38</v>
      </c>
      <c r="C8" t="s">
        <v>13</v>
      </c>
      <c r="D8" t="s">
        <v>39</v>
      </c>
      <c r="E8">
        <v>650</v>
      </c>
      <c r="F8">
        <v>22</v>
      </c>
      <c r="G8">
        <v>6</v>
      </c>
      <c r="H8">
        <v>35</v>
      </c>
      <c r="I8">
        <v>12</v>
      </c>
      <c r="J8">
        <v>2</v>
      </c>
      <c r="K8" t="s">
        <v>15</v>
      </c>
    </row>
    <row r="9" spans="1:11" x14ac:dyDescent="0.3">
      <c r="A9" t="s">
        <v>40</v>
      </c>
      <c r="B9" t="s">
        <v>41</v>
      </c>
      <c r="C9" t="s">
        <v>22</v>
      </c>
      <c r="D9" t="s">
        <v>42</v>
      </c>
      <c r="E9">
        <v>300</v>
      </c>
      <c r="F9">
        <v>15</v>
      </c>
      <c r="G9">
        <v>3</v>
      </c>
      <c r="H9">
        <v>25</v>
      </c>
      <c r="I9">
        <v>7</v>
      </c>
      <c r="J9">
        <v>1</v>
      </c>
      <c r="K9" t="s">
        <v>33</v>
      </c>
    </row>
    <row r="10" spans="1:11" x14ac:dyDescent="0.3">
      <c r="A10" t="s">
        <v>43</v>
      </c>
      <c r="B10" t="s">
        <v>44</v>
      </c>
      <c r="C10" t="s">
        <v>13</v>
      </c>
      <c r="D10" t="s">
        <v>45</v>
      </c>
      <c r="E10">
        <v>900</v>
      </c>
      <c r="F10">
        <v>28</v>
      </c>
      <c r="G10">
        <v>5</v>
      </c>
      <c r="H10">
        <v>38</v>
      </c>
      <c r="I10">
        <v>14</v>
      </c>
      <c r="J10">
        <v>3</v>
      </c>
      <c r="K10" t="s">
        <v>15</v>
      </c>
    </row>
    <row r="11" spans="1:11" x14ac:dyDescent="0.3">
      <c r="A11" t="s">
        <v>46</v>
      </c>
      <c r="B11" t="s">
        <v>47</v>
      </c>
      <c r="C11" t="s">
        <v>22</v>
      </c>
      <c r="D11" t="s">
        <v>48</v>
      </c>
      <c r="E11">
        <v>400</v>
      </c>
      <c r="F11">
        <v>16</v>
      </c>
      <c r="G11">
        <v>2</v>
      </c>
      <c r="H11">
        <v>22</v>
      </c>
      <c r="I11">
        <v>6</v>
      </c>
      <c r="J11">
        <v>1</v>
      </c>
      <c r="K11" t="s">
        <v>49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D1" sqref="D1:F11"/>
    </sheetView>
  </sheetViews>
  <sheetFormatPr defaultRowHeight="14.4" x14ac:dyDescent="0.3"/>
  <cols>
    <col min="1" max="1" width="23.33203125" customWidth="1"/>
    <col min="2" max="2" width="11.88671875" customWidth="1"/>
    <col min="3" max="3" width="11.6640625" customWidth="1"/>
    <col min="7" max="7" width="19.33203125" customWidth="1"/>
  </cols>
  <sheetData>
    <row r="1" spans="1:7" x14ac:dyDescent="0.3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</row>
    <row r="2" spans="1:7" x14ac:dyDescent="0.3">
      <c r="A2" t="str">
        <f>RawData!B2</f>
        <v>Misfits Market</v>
      </c>
      <c r="B2">
        <f>RawData!F2</f>
        <v>25</v>
      </c>
      <c r="C2">
        <f>RawData!G2</f>
        <v>5</v>
      </c>
      <c r="D2">
        <f>RawData!H2</f>
        <v>32</v>
      </c>
      <c r="E2">
        <f>RawData!I2</f>
        <v>8</v>
      </c>
      <c r="F2">
        <f>RawData!J2</f>
        <v>1</v>
      </c>
      <c r="G2" s="4" t="str">
        <f>RawData!K2</f>
        <v>Conviction</v>
      </c>
    </row>
    <row r="3" spans="1:7" x14ac:dyDescent="0.3">
      <c r="A3" t="str">
        <f>RawData!B3</f>
        <v>Prose</v>
      </c>
      <c r="B3">
        <f>RawData!F3</f>
        <v>18</v>
      </c>
      <c r="C3">
        <f>RawData!G3</f>
        <v>3</v>
      </c>
      <c r="D3">
        <f>RawData!H3</f>
        <v>28</v>
      </c>
      <c r="E3">
        <f>RawData!I3</f>
        <v>6</v>
      </c>
      <c r="F3">
        <f>RawData!J3</f>
        <v>1</v>
      </c>
      <c r="G3" s="4" t="str">
        <f>RawData!K3</f>
        <v>Conviction</v>
      </c>
    </row>
    <row r="4" spans="1:7" x14ac:dyDescent="0.3">
      <c r="A4" t="str">
        <f>RawData!B4</f>
        <v>Lovevery</v>
      </c>
      <c r="B4">
        <f>RawData!F4</f>
        <v>10</v>
      </c>
      <c r="C4">
        <f>RawData!G4</f>
        <v>1</v>
      </c>
      <c r="D4">
        <f>RawData!H4</f>
        <v>15</v>
      </c>
      <c r="E4">
        <f>RawData!I4</f>
        <v>3</v>
      </c>
      <c r="F4">
        <f>RawData!J4</f>
        <v>0</v>
      </c>
      <c r="G4" s="4" t="str">
        <f>RawData!K4</f>
        <v>Attention</v>
      </c>
    </row>
    <row r="5" spans="1:7" x14ac:dyDescent="0.3">
      <c r="A5" t="str">
        <f>RawData!B5</f>
        <v>Athletic Brewing</v>
      </c>
      <c r="B5">
        <f>RawData!F5</f>
        <v>30</v>
      </c>
      <c r="C5">
        <f>RawData!G5</f>
        <v>4</v>
      </c>
      <c r="D5">
        <f>RawData!H5</f>
        <v>40</v>
      </c>
      <c r="E5">
        <f>RawData!I5</f>
        <v>15</v>
      </c>
      <c r="F5">
        <f>RawData!J5</f>
        <v>5</v>
      </c>
      <c r="G5" s="4" t="str">
        <f>RawData!K5</f>
        <v>Action</v>
      </c>
    </row>
    <row r="6" spans="1:7" x14ac:dyDescent="0.3">
      <c r="A6" t="str">
        <f>RawData!B6</f>
        <v>Hungryroot</v>
      </c>
      <c r="B6">
        <f>RawData!F6</f>
        <v>20</v>
      </c>
      <c r="C6">
        <f>RawData!G6</f>
        <v>4</v>
      </c>
      <c r="D6">
        <f>RawData!H6</f>
        <v>30</v>
      </c>
      <c r="E6">
        <f>RawData!I6</f>
        <v>9</v>
      </c>
      <c r="F6">
        <f>RawData!J6</f>
        <v>2</v>
      </c>
      <c r="G6" s="4" t="str">
        <f>RawData!K6</f>
        <v>Desire</v>
      </c>
    </row>
    <row r="7" spans="1:7" x14ac:dyDescent="0.3">
      <c r="A7" t="str">
        <f>RawData!B7</f>
        <v>Magic Spoon</v>
      </c>
      <c r="B7">
        <f>RawData!F7</f>
        <v>12</v>
      </c>
      <c r="C7">
        <f>RawData!G7</f>
        <v>2</v>
      </c>
      <c r="D7">
        <f>RawData!H7</f>
        <v>20</v>
      </c>
      <c r="E7">
        <f>RawData!I7</f>
        <v>4</v>
      </c>
      <c r="F7">
        <f>RawData!J7</f>
        <v>1</v>
      </c>
      <c r="G7" s="4" t="str">
        <f>RawData!K7</f>
        <v>Attention</v>
      </c>
    </row>
    <row r="8" spans="1:7" x14ac:dyDescent="0.3">
      <c r="A8" t="str">
        <f>RawData!B8</f>
        <v>Pair Eyewear</v>
      </c>
      <c r="B8">
        <f>RawData!F8</f>
        <v>22</v>
      </c>
      <c r="C8">
        <f>RawData!G8</f>
        <v>6</v>
      </c>
      <c r="D8">
        <f>RawData!H8</f>
        <v>35</v>
      </c>
      <c r="E8">
        <f>RawData!I8</f>
        <v>12</v>
      </c>
      <c r="F8">
        <f>RawData!J8</f>
        <v>2</v>
      </c>
      <c r="G8" s="4" t="str">
        <f>RawData!K8</f>
        <v>Conviction</v>
      </c>
    </row>
    <row r="9" spans="1:7" x14ac:dyDescent="0.3">
      <c r="A9" t="str">
        <f>RawData!B9</f>
        <v>Jupiter</v>
      </c>
      <c r="B9">
        <f>RawData!F9</f>
        <v>15</v>
      </c>
      <c r="C9">
        <f>RawData!G9</f>
        <v>3</v>
      </c>
      <c r="D9">
        <f>RawData!H9</f>
        <v>25</v>
      </c>
      <c r="E9">
        <f>RawData!I9</f>
        <v>7</v>
      </c>
      <c r="F9">
        <f>RawData!J9</f>
        <v>1</v>
      </c>
      <c r="G9" s="4" t="str">
        <f>RawData!K9</f>
        <v>Desire</v>
      </c>
    </row>
    <row r="10" spans="1:7" x14ac:dyDescent="0.3">
      <c r="A10" t="str">
        <f>RawData!B10</f>
        <v>Caraway</v>
      </c>
      <c r="B10">
        <f>RawData!F10</f>
        <v>28</v>
      </c>
      <c r="C10">
        <f>RawData!G10</f>
        <v>5</v>
      </c>
      <c r="D10">
        <f>RawData!H10</f>
        <v>38</v>
      </c>
      <c r="E10">
        <f>RawData!I10</f>
        <v>14</v>
      </c>
      <c r="F10">
        <f>RawData!J10</f>
        <v>3</v>
      </c>
      <c r="G10" s="4" t="str">
        <f>RawData!K10</f>
        <v>Conviction</v>
      </c>
    </row>
    <row r="11" spans="1:7" x14ac:dyDescent="0.3">
      <c r="A11" t="str">
        <f>RawData!B11</f>
        <v>Girlfriend Collective</v>
      </c>
      <c r="B11">
        <f>RawData!F11</f>
        <v>16</v>
      </c>
      <c r="C11">
        <f>RawData!G11</f>
        <v>2</v>
      </c>
      <c r="D11">
        <f>RawData!H11</f>
        <v>22</v>
      </c>
      <c r="E11">
        <f>RawData!I11</f>
        <v>6</v>
      </c>
      <c r="F11">
        <f>RawData!J11</f>
        <v>1</v>
      </c>
      <c r="G11" s="4" t="str">
        <f>RawData!K11</f>
        <v>Interest/Desire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4.4" x14ac:dyDescent="0.3"/>
  <cols>
    <col min="1" max="1" width="31" customWidth="1"/>
    <col min="2" max="2" width="31.6640625" customWidth="1"/>
    <col min="3" max="3" width="36.33203125" customWidth="1"/>
  </cols>
  <sheetData>
    <row r="1" spans="1:3" x14ac:dyDescent="0.3">
      <c r="A1" t="s">
        <v>50</v>
      </c>
      <c r="B1" t="s">
        <v>51</v>
      </c>
      <c r="C1" t="s">
        <v>52</v>
      </c>
    </row>
    <row r="2" spans="1:3" x14ac:dyDescent="0.3">
      <c r="A2" t="s">
        <v>24</v>
      </c>
      <c r="B2" t="s">
        <v>53</v>
      </c>
      <c r="C2" t="s">
        <v>54</v>
      </c>
    </row>
    <row r="3" spans="1:3" x14ac:dyDescent="0.3">
      <c r="A3" t="s">
        <v>55</v>
      </c>
      <c r="B3" t="s">
        <v>56</v>
      </c>
      <c r="C3" t="s">
        <v>57</v>
      </c>
    </row>
    <row r="4" spans="1:3" x14ac:dyDescent="0.3">
      <c r="A4" t="s">
        <v>33</v>
      </c>
      <c r="B4" t="s">
        <v>58</v>
      </c>
      <c r="C4" t="s">
        <v>59</v>
      </c>
    </row>
    <row r="5" spans="1:3" x14ac:dyDescent="0.3">
      <c r="A5" t="s">
        <v>15</v>
      </c>
      <c r="B5" t="s">
        <v>60</v>
      </c>
      <c r="C5" t="s">
        <v>61</v>
      </c>
    </row>
    <row r="6" spans="1:3" x14ac:dyDescent="0.3">
      <c r="A6" t="s">
        <v>29</v>
      </c>
      <c r="B6" t="s">
        <v>62</v>
      </c>
      <c r="C6" t="s">
        <v>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44"/>
  <sheetViews>
    <sheetView tabSelected="1" zoomScale="59" workbookViewId="0">
      <selection activeCell="Z14" sqref="Z14"/>
    </sheetView>
  </sheetViews>
  <sheetFormatPr defaultRowHeight="14.4" x14ac:dyDescent="0.3"/>
  <cols>
    <col min="1" max="1" width="20.6640625" customWidth="1"/>
    <col min="2" max="2" width="26.77734375" customWidth="1"/>
    <col min="3" max="3" width="18.109375" customWidth="1"/>
    <col min="6" max="6" width="21" bestFit="1" customWidth="1"/>
    <col min="7" max="7" width="18" bestFit="1" customWidth="1"/>
    <col min="8" max="8" width="19.88671875" bestFit="1" customWidth="1"/>
    <col min="9" max="12" width="2.88671875" bestFit="1" customWidth="1"/>
    <col min="13" max="15" width="4.21875" bestFit="1" customWidth="1"/>
    <col min="16" max="16" width="15.5546875" bestFit="1" customWidth="1"/>
  </cols>
  <sheetData>
    <row r="2" spans="1:3" x14ac:dyDescent="0.3">
      <c r="A2" t="s">
        <v>66</v>
      </c>
      <c r="B2">
        <f>AVERAGE(FunnelSummary!B2:B11)</f>
        <v>19.600000000000001</v>
      </c>
    </row>
    <row r="4" spans="1:3" x14ac:dyDescent="0.3">
      <c r="A4" t="s">
        <v>67</v>
      </c>
      <c r="B4">
        <f>AVERAGE(FunnelSummary!D2:D11)</f>
        <v>28.5</v>
      </c>
    </row>
    <row r="6" spans="1:3" x14ac:dyDescent="0.3">
      <c r="A6" t="s">
        <v>68</v>
      </c>
      <c r="B6">
        <f>AVERAGE(FunnelSummary!E2:E11)</f>
        <v>8.4</v>
      </c>
    </row>
    <row r="8" spans="1:3" x14ac:dyDescent="0.3">
      <c r="A8" t="s">
        <v>69</v>
      </c>
      <c r="B8">
        <f>AVERAGE(FunnelSummary!F2:F11)</f>
        <v>1.7</v>
      </c>
    </row>
    <row r="10" spans="1:3" x14ac:dyDescent="0.3">
      <c r="B10" s="2" t="s">
        <v>70</v>
      </c>
    </row>
    <row r="11" spans="1:3" x14ac:dyDescent="0.3">
      <c r="A11" s="2" t="s">
        <v>64</v>
      </c>
      <c r="B11" t="s">
        <v>71</v>
      </c>
      <c r="C11" t="s">
        <v>72</v>
      </c>
    </row>
    <row r="12" spans="1:3" x14ac:dyDescent="0.3">
      <c r="A12" s="3" t="s">
        <v>26</v>
      </c>
      <c r="B12" s="5">
        <v>15</v>
      </c>
      <c r="C12" s="5">
        <v>5</v>
      </c>
    </row>
    <row r="13" spans="1:3" x14ac:dyDescent="0.3">
      <c r="A13" s="3" t="s">
        <v>44</v>
      </c>
      <c r="B13" s="5">
        <v>14</v>
      </c>
      <c r="C13" s="5">
        <v>3</v>
      </c>
    </row>
    <row r="14" spans="1:3" x14ac:dyDescent="0.3">
      <c r="A14" s="3" t="s">
        <v>47</v>
      </c>
      <c r="B14" s="5">
        <v>6</v>
      </c>
      <c r="C14" s="5">
        <v>1</v>
      </c>
    </row>
    <row r="15" spans="1:3" x14ac:dyDescent="0.3">
      <c r="A15" s="3" t="s">
        <v>31</v>
      </c>
      <c r="B15" s="5">
        <v>9</v>
      </c>
      <c r="C15" s="5">
        <v>2</v>
      </c>
    </row>
    <row r="16" spans="1:3" x14ac:dyDescent="0.3">
      <c r="A16" s="3" t="s">
        <v>41</v>
      </c>
      <c r="B16" s="5">
        <v>7</v>
      </c>
      <c r="C16" s="5">
        <v>1</v>
      </c>
    </row>
    <row r="17" spans="1:3" x14ac:dyDescent="0.3">
      <c r="A17" s="3" t="s">
        <v>21</v>
      </c>
      <c r="B17" s="5">
        <v>3</v>
      </c>
      <c r="C17" s="5">
        <v>0</v>
      </c>
    </row>
    <row r="18" spans="1:3" x14ac:dyDescent="0.3">
      <c r="A18" s="3" t="s">
        <v>35</v>
      </c>
      <c r="B18" s="5">
        <v>4</v>
      </c>
      <c r="C18" s="5">
        <v>1</v>
      </c>
    </row>
    <row r="19" spans="1:3" x14ac:dyDescent="0.3">
      <c r="A19" s="3" t="s">
        <v>12</v>
      </c>
      <c r="B19" s="5">
        <v>8</v>
      </c>
      <c r="C19" s="5">
        <v>1</v>
      </c>
    </row>
    <row r="20" spans="1:3" x14ac:dyDescent="0.3">
      <c r="A20" s="3" t="s">
        <v>38</v>
      </c>
      <c r="B20" s="5">
        <v>12</v>
      </c>
      <c r="C20" s="5">
        <v>2</v>
      </c>
    </row>
    <row r="21" spans="1:3" x14ac:dyDescent="0.3">
      <c r="A21" s="3" t="s">
        <v>17</v>
      </c>
      <c r="B21" s="5">
        <v>6</v>
      </c>
      <c r="C21" s="5">
        <v>1</v>
      </c>
    </row>
    <row r="22" spans="1:3" x14ac:dyDescent="0.3">
      <c r="A22" s="3" t="s">
        <v>65</v>
      </c>
      <c r="B22" s="5">
        <v>84</v>
      </c>
      <c r="C22" s="5">
        <v>17</v>
      </c>
    </row>
    <row r="23" spans="1:3" x14ac:dyDescent="0.3">
      <c r="B23" s="2" t="s">
        <v>70</v>
      </c>
    </row>
    <row r="24" spans="1:3" x14ac:dyDescent="0.3">
      <c r="A24" s="2" t="s">
        <v>64</v>
      </c>
      <c r="B24" t="s">
        <v>73</v>
      </c>
      <c r="C24" t="s">
        <v>72</v>
      </c>
    </row>
    <row r="25" spans="1:3" x14ac:dyDescent="0.3">
      <c r="A25" s="3" t="s">
        <v>26</v>
      </c>
      <c r="B25">
        <v>30</v>
      </c>
      <c r="C25">
        <v>5</v>
      </c>
    </row>
    <row r="26" spans="1:3" x14ac:dyDescent="0.3">
      <c r="A26" s="3" t="s">
        <v>44</v>
      </c>
      <c r="B26">
        <v>28</v>
      </c>
      <c r="C26">
        <v>3</v>
      </c>
    </row>
    <row r="27" spans="1:3" x14ac:dyDescent="0.3">
      <c r="A27" s="3" t="s">
        <v>47</v>
      </c>
      <c r="B27">
        <v>16</v>
      </c>
      <c r="C27">
        <v>1</v>
      </c>
    </row>
    <row r="28" spans="1:3" x14ac:dyDescent="0.3">
      <c r="A28" s="3" t="s">
        <v>31</v>
      </c>
      <c r="B28">
        <v>20</v>
      </c>
      <c r="C28">
        <v>2</v>
      </c>
    </row>
    <row r="29" spans="1:3" x14ac:dyDescent="0.3">
      <c r="A29" s="3" t="s">
        <v>41</v>
      </c>
      <c r="B29">
        <v>15</v>
      </c>
      <c r="C29">
        <v>1</v>
      </c>
    </row>
    <row r="30" spans="1:3" x14ac:dyDescent="0.3">
      <c r="A30" s="3" t="s">
        <v>21</v>
      </c>
      <c r="B30">
        <v>10</v>
      </c>
      <c r="C30">
        <v>0</v>
      </c>
    </row>
    <row r="31" spans="1:3" x14ac:dyDescent="0.3">
      <c r="A31" s="3" t="s">
        <v>35</v>
      </c>
      <c r="B31">
        <v>12</v>
      </c>
      <c r="C31">
        <v>1</v>
      </c>
    </row>
    <row r="32" spans="1:3" x14ac:dyDescent="0.3">
      <c r="A32" s="3" t="s">
        <v>12</v>
      </c>
      <c r="B32">
        <v>25</v>
      </c>
      <c r="C32">
        <v>1</v>
      </c>
    </row>
    <row r="33" spans="1:3" x14ac:dyDescent="0.3">
      <c r="A33" s="3" t="s">
        <v>38</v>
      </c>
      <c r="B33">
        <v>22</v>
      </c>
      <c r="C33">
        <v>2</v>
      </c>
    </row>
    <row r="34" spans="1:3" x14ac:dyDescent="0.3">
      <c r="A34" s="3" t="s">
        <v>17</v>
      </c>
      <c r="B34">
        <v>18</v>
      </c>
      <c r="C34">
        <v>1</v>
      </c>
    </row>
    <row r="35" spans="1:3" x14ac:dyDescent="0.3">
      <c r="A35" s="3" t="s">
        <v>65</v>
      </c>
      <c r="B35">
        <v>196</v>
      </c>
      <c r="C35">
        <v>17</v>
      </c>
    </row>
    <row r="38" spans="1:3" x14ac:dyDescent="0.3">
      <c r="B38" s="2" t="s">
        <v>70</v>
      </c>
    </row>
    <row r="39" spans="1:3" x14ac:dyDescent="0.3">
      <c r="A39" s="2" t="s">
        <v>64</v>
      </c>
      <c r="B39" t="s">
        <v>72</v>
      </c>
      <c r="C39" t="s">
        <v>71</v>
      </c>
    </row>
    <row r="40" spans="1:3" x14ac:dyDescent="0.3">
      <c r="A40" s="3" t="s">
        <v>27</v>
      </c>
      <c r="B40">
        <v>5</v>
      </c>
      <c r="C40">
        <v>15</v>
      </c>
    </row>
    <row r="41" spans="1:3" x14ac:dyDescent="0.3">
      <c r="A41" s="3" t="s">
        <v>22</v>
      </c>
      <c r="B41">
        <v>3</v>
      </c>
      <c r="C41">
        <v>20</v>
      </c>
    </row>
    <row r="42" spans="1:3" x14ac:dyDescent="0.3">
      <c r="A42" s="3" t="s">
        <v>13</v>
      </c>
      <c r="B42">
        <v>6</v>
      </c>
      <c r="C42">
        <v>34</v>
      </c>
    </row>
    <row r="43" spans="1:3" x14ac:dyDescent="0.3">
      <c r="A43" s="3" t="s">
        <v>18</v>
      </c>
      <c r="B43">
        <v>3</v>
      </c>
      <c r="C43">
        <v>15</v>
      </c>
    </row>
    <row r="44" spans="1:3" x14ac:dyDescent="0.3">
      <c r="A44" s="3" t="s">
        <v>65</v>
      </c>
      <c r="B44">
        <v>17</v>
      </c>
      <c r="C44">
        <v>84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FunnelSummary</vt:lpstr>
      <vt:lpstr>LeaderActions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 Mukherjee</cp:lastModifiedBy>
  <dcterms:created xsi:type="dcterms:W3CDTF">2025-09-17T04:01:56Z</dcterms:created>
  <dcterms:modified xsi:type="dcterms:W3CDTF">2025-09-17T12:46:58Z</dcterms:modified>
</cp:coreProperties>
</file>