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excel project\"/>
    </mc:Choice>
  </mc:AlternateContent>
  <xr:revisionPtr revIDLastSave="0" documentId="8_{60651DFE-AB7E-4CFB-ABC9-9AD61CAE32A9}" xr6:coauthVersionLast="47" xr6:coauthVersionMax="47" xr10:uidLastSave="{00000000-0000-0000-0000-000000000000}"/>
  <bookViews>
    <workbookView xWindow="-108" yWindow="-108" windowWidth="23256" windowHeight="12576" tabRatio="740" activeTab="5"/>
  </bookViews>
  <sheets>
    <sheet name="matches win by teams" sheetId="3" r:id="rId1"/>
    <sheet name="Toss based decision" sheetId="4" r:id="rId2"/>
    <sheet name="Top 10 venues" sheetId="5" r:id="rId3"/>
    <sheet name="MoM" sheetId="6" r:id="rId4"/>
    <sheet name="KPI" sheetId="8" r:id="rId5"/>
    <sheet name="Dashboard" sheetId="9" r:id="rId6"/>
    <sheet name="IPL Matches 2008-2020" sheetId="1" r:id="rId7"/>
    <sheet name="Titles Winners" sheetId="7" r:id="rId8"/>
    <sheet name="Winner data" sheetId="2" r:id="rId9"/>
  </sheets>
  <definedNames>
    <definedName name="_xlchart.v1.0" hidden="1">'Titles Winners'!$D$4:$D$9</definedName>
    <definedName name="_xlchart.v1.1" hidden="1">'Titles Winners'!$E$4:$E$9</definedName>
    <definedName name="_xlchart.v1.2" hidden="1">'Titles Winners'!$D$4:$D$9</definedName>
    <definedName name="_xlchart.v1.3" hidden="1">'Titles Winners'!$E$4:$E$9</definedName>
    <definedName name="Slicer_season2">#N/A</definedName>
  </definedNames>
  <calcPr calcId="0"/>
  <pivotCaches>
    <pivotCache cacheId="14" r:id="rId10"/>
    <pivotCache cacheId="1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J4" i="8" l="1"/>
  <c r="O4" i="8" s="1"/>
  <c r="D5" i="7"/>
  <c r="D6" i="7"/>
  <c r="D7" i="7"/>
  <c r="D8" i="7"/>
  <c r="D9" i="7"/>
  <c r="D4" i="7"/>
  <c r="D4" i="6"/>
  <c r="E7" i="7"/>
  <c r="E9" i="7"/>
  <c r="E6" i="7"/>
  <c r="E8" i="7"/>
  <c r="E5" i="7"/>
  <c r="E4" i="7"/>
  <c r="E4" i="6"/>
  <c r="L4" i="8" l="1"/>
  <c r="K4" i="8"/>
  <c r="M4" i="8"/>
  <c r="N4" i="8"/>
  <c r="D5" i="6"/>
  <c r="E5" i="6"/>
  <c r="D6" i="6"/>
  <c r="E6" i="6"/>
  <c r="D7" i="6"/>
  <c r="E7" i="6"/>
  <c r="D8" i="6"/>
  <c r="E8" i="6"/>
  <c r="D9" i="6"/>
  <c r="E9" i="6"/>
  <c r="D10" i="6"/>
  <c r="E10" i="6"/>
  <c r="D11" i="6"/>
  <c r="E11" i="6"/>
  <c r="D12" i="6"/>
  <c r="E12" i="6"/>
  <c r="D13" i="6"/>
  <c r="E13" i="6"/>
</calcChain>
</file>

<file path=xl/sharedStrings.xml><?xml version="1.0" encoding="utf-8"?>
<sst xmlns="http://schemas.openxmlformats.org/spreadsheetml/2006/main" count="11700" uniqueCount="438">
  <si>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</si>
  <si>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</si>
  <si>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</si>
  <si>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</si>
  <si>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</si>
  <si>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</si>
  <si>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</si>
  <si>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</si>
  <si>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</si>
  <si>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</si>
  <si>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</si>
  <si>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</si>
  <si>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</si>
  <si>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</si>
  <si>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</si>
  <si>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</si>
  <si>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</si>
  <si>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</si>
  <si>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</si>
  <si>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</si>
  <si>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</si>
  <si>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</si>
  <si>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</si>
  <si>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</si>
  <si>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</si>
  <si>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</si>
  <si>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</si>
  <si>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</si>
  <si>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</si>
  <si>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</si>
  <si>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</si>
  <si>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</si>
  <si>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</si>
  <si>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</si>
  <si>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</si>
  <si>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</si>
  <si>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</si>
  <si>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</si>
  <si>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</si>
  <si>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</si>
  <si>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</si>
  <si>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</si>
  <si>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</si>
  <si>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</si>
  <si>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</si>
  <si>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</si>
  <si>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</si>
  <si>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</si>
  <si>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</si>
  <si>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</si>
  <si>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</si>
  <si>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</si>
  <si>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</si>
  <si>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</si>
  <si>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</si>
  <si>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</si>
  <si>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</si>
  <si>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</si>
  <si>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</si>
  <si>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</si>
  <si>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</si>
  <si>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</si>
  <si>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</si>
  <si>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</si>
  <si>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</si>
  <si>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</si>
  <si>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</si>
  <si>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</si>
  <si>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</si>
  <si>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</si>
  <si>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</si>
  <si>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</si>
  <si>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</si>
  <si>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</si>
  <si>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</si>
  <si>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</si>
  <si>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</si>
  <si>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</si>
  <si>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</si>
  <si>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</si>
  <si>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</si>
  <si>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</si>
  <si>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</si>
  <si>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</si>
  <si>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</si>
  <si>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</si>
  <si>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</si>
  <si>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</si>
  <si>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</si>
  <si>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</si>
  <si>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</si>
  <si>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</si>
  <si>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</si>
  <si>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</si>
  <si>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</si>
  <si>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</si>
  <si>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</si>
  <si>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</si>
  <si>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</si>
  <si>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</si>
  <si>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</si>
  <si>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</si>
  <si>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</si>
  <si>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</si>
  <si>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</si>
  <si>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</si>
  <si>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</si>
  <si>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</si>
  <si>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</si>
  <si>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</si>
  <si>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</si>
  <si>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</si>
  <si>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</si>
  <si>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</si>
  <si>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</si>
  <si>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</si>
  <si>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</si>
  <si>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</si>
  <si>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</si>
  <si>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</si>
  <si>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</si>
  <si>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</si>
  <si>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</si>
  <si>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</si>
  <si>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</si>
  <si>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</si>
  <si>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</si>
  <si>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</si>
  <si>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</si>
  <si>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</si>
  <si>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</si>
  <si>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</si>
  <si>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</si>
  <si>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</si>
  <si>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</si>
  <si>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</si>
  <si>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</si>
  <si>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</si>
  <si>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</si>
  <si>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</si>
  <si>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</si>
  <si>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</si>
  <si>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</si>
  <si>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</si>
  <si>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</si>
  <si>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</si>
  <si>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</si>
  <si>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</si>
  <si>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</si>
  <si>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</si>
  <si>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</si>
  <si>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</si>
  <si>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</si>
  <si>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</si>
  <si>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</si>
  <si>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</si>
  <si>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</si>
  <si>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</si>
  <si>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</si>
  <si>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</si>
  <si>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</si>
  <si>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</si>
  <si>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</si>
  <si>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</si>
  <si>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</si>
  <si>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</si>
  <si>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</si>
  <si>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</si>
  <si>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</si>
  <si>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</si>
  <si>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</si>
  <si>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</si>
  <si>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</si>
  <si>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</si>
  <si>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</si>
  <si>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</si>
  <si>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</si>
  <si>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</si>
  <si>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</si>
  <si>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</si>
  <si>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</si>
  <si>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</si>
  <si>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</si>
  <si>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</si>
  <si>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</si>
  <si>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</si>
  <si>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</si>
  <si>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</si>
  <si>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</si>
  <si>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</si>
  <si>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</si>
  <si>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</si>
  <si>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</si>
  <si>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</si>
  <si>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</si>
  <si>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</si>
  <si>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</si>
  <si>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</si>
  <si>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</si>
  <si>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</si>
  <si>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</si>
  <si>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</si>
  <si>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</si>
  <si>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</si>
  <si>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</si>
  <si>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</si>
  <si>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</si>
  <si>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</si>
  <si>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</si>
  <si>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</si>
  <si>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</si>
  <si>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</si>
  <si>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</si>
  <si>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</si>
  <si>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</si>
  <si>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</si>
  <si>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</si>
  <si>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</si>
  <si>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</si>
  <si>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</si>
  <si>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</si>
  <si>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</si>
  <si>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</si>
  <si>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</si>
  <si>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</si>
  <si>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</si>
  <si>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</si>
  <si>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</si>
  <si>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</si>
  <si>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</si>
  <si>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</si>
  <si>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</si>
  <si>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</si>
  <si>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</si>
  <si>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</si>
  <si>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</si>
  <si>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</si>
  <si>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</si>
  <si>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</si>
  <si>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</si>
  <si>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</si>
  <si>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</si>
  <si>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</si>
  <si>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</si>
  <si>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</si>
  <si>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</si>
  <si>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</si>
  <si>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</si>
  <si>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</si>
  <si>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</si>
  <si>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</si>
  <si>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</si>
  <si>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</si>
  <si>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</si>
  <si>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</si>
  <si>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</si>
  <si>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</si>
  <si>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</si>
  <si>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</si>
  <si>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</si>
  <si>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</si>
  <si>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</si>
  <si>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</si>
  <si>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</si>
  <si>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</si>
  <si>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</si>
  <si>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</si>
  <si>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</si>
  <si>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</si>
  <si>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</si>
  <si>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</si>
  <si>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</si>
  <si>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</si>
  <si>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</si>
  <si>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</si>
  <si>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</si>
  <si>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</si>
  <si>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</si>
  <si>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</si>
  <si>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</si>
  <si>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</si>
  <si>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</si>
  <si>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</si>
  <si>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</si>
  <si>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</si>
  <si>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</si>
  <si>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</si>
  <si>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</si>
  <si>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</si>
  <si>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</si>
  <si>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</si>
  <si>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</si>
  <si>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</si>
  <si>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</si>
  <si>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</si>
  <si>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</si>
  <si>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</si>
  <si>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</si>
  <si>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</si>
  <si>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</si>
  <si>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</si>
  <si>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</si>
  <si>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</si>
  <si>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</si>
  <si>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</si>
  <si>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</si>
  <si>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</si>
  <si>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</si>
  <si>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</si>
  <si>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</si>
  <si>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</si>
  <si>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</si>
  <si>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</si>
  <si>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</si>
  <si>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</si>
  <si>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</si>
  <si>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</si>
  <si>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</si>
  <si>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</si>
  <si>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</si>
  <si>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</si>
  <si>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</si>
  <si>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</si>
  <si>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</si>
  <si>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</si>
  <si>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</si>
  <si>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</si>
  <si>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</si>
  <si>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</si>
  <si>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</si>
  <si>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</si>
  <si>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</si>
  <si>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</si>
  <si>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</si>
  <si>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</si>
  <si>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</si>
  <si>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</si>
  <si>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</si>
  <si>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</si>
  <si>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</si>
  <si>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</si>
  <si>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</si>
  <si>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</si>
  <si>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</si>
  <si>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</si>
  <si>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</si>
  <si>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</si>
  <si>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</si>
  <si>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</si>
  <si>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</si>
  <si>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</si>
  <si>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</si>
  <si>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</si>
  <si>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</si>
  <si>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</si>
  <si>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</si>
  <si>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</si>
  <si>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</si>
  <si>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</si>
  <si>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</si>
  <si>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</si>
  <si>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</si>
  <si>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</si>
  <si>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</si>
  <si>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</si>
  <si>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</si>
  <si>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</si>
  <si>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</si>
  <si>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</si>
  <si>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</si>
  <si>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</si>
  <si>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</si>
  <si>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</si>
  <si>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</si>
  <si>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</si>
  <si>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</si>
  <si>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</si>
  <si>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</si>
  <si>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</si>
  <si>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</si>
  <si>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</si>
  <si>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</si>
  <si>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</si>
  <si>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</si>
  <si>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</si>
  <si>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</si>
  <si>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</si>
  <si>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</si>
  <si>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</si>
  <si>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</si>
  <si>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</si>
  <si>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</si>
  <si>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</si>
  <si>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</si>
  <si>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</si>
  <si>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</si>
  <si>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</si>
  <si>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</si>
  <si>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</si>
  <si>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 2008</t>
  </si>
  <si>
    <t>IPL 2009</t>
  </si>
  <si>
    <t>IPL 2010</t>
  </si>
  <si>
    <t>IPL 2011</t>
  </si>
  <si>
    <t>IPL 2012</t>
  </si>
  <si>
    <t>IPL 2013</t>
  </si>
  <si>
    <t>IPL 2014</t>
  </si>
  <si>
    <t>IPL 2015</t>
  </si>
  <si>
    <t>IPL 2016</t>
  </si>
  <si>
    <t>IPL 2017</t>
  </si>
  <si>
    <t>IPL 2018</t>
  </si>
  <si>
    <t>IPL 2019</t>
  </si>
  <si>
    <t>IPL 2020</t>
  </si>
  <si>
    <t>Winner</t>
  </si>
  <si>
    <t>Runner Up</t>
  </si>
  <si>
    <t>Venue</t>
  </si>
  <si>
    <t>Number of teams</t>
  </si>
  <si>
    <t>Player of the Match</t>
  </si>
  <si>
    <t>Trent Boult</t>
  </si>
  <si>
    <t>Jasprit Bumrah</t>
  </si>
  <si>
    <t>Shane Watson</t>
  </si>
  <si>
    <t>Krunal Pandya</t>
  </si>
  <si>
    <t>Ben Cutting</t>
  </si>
  <si>
    <t>Rohit Sharma</t>
  </si>
  <si>
    <t>Manish Pandey</t>
  </si>
  <si>
    <t>Kieron Pollard</t>
  </si>
  <si>
    <t>Manvinder Bisla</t>
  </si>
  <si>
    <t>Murali Vijay</t>
  </si>
  <si>
    <t>Suresh Raina</t>
  </si>
  <si>
    <t>Johhanesburg</t>
  </si>
  <si>
    <t>Anil Kumble</t>
  </si>
  <si>
    <t>Yusuf Pathan</t>
  </si>
  <si>
    <t>Row Labels</t>
  </si>
  <si>
    <t>Grand Total</t>
  </si>
  <si>
    <t>Count of winner</t>
  </si>
  <si>
    <t>Column Labels</t>
  </si>
  <si>
    <t>Count of player_of_match</t>
  </si>
  <si>
    <t>Player of 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</si>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</sst>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Lato"/>
      <family val="2"/>
    </font>
    <font>
      <sz val="8"/>
      <color rgb="FF212529"/>
      <name val="Lato"/>
      <family val="2"/>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8" fillId="33" borderId="10" xfId="0" applyFont="1" applyFill="1" applyBorder="1" applyAlignment="1">
      <alignment vertical="center" wrapText="1"/>
    </xf>
    <xf numFmtId="0" fontId="19" fillId="34" borderId="11"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18" fillId="33" borderId="12" xfId="0" applyFont="1" applyFill="1" applyBorder="1" applyAlignment="1">
      <alignment vertical="center" wrapText="1"/>
    </xf>
    <xf numFmtId="0" fontId="19" fillId="34" borderId="13"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bottom style="medium">
          <color rgb="FF63616B"/>
        </bottom>
      </border>
    </dxf>
    <dxf>
      <border outline="0">
        <top style="medium">
          <color rgb="FF63616B"/>
        </top>
        <bottom style="medium">
          <color rgb="FF404040"/>
        </bottom>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0"/>
        <color rgb="FF000000"/>
        <name val="Lato"/>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i val="0"/>
        <strike val="0"/>
        <condense val="0"/>
        <extend val="0"/>
        <outline val="0"/>
        <shadow val="0"/>
        <u val="none"/>
        <vertAlign val="baseline"/>
        <sz val="10"/>
        <color rgb="FF000000"/>
        <name val="Lato"/>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Lato"/>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bottom style="medium">
          <color rgb="FF63616B"/>
        </bottom>
      </border>
    </dxf>
    <dxf>
      <border outline="0">
        <top style="medium">
          <color rgb="FF63616B"/>
        </top>
        <bottom style="medium">
          <color rgb="FF404040"/>
        </bottom>
      </border>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 by teams!matches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 wrt to bat first or team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74442095067606E-2"/>
          <c:y val="0.21772700619869326"/>
          <c:w val="0.91946992004912076"/>
          <c:h val="0.37371719160104983"/>
        </c:manualLayout>
      </c:layout>
      <c:barChart>
        <c:barDir val="col"/>
        <c:grouping val="stacked"/>
        <c:varyColors val="0"/>
        <c:ser>
          <c:idx val="0"/>
          <c:order val="0"/>
          <c:tx>
            <c:strRef>
              <c:f>'matches win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Rajasthan Royals</c:v>
                </c:pt>
                <c:pt idx="1">
                  <c:v>Deccan Chargers</c:v>
                </c:pt>
                <c:pt idx="2">
                  <c:v>Mumbai Indians</c:v>
                </c:pt>
                <c:pt idx="3">
                  <c:v>Kings XI Punjab</c:v>
                </c:pt>
                <c:pt idx="4">
                  <c:v>Kolkata Knight Riders</c:v>
                </c:pt>
                <c:pt idx="5">
                  <c:v>Delhi Daredevils</c:v>
                </c:pt>
                <c:pt idx="6">
                  <c:v>Royal Challengers Bangalore</c:v>
                </c:pt>
                <c:pt idx="7">
                  <c:v>Chennai Super Kings</c:v>
                </c:pt>
              </c:strCache>
            </c:strRef>
          </c:cat>
          <c:val>
            <c:numRef>
              <c:f>'matches win by teams'!$B$5:$B$13</c:f>
              <c:numCache>
                <c:formatCode>General</c:formatCode>
                <c:ptCount val="8"/>
                <c:pt idx="0">
                  <c:v>3</c:v>
                </c:pt>
                <c:pt idx="1">
                  <c:v>4</c:v>
                </c:pt>
                <c:pt idx="2">
                  <c:v>1</c:v>
                </c:pt>
                <c:pt idx="3">
                  <c:v>4</c:v>
                </c:pt>
                <c:pt idx="4">
                  <c:v>6</c:v>
                </c:pt>
                <c:pt idx="5">
                  <c:v>2</c:v>
                </c:pt>
                <c:pt idx="6">
                  <c:v>2</c:v>
                </c:pt>
                <c:pt idx="7">
                  <c:v>4</c:v>
                </c:pt>
              </c:numCache>
            </c:numRef>
          </c:val>
          <c:extLst>
            <c:ext xmlns:c16="http://schemas.microsoft.com/office/drawing/2014/chart" uri="{C3380CC4-5D6E-409C-BE32-E72D297353CC}">
              <c16:uniqueId val="{00000000-D0FC-4964-B7FE-A86FE1DEFB15}"/>
            </c:ext>
          </c:extLst>
        </c:ser>
        <c:ser>
          <c:idx val="1"/>
          <c:order val="1"/>
          <c:tx>
            <c:strRef>
              <c:f>'matches win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Rajasthan Royals</c:v>
                </c:pt>
                <c:pt idx="1">
                  <c:v>Deccan Chargers</c:v>
                </c:pt>
                <c:pt idx="2">
                  <c:v>Mumbai Indians</c:v>
                </c:pt>
                <c:pt idx="3">
                  <c:v>Kings XI Punjab</c:v>
                </c:pt>
                <c:pt idx="4">
                  <c:v>Kolkata Knight Riders</c:v>
                </c:pt>
                <c:pt idx="5">
                  <c:v>Delhi Daredevils</c:v>
                </c:pt>
                <c:pt idx="6">
                  <c:v>Royal Challengers Bangalore</c:v>
                </c:pt>
                <c:pt idx="7">
                  <c:v>Chennai Super Kings</c:v>
                </c:pt>
              </c:strCache>
            </c:strRef>
          </c:cat>
          <c:val>
            <c:numRef>
              <c:f>'matches win by teams'!$C$5:$C$13</c:f>
              <c:numCache>
                <c:formatCode>General</c:formatCode>
                <c:ptCount val="8"/>
                <c:pt idx="0">
                  <c:v>8</c:v>
                </c:pt>
                <c:pt idx="1">
                  <c:v>5</c:v>
                </c:pt>
                <c:pt idx="2">
                  <c:v>7</c:v>
                </c:pt>
                <c:pt idx="3">
                  <c:v>4</c:v>
                </c:pt>
                <c:pt idx="5">
                  <c:v>4</c:v>
                </c:pt>
                <c:pt idx="6">
                  <c:v>3</c:v>
                </c:pt>
                <c:pt idx="7">
                  <c:v>1</c:v>
                </c:pt>
              </c:numCache>
            </c:numRef>
          </c:val>
          <c:extLst>
            <c:ext xmlns:c16="http://schemas.microsoft.com/office/drawing/2014/chart" uri="{C3380CC4-5D6E-409C-BE32-E72D297353CC}">
              <c16:uniqueId val="{00000001-D0FC-4964-B7FE-A86FE1DEFB15}"/>
            </c:ext>
          </c:extLst>
        </c:ser>
        <c:dLbls>
          <c:dLblPos val="ctr"/>
          <c:showLegendKey val="0"/>
          <c:showVal val="1"/>
          <c:showCatName val="0"/>
          <c:showSerName val="0"/>
          <c:showPercent val="0"/>
          <c:showBubbleSize val="0"/>
        </c:dLbls>
        <c:gapWidth val="150"/>
        <c:overlap val="100"/>
        <c:axId val="1075624192"/>
        <c:axId val="1075625856"/>
      </c:barChart>
      <c:catAx>
        <c:axId val="107562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25856"/>
        <c:crosses val="autoZero"/>
        <c:auto val="1"/>
        <c:lblAlgn val="ctr"/>
        <c:lblOffset val="100"/>
        <c:noMultiLvlLbl val="0"/>
      </c:catAx>
      <c:valAx>
        <c:axId val="1075625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24192"/>
        <c:crosses val="autoZero"/>
        <c:crossBetween val="between"/>
      </c:valAx>
      <c:spPr>
        <a:noFill/>
        <a:ln>
          <a:noFill/>
        </a:ln>
        <a:effectLst/>
      </c:spPr>
    </c:plotArea>
    <c:legend>
      <c:legendPos val="r"/>
      <c:layout>
        <c:manualLayout>
          <c:xMode val="edge"/>
          <c:yMode val="edge"/>
          <c:x val="0.41396762904636919"/>
          <c:y val="0.10263815981335667"/>
          <c:w val="0.17769903762029746"/>
          <c:h val="0.11458442694663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501-40D5-AA74-CD875F5B701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26</c:v>
                </c:pt>
                <c:pt idx="1">
                  <c:v>32</c:v>
                </c:pt>
              </c:numCache>
            </c:numRef>
          </c:val>
          <c:extLst>
            <c:ext xmlns:c16="http://schemas.microsoft.com/office/drawing/2014/chart" uri="{C3380CC4-5D6E-409C-BE32-E72D297353CC}">
              <c16:uniqueId val="{00000000-7501-40D5-AA74-CD875F5B701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056173763403546"/>
          <c:y val="0.4935177894429863"/>
          <c:w val="0.14679363426679104"/>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based on bat first and filed first</a:t>
            </a:r>
            <a:endParaRPr lang="en-IN" sz="1200" b="1"/>
          </a:p>
        </c:rich>
      </c:tx>
      <c:layout>
        <c:manualLayout>
          <c:xMode val="edge"/>
          <c:yMode val="edge"/>
          <c:x val="0.13168044619422573"/>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48468941382333"/>
          <c:y val="0.25594107721828896"/>
          <c:w val="0.42926071741032373"/>
          <c:h val="0.6024079710624407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B697-4E6C-A054-F5A43D32792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B697-4E6C-A054-F5A43D32792E}"/>
            </c:ext>
          </c:extLst>
        </c:ser>
        <c:dLbls>
          <c:dLblPos val="ctr"/>
          <c:showLegendKey val="0"/>
          <c:showVal val="1"/>
          <c:showCatName val="0"/>
          <c:showSerName val="0"/>
          <c:showPercent val="0"/>
          <c:showBubbleSize val="0"/>
        </c:dLbls>
        <c:gapWidth val="150"/>
        <c:overlap val="100"/>
        <c:axId val="1214756016"/>
        <c:axId val="1214767664"/>
      </c:barChart>
      <c:catAx>
        <c:axId val="121475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67664"/>
        <c:crosses val="autoZero"/>
        <c:auto val="1"/>
        <c:lblAlgn val="ctr"/>
        <c:lblOffset val="100"/>
        <c:noMultiLvlLbl val="0"/>
      </c:catAx>
      <c:valAx>
        <c:axId val="12147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0.40511504811898513"/>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56016"/>
        <c:crosses val="autoZero"/>
        <c:crossBetween val="between"/>
      </c:valAx>
      <c:spPr>
        <a:noFill/>
        <a:ln>
          <a:noFill/>
        </a:ln>
        <a:effectLst/>
      </c:spPr>
    </c:plotArea>
    <c:legend>
      <c:legendPos val="r"/>
      <c:layout>
        <c:manualLayout>
          <c:xMode val="edge"/>
          <c:yMode val="edge"/>
          <c:x val="0.33887810394668411"/>
          <c:y val="0.14407132931912922"/>
          <c:w val="0.26218446484512015"/>
          <c:h val="8.2177019539224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963839438548443"/>
          <c:y val="0.16708333333333336"/>
          <c:w val="0.83269385938065155"/>
          <c:h val="0.57805847185768444"/>
        </c:manualLayout>
      </c:layout>
      <c:barChart>
        <c:barDir val="col"/>
        <c:grouping val="clustered"/>
        <c:varyColors val="0"/>
        <c:ser>
          <c:idx val="0"/>
          <c:order val="0"/>
          <c:tx>
            <c:strRef>
              <c:f>MoM!$E$3</c:f>
              <c:strCache>
                <c:ptCount val="1"/>
                <c:pt idx="0">
                  <c:v>Player of match</c:v>
                </c:pt>
              </c:strCache>
            </c:strRef>
          </c:tx>
          <c:spPr>
            <a:solidFill>
              <a:schemeClr val="accent6">
                <a:lumMod val="75000"/>
              </a:schemeClr>
            </a:solidFill>
            <a:ln>
              <a:noFill/>
            </a:ln>
            <a:effectLst/>
          </c:spPr>
          <c:invertIfNegative val="0"/>
          <c:dLbls>
            <c:dLbl>
              <c:idx val="0"/>
              <c:tx>
                <c:rich>
                  <a:bodyPr/>
                  <a:lstStyle/>
                  <a:p>
                    <a:fld id="{8593E15A-925F-4248-BF29-6DB437E0295A}" type="VALUE">
                      <a:rPr lang="en-US">
                        <a:solidFill>
                          <a:schemeClr val="bg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979-4AB2-8ED6-A18D8FFD655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979-4AB2-8ED6-A18D8FFD655B}"/>
            </c:ext>
          </c:extLst>
        </c:ser>
        <c:dLbls>
          <c:dLblPos val="inEnd"/>
          <c:showLegendKey val="0"/>
          <c:showVal val="1"/>
          <c:showCatName val="0"/>
          <c:showSerName val="0"/>
          <c:showPercent val="0"/>
          <c:showBubbleSize val="0"/>
        </c:dLbls>
        <c:gapWidth val="119"/>
        <c:overlap val="-4"/>
        <c:axId val="1465802944"/>
        <c:axId val="1465810432"/>
      </c:barChart>
      <c:catAx>
        <c:axId val="14658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5810432"/>
        <c:crosses val="autoZero"/>
        <c:auto val="1"/>
        <c:lblAlgn val="ctr"/>
        <c:lblOffset val="100"/>
        <c:noMultiLvlLbl val="0"/>
      </c:catAx>
      <c:valAx>
        <c:axId val="1465810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no.</a:t>
                </a:r>
                <a:r>
                  <a:rPr lang="en-IN" baseline="0"/>
                  <a:t> of times MoM winner</a:t>
                </a:r>
                <a:endParaRPr lang="en-IN"/>
              </a:p>
            </c:rich>
          </c:tx>
          <c:layout>
            <c:manualLayout>
              <c:xMode val="edge"/>
              <c:yMode val="edge"/>
              <c:x val="3.7397533188786185E-2"/>
              <c:y val="0.19687627588218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80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 by teams!matches win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 wrt to bat first or team first since 2008</a:t>
            </a:r>
          </a:p>
        </c:rich>
      </c:tx>
      <c:layout>
        <c:manualLayout>
          <c:xMode val="edge"/>
          <c:yMode val="edge"/>
          <c:x val="0.18438550151311323"/>
          <c:y val="4.27392955852567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3168988043179E-2"/>
          <c:y val="0.1994103034874592"/>
          <c:w val="0.89961622889607096"/>
          <c:h val="0.37371719160104983"/>
        </c:manualLayout>
      </c:layout>
      <c:barChart>
        <c:barDir val="col"/>
        <c:grouping val="stacked"/>
        <c:varyColors val="0"/>
        <c:ser>
          <c:idx val="0"/>
          <c:order val="0"/>
          <c:tx>
            <c:strRef>
              <c:f>'matches win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Rajasthan Royals</c:v>
                </c:pt>
                <c:pt idx="1">
                  <c:v>Deccan Chargers</c:v>
                </c:pt>
                <c:pt idx="2">
                  <c:v>Mumbai Indians</c:v>
                </c:pt>
                <c:pt idx="3">
                  <c:v>Kings XI Punjab</c:v>
                </c:pt>
                <c:pt idx="4">
                  <c:v>Kolkata Knight Riders</c:v>
                </c:pt>
                <c:pt idx="5">
                  <c:v>Delhi Daredevils</c:v>
                </c:pt>
                <c:pt idx="6">
                  <c:v>Royal Challengers Bangalore</c:v>
                </c:pt>
                <c:pt idx="7">
                  <c:v>Chennai Super Kings</c:v>
                </c:pt>
              </c:strCache>
            </c:strRef>
          </c:cat>
          <c:val>
            <c:numRef>
              <c:f>'matches win by teams'!$B$5:$B$13</c:f>
              <c:numCache>
                <c:formatCode>General</c:formatCode>
                <c:ptCount val="8"/>
                <c:pt idx="0">
                  <c:v>3</c:v>
                </c:pt>
                <c:pt idx="1">
                  <c:v>4</c:v>
                </c:pt>
                <c:pt idx="2">
                  <c:v>1</c:v>
                </c:pt>
                <c:pt idx="3">
                  <c:v>4</c:v>
                </c:pt>
                <c:pt idx="4">
                  <c:v>6</c:v>
                </c:pt>
                <c:pt idx="5">
                  <c:v>2</c:v>
                </c:pt>
                <c:pt idx="6">
                  <c:v>2</c:v>
                </c:pt>
                <c:pt idx="7">
                  <c:v>4</c:v>
                </c:pt>
              </c:numCache>
            </c:numRef>
          </c:val>
          <c:extLst>
            <c:ext xmlns:c16="http://schemas.microsoft.com/office/drawing/2014/chart" uri="{C3380CC4-5D6E-409C-BE32-E72D297353CC}">
              <c16:uniqueId val="{00000000-00A9-4216-B715-203EEF46A742}"/>
            </c:ext>
          </c:extLst>
        </c:ser>
        <c:ser>
          <c:idx val="1"/>
          <c:order val="1"/>
          <c:tx>
            <c:strRef>
              <c:f>'matches win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Rajasthan Royals</c:v>
                </c:pt>
                <c:pt idx="1">
                  <c:v>Deccan Chargers</c:v>
                </c:pt>
                <c:pt idx="2">
                  <c:v>Mumbai Indians</c:v>
                </c:pt>
                <c:pt idx="3">
                  <c:v>Kings XI Punjab</c:v>
                </c:pt>
                <c:pt idx="4">
                  <c:v>Kolkata Knight Riders</c:v>
                </c:pt>
                <c:pt idx="5">
                  <c:v>Delhi Daredevils</c:v>
                </c:pt>
                <c:pt idx="6">
                  <c:v>Royal Challengers Bangalore</c:v>
                </c:pt>
                <c:pt idx="7">
                  <c:v>Chennai Super Kings</c:v>
                </c:pt>
              </c:strCache>
            </c:strRef>
          </c:cat>
          <c:val>
            <c:numRef>
              <c:f>'matches win by teams'!$C$5:$C$13</c:f>
              <c:numCache>
                <c:formatCode>General</c:formatCode>
                <c:ptCount val="8"/>
                <c:pt idx="0">
                  <c:v>8</c:v>
                </c:pt>
                <c:pt idx="1">
                  <c:v>5</c:v>
                </c:pt>
                <c:pt idx="2">
                  <c:v>7</c:v>
                </c:pt>
                <c:pt idx="3">
                  <c:v>4</c:v>
                </c:pt>
                <c:pt idx="5">
                  <c:v>4</c:v>
                </c:pt>
                <c:pt idx="6">
                  <c:v>3</c:v>
                </c:pt>
                <c:pt idx="7">
                  <c:v>1</c:v>
                </c:pt>
              </c:numCache>
            </c:numRef>
          </c:val>
          <c:extLst>
            <c:ext xmlns:c16="http://schemas.microsoft.com/office/drawing/2014/chart" uri="{C3380CC4-5D6E-409C-BE32-E72D297353CC}">
              <c16:uniqueId val="{00000001-00A9-4216-B715-203EEF46A742}"/>
            </c:ext>
          </c:extLst>
        </c:ser>
        <c:dLbls>
          <c:dLblPos val="ctr"/>
          <c:showLegendKey val="0"/>
          <c:showVal val="1"/>
          <c:showCatName val="0"/>
          <c:showSerName val="0"/>
          <c:showPercent val="0"/>
          <c:showBubbleSize val="0"/>
        </c:dLbls>
        <c:gapWidth val="150"/>
        <c:overlap val="100"/>
        <c:axId val="1075624192"/>
        <c:axId val="1075625856"/>
      </c:barChart>
      <c:catAx>
        <c:axId val="107562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25856"/>
        <c:crosses val="autoZero"/>
        <c:auto val="1"/>
        <c:lblAlgn val="ctr"/>
        <c:lblOffset val="100"/>
        <c:noMultiLvlLbl val="0"/>
      </c:catAx>
      <c:valAx>
        <c:axId val="1075625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24192"/>
        <c:crosses val="autoZero"/>
        <c:crossBetween val="between"/>
      </c:valAx>
      <c:spPr>
        <a:noFill/>
        <a:ln>
          <a:noFill/>
        </a:ln>
        <a:effectLst/>
      </c:spPr>
    </c:plotArea>
    <c:legend>
      <c:legendPos val="r"/>
      <c:layout>
        <c:manualLayout>
          <c:xMode val="edge"/>
          <c:yMode val="edge"/>
          <c:x val="0.41396762904636919"/>
          <c:y val="0.10263815981335667"/>
          <c:w val="0.17769903762029746"/>
          <c:h val="0.11458442694663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decision!Toss based</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E40-490E-8659-E99845E0B24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40-490E-8659-E99845E0B2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26</c:v>
                </c:pt>
                <c:pt idx="1">
                  <c:v>32</c:v>
                </c:pt>
              </c:numCache>
            </c:numRef>
          </c:val>
          <c:extLst>
            <c:ext xmlns:c16="http://schemas.microsoft.com/office/drawing/2014/chart" uri="{C3380CC4-5D6E-409C-BE32-E72D297353CC}">
              <c16:uniqueId val="{00000004-7E40-490E-8659-E99845E0B24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056173763403546"/>
          <c:y val="0.4935177894429863"/>
          <c:w val="0.14679363426679104"/>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2008-2020..xlsx]Top 10 venues!Top 10 venues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based on bat first and filed first</a:t>
            </a:r>
            <a:endParaRPr lang="en-IN" sz="1200" b="1"/>
          </a:p>
        </c:rich>
      </c:tx>
      <c:layout>
        <c:manualLayout>
          <c:xMode val="edge"/>
          <c:yMode val="edge"/>
          <c:x val="0.13596275451246131"/>
          <c:y val="3.91621470057603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48468941382333"/>
          <c:y val="0.25594107721828896"/>
          <c:w val="0.5191914273604078"/>
          <c:h val="0.6024079710624407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9FF2-4407-AC32-852740EFBED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9FF2-4407-AC32-852740EFBED2}"/>
            </c:ext>
          </c:extLst>
        </c:ser>
        <c:dLbls>
          <c:dLblPos val="ctr"/>
          <c:showLegendKey val="0"/>
          <c:showVal val="1"/>
          <c:showCatName val="0"/>
          <c:showSerName val="0"/>
          <c:showPercent val="0"/>
          <c:showBubbleSize val="0"/>
        </c:dLbls>
        <c:gapWidth val="150"/>
        <c:overlap val="100"/>
        <c:axId val="1214756016"/>
        <c:axId val="1214767664"/>
      </c:barChart>
      <c:catAx>
        <c:axId val="121475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67664"/>
        <c:crosses val="autoZero"/>
        <c:auto val="1"/>
        <c:lblAlgn val="ctr"/>
        <c:lblOffset val="100"/>
        <c:noMultiLvlLbl val="0"/>
      </c:catAx>
      <c:valAx>
        <c:axId val="12147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0.40939755956678214"/>
              <c:y val="0.927101687096847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56016"/>
        <c:crosses val="autoZero"/>
        <c:crossBetween val="between"/>
      </c:valAx>
      <c:spPr>
        <a:noFill/>
        <a:ln>
          <a:noFill/>
        </a:ln>
        <a:effectLst/>
      </c:spPr>
    </c:plotArea>
    <c:legend>
      <c:legendPos val="r"/>
      <c:layout>
        <c:manualLayout>
          <c:xMode val="edge"/>
          <c:yMode val="edge"/>
          <c:x val="0.33887810394668411"/>
          <c:y val="0.14407132931912922"/>
          <c:w val="0.26218446484512015"/>
          <c:h val="8.2177019539224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963839438548443"/>
          <c:y val="0.16708333333333336"/>
          <c:w val="0.83269385938065155"/>
          <c:h val="0.57805847185768444"/>
        </c:manualLayout>
      </c:layout>
      <c:barChart>
        <c:barDir val="col"/>
        <c:grouping val="clustered"/>
        <c:varyColors val="0"/>
        <c:ser>
          <c:idx val="0"/>
          <c:order val="0"/>
          <c:tx>
            <c:strRef>
              <c:f>MoM!$E$3</c:f>
              <c:strCache>
                <c:ptCount val="1"/>
                <c:pt idx="0">
                  <c:v>Player of match</c:v>
                </c:pt>
              </c:strCache>
            </c:strRef>
          </c:tx>
          <c:spPr>
            <a:solidFill>
              <a:schemeClr val="accent6">
                <a:lumMod val="75000"/>
              </a:schemeClr>
            </a:solidFill>
            <a:ln>
              <a:noFill/>
            </a:ln>
            <a:effectLst/>
          </c:spPr>
          <c:invertIfNegative val="0"/>
          <c:dLbls>
            <c:dLbl>
              <c:idx val="0"/>
              <c:tx>
                <c:rich>
                  <a:bodyPr/>
                  <a:lstStyle/>
                  <a:p>
                    <a:fld id="{8593E15A-925F-4248-BF29-6DB437E0295A}" type="VALUE">
                      <a:rPr lang="en-US">
                        <a:solidFill>
                          <a:schemeClr val="bg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3FD-44C8-A7DA-7F9C36DA6D2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1-63FD-44C8-A7DA-7F9C36DA6D26}"/>
            </c:ext>
          </c:extLst>
        </c:ser>
        <c:dLbls>
          <c:dLblPos val="inEnd"/>
          <c:showLegendKey val="0"/>
          <c:showVal val="1"/>
          <c:showCatName val="0"/>
          <c:showSerName val="0"/>
          <c:showPercent val="0"/>
          <c:showBubbleSize val="0"/>
        </c:dLbls>
        <c:gapWidth val="119"/>
        <c:overlap val="-4"/>
        <c:axId val="1465802944"/>
        <c:axId val="1465810432"/>
      </c:barChart>
      <c:catAx>
        <c:axId val="14658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5810432"/>
        <c:crosses val="autoZero"/>
        <c:auto val="1"/>
        <c:lblAlgn val="ctr"/>
        <c:lblOffset val="100"/>
        <c:noMultiLvlLbl val="0"/>
      </c:catAx>
      <c:valAx>
        <c:axId val="1465810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no.</a:t>
                </a:r>
                <a:r>
                  <a:rPr lang="en-IN" baseline="0"/>
                  <a:t> of times MoM winner</a:t>
                </a:r>
                <a:endParaRPr lang="en-IN"/>
              </a:p>
            </c:rich>
          </c:tx>
          <c:layout>
            <c:manualLayout>
              <c:xMode val="edge"/>
              <c:yMode val="edge"/>
              <c:x val="3.7397533188786185E-2"/>
              <c:y val="0.19687627588218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80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Titles Winner</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Titles Winner</a:t>
          </a:r>
        </a:p>
      </cx:txPr>
    </cx:title>
    <cx:plotArea>
      <cx:plotAreaRegion>
        <cx:series layoutId="treemap" uniqueId="{CB034CEB-D1F8-4856-A77E-95805B3091EF}">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Titles Winner</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Titles Winner</a:t>
          </a:r>
        </a:p>
      </cx:txPr>
    </cx:title>
    <cx:plotArea>
      <cx:plotAreaRegion>
        <cx:series layoutId="treemap" uniqueId="{CB034CEB-D1F8-4856-A77E-95805B3091EF}">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53340</xdr:colOff>
      <xdr:row>6</xdr:row>
      <xdr:rowOff>160020</xdr:rowOff>
    </xdr:from>
    <xdr:to>
      <xdr:col>15</xdr:col>
      <xdr:colOff>472440</xdr:colOff>
      <xdr:row>22</xdr:row>
      <xdr:rowOff>99060</xdr:rowOff>
    </xdr:to>
    <xdr:graphicFrame macro="">
      <xdr:nvGraphicFramePr>
        <xdr:cNvPr id="2" name="Chart 1">
          <a:extLst>
            <a:ext uri="{FF2B5EF4-FFF2-40B4-BE49-F238E27FC236}">
              <a16:creationId xmlns:a16="http://schemas.microsoft.com/office/drawing/2014/main" id="{26131D43-F6D8-955B-50FF-7B78CA190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464820</xdr:colOff>
      <xdr:row>11</xdr:row>
      <xdr:rowOff>106680</xdr:rowOff>
    </xdr:from>
    <xdr:to>
      <xdr:col>10</xdr:col>
      <xdr:colOff>182880</xdr:colOff>
      <xdr:row>26</xdr:row>
      <xdr:rowOff>106680</xdr:rowOff>
    </xdr:to>
    <xdr:graphicFrame macro="">
      <xdr:nvGraphicFramePr>
        <xdr:cNvPr id="2" name="Chart 1">
          <a:extLst>
            <a:ext uri="{FF2B5EF4-FFF2-40B4-BE49-F238E27FC236}">
              <a16:creationId xmlns:a16="http://schemas.microsoft.com/office/drawing/2014/main" id="{3225F8FC-4B99-C9FA-030D-0CFD73736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1775460</xdr:colOff>
      <xdr:row>7</xdr:row>
      <xdr:rowOff>15240</xdr:rowOff>
    </xdr:from>
    <xdr:to>
      <xdr:col>4</xdr:col>
      <xdr:colOff>449580</xdr:colOff>
      <xdr:row>26</xdr:row>
      <xdr:rowOff>167640</xdr:rowOff>
    </xdr:to>
    <xdr:graphicFrame macro="">
      <xdr:nvGraphicFramePr>
        <xdr:cNvPr id="2" name="Chart 1">
          <a:extLst>
            <a:ext uri="{FF2B5EF4-FFF2-40B4-BE49-F238E27FC236}">
              <a16:creationId xmlns:a16="http://schemas.microsoft.com/office/drawing/2014/main" id="{48B51805-AD56-DEDE-9196-0DF9B17F6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198120</xdr:colOff>
      <xdr:row>3</xdr:row>
      <xdr:rowOff>106680</xdr:rowOff>
    </xdr:from>
    <xdr:to>
      <xdr:col>7</xdr:col>
      <xdr:colOff>236220</xdr:colOff>
      <xdr:row>24</xdr:row>
      <xdr:rowOff>83820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50A2251A-B816-141E-CD56-416552E5DDA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5821680" y="655320"/>
              <a:ext cx="1828800" cy="3817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563880</xdr:colOff>
      <xdr:row>3</xdr:row>
      <xdr:rowOff>45720</xdr:rowOff>
    </xdr:from>
    <xdr:to>
      <xdr:col>11</xdr:col>
      <xdr:colOff>563880</xdr:colOff>
      <xdr:row>23</xdr:row>
      <xdr:rowOff>160020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9564D2F2-3E15-EB98-AC28-6AE7B54B70E3}"/>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8229600" y="594360"/>
              <a:ext cx="1828800" cy="377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274320</xdr:colOff>
      <xdr:row>11</xdr:row>
      <xdr:rowOff>7620</xdr:rowOff>
    </xdr:from>
    <xdr:to>
      <xdr:col>8</xdr:col>
      <xdr:colOff>335280</xdr:colOff>
      <xdr:row>26</xdr:row>
      <xdr:rowOff>45720</xdr:rowOff>
    </xdr:to>
    <xdr:graphicFrame macro="">
      <xdr:nvGraphicFramePr>
        <xdr:cNvPr id="3" name="Chart 2">
          <a:extLst>
            <a:ext uri="{FF2B5EF4-FFF2-40B4-BE49-F238E27FC236}">
              <a16:creationId xmlns:a16="http://schemas.microsoft.com/office/drawing/2014/main" id="{97F4ABCC-F9DA-63F5-673C-DE585F6DD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502920</xdr:colOff>
      <xdr:row>3</xdr:row>
      <xdr:rowOff>99060</xdr:rowOff>
    </xdr:from>
    <xdr:to>
      <xdr:col>7</xdr:col>
      <xdr:colOff>502920</xdr:colOff>
      <xdr:row>17</xdr:row>
      <xdr:rowOff>5715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8007B063-EE32-2876-9924-7FC5733E1FC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3192780" y="1097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251995</xdr:colOff>
      <xdr:row>9</xdr:row>
      <xdr:rowOff>10521</xdr:rowOff>
    </xdr:from>
    <xdr:to>
      <xdr:col>10</xdr:col>
      <xdr:colOff>914400</xdr:colOff>
      <xdr:row>12</xdr:row>
      <xdr:rowOff>114300</xdr:rowOff>
    </xdr:to>
    <xdr:grpSp>
      <xdr:nvGrpSpPr>
        <xdr:cNvPr id="23" name="Group 22">
          <a:extLst>
            <a:ext uri="{FF2B5EF4-FFF2-40B4-BE49-F238E27FC236}">
              <a16:creationId xmlns:a16="http://schemas.microsoft.com/office/drawing/2014/main" id="{BC4BAE8F-1379-3A07-3392-DE00034859CC}"/>
            </a:ext>
          </a:extLst>
        </xdr:cNvPr>
        <xdr:cNvGrpSpPr/>
      </xdr:nvGrpSpPr>
      <xdr:grpSpPr>
        <a:xfrm>
          <a:off x="5989855" y="2106021"/>
          <a:ext cx="1470125" cy="652419"/>
          <a:chOff x="6043195" y="2083161"/>
          <a:chExt cx="4570928" cy="649517"/>
        </a:xfrm>
      </xdr:grpSpPr>
      <xdr:sp macro="" textlink="">
        <xdr:nvSpPr>
          <xdr:cNvPr id="17" name="Arrow: Chevron 16">
            <a:extLst>
              <a:ext uri="{FF2B5EF4-FFF2-40B4-BE49-F238E27FC236}">
                <a16:creationId xmlns:a16="http://schemas.microsoft.com/office/drawing/2014/main" id="{0AE4F2E7-8825-29A1-09BF-8E74F5DB187B}"/>
              </a:ext>
            </a:extLst>
          </xdr:cNvPr>
          <xdr:cNvSpPr/>
        </xdr:nvSpPr>
        <xdr:spPr>
          <a:xfrm>
            <a:off x="5989855" y="210602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8" name="Freeform: Shape 17">
            <a:extLst>
              <a:ext uri="{FF2B5EF4-FFF2-40B4-BE49-F238E27FC236}">
                <a16:creationId xmlns:a16="http://schemas.microsoft.com/office/drawing/2014/main" id="{D5C479F7-41BC-A5E7-D68F-B4107FEADD4C}"/>
              </a:ext>
            </a:extLst>
          </xdr:cNvPr>
          <xdr:cNvSpPr/>
        </xdr:nvSpPr>
        <xdr:spPr>
          <a:xfrm>
            <a:off x="6371689" y="2342604"/>
            <a:ext cx="1088291" cy="4158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45720</xdr:colOff>
      <xdr:row>0</xdr:row>
      <xdr:rowOff>95285</xdr:rowOff>
    </xdr:from>
    <xdr:to>
      <xdr:col>4</xdr:col>
      <xdr:colOff>533400</xdr:colOff>
      <xdr:row>3</xdr:row>
      <xdr:rowOff>171485</xdr:rowOff>
    </xdr:to>
    <xdr:sp macro="" textlink="">
      <xdr:nvSpPr>
        <xdr:cNvPr id="2" name="Rectangle: Rounded Corners 1">
          <a:extLst>
            <a:ext uri="{FF2B5EF4-FFF2-40B4-BE49-F238E27FC236}">
              <a16:creationId xmlns:a16="http://schemas.microsoft.com/office/drawing/2014/main" id="{F6F0F512-5123-C90C-1533-04CB9F098E03}"/>
            </a:ext>
          </a:extLst>
        </xdr:cNvPr>
        <xdr:cNvSpPr/>
      </xdr:nvSpPr>
      <xdr:spPr>
        <a:xfrm>
          <a:off x="45720" y="95285"/>
          <a:ext cx="2931572" cy="6322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latin typeface="Tahoma" panose="020B0604030504040204" pitchFamily="34" charset="0"/>
              <a:ea typeface="Tahoma" panose="020B0604030504040204" pitchFamily="34" charset="0"/>
              <a:cs typeface="Tahoma" panose="020B0604030504040204" pitchFamily="34" charset="0"/>
            </a:rPr>
            <a:t>INDIAN PREMIER</a:t>
          </a:r>
          <a:r>
            <a:rPr lang="en-IN" sz="1100" b="1" baseline="0">
              <a:latin typeface="Tahoma" panose="020B0604030504040204" pitchFamily="34" charset="0"/>
              <a:ea typeface="Tahoma" panose="020B0604030504040204" pitchFamily="34" charset="0"/>
              <a:cs typeface="Tahoma" panose="020B0604030504040204" pitchFamily="34" charset="0"/>
            </a:rPr>
            <a:t> LEAGUE ANALYSIS</a:t>
          </a:r>
          <a:endParaRPr lang="en-IN" sz="1100" b="1">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246808</xdr:colOff>
      <xdr:row>0</xdr:row>
      <xdr:rowOff>91804</xdr:rowOff>
    </xdr:from>
    <xdr:to>
      <xdr:col>8</xdr:col>
      <xdr:colOff>313807</xdr:colOff>
      <xdr:row>4</xdr:row>
      <xdr:rowOff>68100</xdr:rowOff>
    </xdr:to>
    <xdr:grpSp>
      <xdr:nvGrpSpPr>
        <xdr:cNvPr id="3" name="Group 2">
          <a:extLst>
            <a:ext uri="{FF2B5EF4-FFF2-40B4-BE49-F238E27FC236}">
              <a16:creationId xmlns:a16="http://schemas.microsoft.com/office/drawing/2014/main" id="{6A38A20E-242B-4975-9358-2251E949C7D3}"/>
            </a:ext>
          </a:extLst>
        </xdr:cNvPr>
        <xdr:cNvGrpSpPr/>
      </xdr:nvGrpSpPr>
      <xdr:grpSpPr>
        <a:xfrm>
          <a:off x="3311373" y="91804"/>
          <a:ext cx="1905738" cy="705166"/>
          <a:chOff x="5989855" y="2106021"/>
          <a:chExt cx="1508273" cy="706480"/>
        </a:xfrm>
      </xdr:grpSpPr>
      <xdr:sp macro="" textlink="KPI!J3">
        <xdr:nvSpPr>
          <xdr:cNvPr id="4" name="Arrow: Chevron 3">
            <a:extLst>
              <a:ext uri="{FF2B5EF4-FFF2-40B4-BE49-F238E27FC236}">
                <a16:creationId xmlns:a16="http://schemas.microsoft.com/office/drawing/2014/main" id="{72A47451-8D75-3A95-2570-FEE10BD0DD5C}"/>
              </a:ext>
            </a:extLst>
          </xdr:cNvPr>
          <xdr:cNvSpPr/>
        </xdr:nvSpPr>
        <xdr:spPr>
          <a:xfrm>
            <a:off x="5989855" y="210602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862D7FDE-EE7B-4BEA-8524-7A9A2AC52B47}" type="TxLink">
              <a:rPr lang="en-US" sz="1400" b="1" i="0" u="none" strike="noStrike">
                <a:solidFill>
                  <a:schemeClr val="bg1"/>
                </a:solidFill>
                <a:latin typeface="Lato"/>
                <a:ea typeface="Lato"/>
                <a:cs typeface="Lato"/>
              </a:rPr>
              <a:pPr algn="ctr"/>
              <a:t>season</a:t>
            </a:fld>
            <a:endParaRPr lang="en-US" sz="1400">
              <a:solidFill>
                <a:schemeClr val="bg1"/>
              </a:solidFill>
            </a:endParaRPr>
          </a:p>
        </xdr:txBody>
      </xdr:sp>
      <xdr:sp macro="" textlink="KPI!J4">
        <xdr:nvSpPr>
          <xdr:cNvPr id="5" name="Freeform: Shape 4">
            <a:extLst>
              <a:ext uri="{FF2B5EF4-FFF2-40B4-BE49-F238E27FC236}">
                <a16:creationId xmlns:a16="http://schemas.microsoft.com/office/drawing/2014/main" id="{E7E75948-EC11-D4EF-28CF-593FC5F3BDE4}"/>
              </a:ext>
            </a:extLst>
          </xdr:cNvPr>
          <xdr:cNvSpPr/>
        </xdr:nvSpPr>
        <xdr:spPr>
          <a:xfrm>
            <a:off x="6409837" y="2396665"/>
            <a:ext cx="1088291" cy="4158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7C18A69-A389-4858-8E03-B14AD0753A64}" type="TxLink">
              <a:rPr lang="en-US" sz="1200" b="1" i="0" u="none" strike="noStrike" kern="1200">
                <a:solidFill>
                  <a:srgbClr val="000000"/>
                </a:solidFill>
                <a:latin typeface="Calibri"/>
                <a:cs typeface="Calibri"/>
              </a:rPr>
              <a:t>IPL 2008</a:t>
            </a:fld>
            <a:endParaRPr lang="en-IN" sz="1200" b="1" kern="1200"/>
          </a:p>
        </xdr:txBody>
      </xdr:sp>
    </xdr:grpSp>
    <xdr:clientData/>
  </xdr:twoCellAnchor>
  <xdr:twoCellAnchor>
    <xdr:from>
      <xdr:col>9</xdr:col>
      <xdr:colOff>246054</xdr:colOff>
      <xdr:row>0</xdr:row>
      <xdr:rowOff>91800</xdr:rowOff>
    </xdr:from>
    <xdr:to>
      <xdr:col>12</xdr:col>
      <xdr:colOff>367972</xdr:colOff>
      <xdr:row>4</xdr:row>
      <xdr:rowOff>33771</xdr:rowOff>
    </xdr:to>
    <xdr:grpSp>
      <xdr:nvGrpSpPr>
        <xdr:cNvPr id="24" name="Group 23">
          <a:extLst>
            <a:ext uri="{FF2B5EF4-FFF2-40B4-BE49-F238E27FC236}">
              <a16:creationId xmlns:a16="http://schemas.microsoft.com/office/drawing/2014/main" id="{EB08BBDE-B600-4671-8E5B-27C7F890DF72}"/>
            </a:ext>
          </a:extLst>
        </xdr:cNvPr>
        <xdr:cNvGrpSpPr/>
      </xdr:nvGrpSpPr>
      <xdr:grpSpPr>
        <a:xfrm>
          <a:off x="5762271" y="91800"/>
          <a:ext cx="1960658" cy="670841"/>
          <a:chOff x="5989855" y="2106021"/>
          <a:chExt cx="1551871" cy="672693"/>
        </a:xfrm>
      </xdr:grpSpPr>
      <xdr:sp macro="" textlink="KPI!K3">
        <xdr:nvSpPr>
          <xdr:cNvPr id="25" name="Arrow: Chevron 24">
            <a:extLst>
              <a:ext uri="{FF2B5EF4-FFF2-40B4-BE49-F238E27FC236}">
                <a16:creationId xmlns:a16="http://schemas.microsoft.com/office/drawing/2014/main" id="{5A595A64-5D89-F650-8B53-639448FA51D4}"/>
              </a:ext>
            </a:extLst>
          </xdr:cNvPr>
          <xdr:cNvSpPr/>
        </xdr:nvSpPr>
        <xdr:spPr>
          <a:xfrm>
            <a:off x="5989855" y="210602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2796046-5C5F-4307-984D-4DFD8BFB8CBA}" type="TxLink">
              <a:rPr lang="en-US" sz="1400" b="1" i="0" u="none" strike="noStrike">
                <a:solidFill>
                  <a:schemeClr val="bg1"/>
                </a:solidFill>
                <a:latin typeface="Lato"/>
                <a:ea typeface="Lato"/>
                <a:cs typeface="Lato"/>
              </a:rPr>
              <a:pPr algn="ctr"/>
              <a:t>Winner</a:t>
            </a:fld>
            <a:endParaRPr lang="en-IN" sz="1400">
              <a:solidFill>
                <a:schemeClr val="bg1"/>
              </a:solidFill>
            </a:endParaRPr>
          </a:p>
        </xdr:txBody>
      </xdr:sp>
      <xdr:sp macro="" textlink="KPI!K4">
        <xdr:nvSpPr>
          <xdr:cNvPr id="26" name="Freeform: Shape 25">
            <a:extLst>
              <a:ext uri="{FF2B5EF4-FFF2-40B4-BE49-F238E27FC236}">
                <a16:creationId xmlns:a16="http://schemas.microsoft.com/office/drawing/2014/main" id="{E1554E8A-4C05-7234-82ED-B059D15F79F2}"/>
              </a:ext>
            </a:extLst>
          </xdr:cNvPr>
          <xdr:cNvSpPr/>
        </xdr:nvSpPr>
        <xdr:spPr>
          <a:xfrm>
            <a:off x="6453435" y="2362878"/>
            <a:ext cx="1088291" cy="4158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FC79A4B-D089-458C-AF9E-4C5CA72D135F}" type="TxLink">
              <a:rPr lang="en-US" sz="1200" b="1" i="0" u="none" strike="noStrike" kern="1200">
                <a:solidFill>
                  <a:srgbClr val="000000"/>
                </a:solidFill>
                <a:latin typeface="Calibri"/>
                <a:cs typeface="Calibri"/>
              </a:rPr>
              <a:t>Rajasthan Royals</a:t>
            </a:fld>
            <a:endParaRPr lang="en-IN" sz="1200" b="1" kern="1200"/>
          </a:p>
        </xdr:txBody>
      </xdr:sp>
    </xdr:grpSp>
    <xdr:clientData/>
  </xdr:twoCellAnchor>
  <xdr:twoCellAnchor>
    <xdr:from>
      <xdr:col>13</xdr:col>
      <xdr:colOff>337563</xdr:colOff>
      <xdr:row>0</xdr:row>
      <xdr:rowOff>84182</xdr:rowOff>
    </xdr:from>
    <xdr:to>
      <xdr:col>16</xdr:col>
      <xdr:colOff>493805</xdr:colOff>
      <xdr:row>4</xdr:row>
      <xdr:rowOff>53612</xdr:rowOff>
    </xdr:to>
    <xdr:grpSp>
      <xdr:nvGrpSpPr>
        <xdr:cNvPr id="27" name="Group 26">
          <a:extLst>
            <a:ext uri="{FF2B5EF4-FFF2-40B4-BE49-F238E27FC236}">
              <a16:creationId xmlns:a16="http://schemas.microsoft.com/office/drawing/2014/main" id="{7A1C8B52-8227-4545-A8A5-967CAEA2BA36}"/>
            </a:ext>
          </a:extLst>
        </xdr:cNvPr>
        <xdr:cNvGrpSpPr/>
      </xdr:nvGrpSpPr>
      <xdr:grpSpPr>
        <a:xfrm>
          <a:off x="8305433" y="84182"/>
          <a:ext cx="1994981" cy="698300"/>
          <a:chOff x="5989855" y="2106021"/>
          <a:chExt cx="1579120" cy="699722"/>
        </a:xfrm>
      </xdr:grpSpPr>
      <xdr:sp macro="" textlink="KPI!M3">
        <xdr:nvSpPr>
          <xdr:cNvPr id="28" name="Arrow: Chevron 27">
            <a:extLst>
              <a:ext uri="{FF2B5EF4-FFF2-40B4-BE49-F238E27FC236}">
                <a16:creationId xmlns:a16="http://schemas.microsoft.com/office/drawing/2014/main" id="{D9BEB351-50F1-23A1-4C2D-4B1D39CCB041}"/>
              </a:ext>
            </a:extLst>
          </xdr:cNvPr>
          <xdr:cNvSpPr/>
        </xdr:nvSpPr>
        <xdr:spPr>
          <a:xfrm>
            <a:off x="5989855" y="210602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B556967-1A25-4252-A64A-7E44F24D744B}" type="TxLink">
              <a:rPr lang="en-US" sz="1400" b="1" i="0" u="none" strike="noStrike">
                <a:solidFill>
                  <a:schemeClr val="bg1"/>
                </a:solidFill>
                <a:latin typeface="Lato"/>
                <a:ea typeface="Lato"/>
                <a:cs typeface="Lato"/>
              </a:rPr>
              <a:pPr algn="ctr"/>
              <a:t>Venue</a:t>
            </a:fld>
            <a:endParaRPr lang="en-IN" sz="1400">
              <a:solidFill>
                <a:schemeClr val="bg1"/>
              </a:solidFill>
            </a:endParaRPr>
          </a:p>
        </xdr:txBody>
      </xdr:sp>
      <xdr:sp macro="" textlink="KPI!M4">
        <xdr:nvSpPr>
          <xdr:cNvPr id="29" name="Freeform: Shape 28">
            <a:extLst>
              <a:ext uri="{FF2B5EF4-FFF2-40B4-BE49-F238E27FC236}">
                <a16:creationId xmlns:a16="http://schemas.microsoft.com/office/drawing/2014/main" id="{EFAC84DD-1A84-3B65-57C2-49393D6EAE5F}"/>
              </a:ext>
            </a:extLst>
          </xdr:cNvPr>
          <xdr:cNvSpPr/>
        </xdr:nvSpPr>
        <xdr:spPr>
          <a:xfrm>
            <a:off x="6480684" y="2389907"/>
            <a:ext cx="1088291" cy="4158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9DBF2AA-87CD-4DC1-BE6A-EE9FB476BA7D}" type="TxLink">
              <a:rPr lang="en-US" sz="1200" b="1" i="0" u="none" strike="noStrike" kern="1200">
                <a:solidFill>
                  <a:srgbClr val="000000"/>
                </a:solidFill>
                <a:latin typeface="Calibri"/>
                <a:cs typeface="Calibri"/>
              </a:rPr>
              <a:t>Mumbai</a:t>
            </a:fld>
            <a:endParaRPr lang="en-IN" sz="1200" b="1" kern="1200"/>
          </a:p>
        </xdr:txBody>
      </xdr:sp>
    </xdr:grpSp>
    <xdr:clientData/>
  </xdr:twoCellAnchor>
  <xdr:twoCellAnchor>
    <xdr:from>
      <xdr:col>17</xdr:col>
      <xdr:colOff>226540</xdr:colOff>
      <xdr:row>0</xdr:row>
      <xdr:rowOff>53340</xdr:rowOff>
    </xdr:from>
    <xdr:to>
      <xdr:col>27</xdr:col>
      <xdr:colOff>432487</xdr:colOff>
      <xdr:row>3</xdr:row>
      <xdr:rowOff>157119</xdr:rowOff>
    </xdr:to>
    <xdr:grpSp>
      <xdr:nvGrpSpPr>
        <xdr:cNvPr id="30" name="Group 29">
          <a:extLst>
            <a:ext uri="{FF2B5EF4-FFF2-40B4-BE49-F238E27FC236}">
              <a16:creationId xmlns:a16="http://schemas.microsoft.com/office/drawing/2014/main" id="{41B1B5A1-031A-45A6-B8F3-F59990A0ADE3}"/>
            </a:ext>
          </a:extLst>
        </xdr:cNvPr>
        <xdr:cNvGrpSpPr/>
      </xdr:nvGrpSpPr>
      <xdr:grpSpPr>
        <a:xfrm>
          <a:off x="10646062" y="53340"/>
          <a:ext cx="6335077" cy="650431"/>
          <a:chOff x="6043195" y="2083161"/>
          <a:chExt cx="4570928" cy="649517"/>
        </a:xfrm>
      </xdr:grpSpPr>
      <xdr:sp macro="" textlink="KPI!O3">
        <xdr:nvSpPr>
          <xdr:cNvPr id="31" name="Arrow: Chevron 30">
            <a:extLst>
              <a:ext uri="{FF2B5EF4-FFF2-40B4-BE49-F238E27FC236}">
                <a16:creationId xmlns:a16="http://schemas.microsoft.com/office/drawing/2014/main" id="{D499A3D2-F639-E31B-EC9E-0924DE68F520}"/>
              </a:ext>
            </a:extLst>
          </xdr:cNvPr>
          <xdr:cNvSpPr/>
        </xdr:nvSpPr>
        <xdr:spPr>
          <a:xfrm>
            <a:off x="5989855" y="210602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F8BBE1A-4232-4F7F-AEAF-FF0FEF42F101}" type="TxLink">
              <a:rPr lang="en-US" sz="1100" b="1" i="0" u="none" strike="noStrike">
                <a:solidFill>
                  <a:schemeClr val="bg1"/>
                </a:solidFill>
                <a:latin typeface="Lato"/>
                <a:ea typeface="Lato"/>
                <a:cs typeface="Lato"/>
              </a:rPr>
              <a:t>Player of the Match</a:t>
            </a:fld>
            <a:endParaRPr lang="en-IN" sz="1100">
              <a:solidFill>
                <a:schemeClr val="bg1"/>
              </a:solidFill>
            </a:endParaRPr>
          </a:p>
        </xdr:txBody>
      </xdr:sp>
      <xdr:sp macro="" textlink="KPI!O4">
        <xdr:nvSpPr>
          <xdr:cNvPr id="32" name="Freeform: Shape 31">
            <a:extLst>
              <a:ext uri="{FF2B5EF4-FFF2-40B4-BE49-F238E27FC236}">
                <a16:creationId xmlns:a16="http://schemas.microsoft.com/office/drawing/2014/main" id="{E67C803E-577B-F7AD-A98B-5F9B0A40700B}"/>
              </a:ext>
            </a:extLst>
          </xdr:cNvPr>
          <xdr:cNvSpPr/>
        </xdr:nvSpPr>
        <xdr:spPr>
          <a:xfrm>
            <a:off x="6371689" y="2342604"/>
            <a:ext cx="1088291" cy="4158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9B33BFA-A329-491C-BB94-FDA171E6D97E}" type="TxLink">
              <a:rPr lang="en-US" sz="1200" b="1" i="0" u="none" strike="noStrike" kern="1200">
                <a:solidFill>
                  <a:srgbClr val="000000"/>
                </a:solidFill>
                <a:latin typeface="Calibri"/>
                <a:cs typeface="Calibri"/>
              </a:rPr>
              <a:t>Yusuf Pathan</a:t>
            </a:fld>
            <a:endParaRPr lang="en-IN" sz="1200" b="1" kern="1200"/>
          </a:p>
        </xdr:txBody>
      </xdr:sp>
    </xdr:grpSp>
    <xdr:clientData/>
  </xdr:twoCellAnchor>
  <xdr:twoCellAnchor editAs="oneCell">
    <xdr:from>
      <xdr:col>0</xdr:col>
      <xdr:colOff>66246</xdr:colOff>
      <xdr:row>4</xdr:row>
      <xdr:rowOff>116703</xdr:rowOff>
    </xdr:from>
    <xdr:to>
      <xdr:col>20</xdr:col>
      <xdr:colOff>418757</xdr:colOff>
      <xdr:row>6</xdr:row>
      <xdr:rowOff>185351</xdr:rowOff>
    </xdr:to>
    <mc:AlternateContent xmlns:mc="http://schemas.openxmlformats.org/markup-compatibility/2006">
      <mc:Choice xmlns:a14="http://schemas.microsoft.com/office/drawing/2010/main" Requires="a14">
        <xdr:graphicFrame macro="">
          <xdr:nvGraphicFramePr>
            <xdr:cNvPr id="33" name="season 3">
              <a:extLst>
                <a:ext uri="{FF2B5EF4-FFF2-40B4-BE49-F238E27FC236}">
                  <a16:creationId xmlns:a16="http://schemas.microsoft.com/office/drawing/2014/main" id="{88120849-0620-4D1A-89F0-674F8FF73BD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66246" y="845573"/>
              <a:ext cx="12610772" cy="433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61784</xdr:colOff>
      <xdr:row>7</xdr:row>
      <xdr:rowOff>34325</xdr:rowOff>
    </xdr:from>
    <xdr:to>
      <xdr:col>11</xdr:col>
      <xdr:colOff>377567</xdr:colOff>
      <xdr:row>19</xdr:row>
      <xdr:rowOff>130432</xdr:rowOff>
    </xdr:to>
    <xdr:graphicFrame macro="">
      <xdr:nvGraphicFramePr>
        <xdr:cNvPr id="34" name="Chart 33">
          <a:extLst>
            <a:ext uri="{FF2B5EF4-FFF2-40B4-BE49-F238E27FC236}">
              <a16:creationId xmlns:a16="http://schemas.microsoft.com/office/drawing/2014/main" id="{CFDA8255-2CA7-476A-9124-88369359C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439352</xdr:colOff>
      <xdr:row>7</xdr:row>
      <xdr:rowOff>34324</xdr:rowOff>
    </xdr:from>
    <xdr:to>
      <xdr:col>15</xdr:col>
      <xdr:colOff>446216</xdr:colOff>
      <xdr:row>19</xdr:row>
      <xdr:rowOff>130432</xdr:rowOff>
    </xdr:to>
    <xdr:graphicFrame macro="">
      <xdr:nvGraphicFramePr>
        <xdr:cNvPr id="36" name="Chart 35">
          <a:extLst>
            <a:ext uri="{FF2B5EF4-FFF2-40B4-BE49-F238E27FC236}">
              <a16:creationId xmlns:a16="http://schemas.microsoft.com/office/drawing/2014/main" id="{70723F38-5493-417C-94DA-ABC2A7783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494270</xdr:colOff>
      <xdr:row>7</xdr:row>
      <xdr:rowOff>48054</xdr:rowOff>
    </xdr:from>
    <xdr:to>
      <xdr:col>20</xdr:col>
      <xdr:colOff>405027</xdr:colOff>
      <xdr:row>34</xdr:row>
      <xdr:rowOff>68649</xdr:rowOff>
    </xdr:to>
    <xdr:graphicFrame macro="">
      <xdr:nvGraphicFramePr>
        <xdr:cNvPr id="37" name="Chart 36">
          <a:extLst>
            <a:ext uri="{FF2B5EF4-FFF2-40B4-BE49-F238E27FC236}">
              <a16:creationId xmlns:a16="http://schemas.microsoft.com/office/drawing/2014/main" id="{24D602C4-6F3F-4AA6-9A64-0E2D84AAF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61784</xdr:colOff>
      <xdr:row>19</xdr:row>
      <xdr:rowOff>178485</xdr:rowOff>
    </xdr:from>
    <xdr:to>
      <xdr:col>7</xdr:col>
      <xdr:colOff>212811</xdr:colOff>
      <xdr:row>34</xdr:row>
      <xdr:rowOff>96108</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408779BC-460E-4F85-8ABA-2192B8B48C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1784" y="3700161"/>
              <a:ext cx="4427838" cy="269789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288325</xdr:colOff>
      <xdr:row>19</xdr:row>
      <xdr:rowOff>178486</xdr:rowOff>
    </xdr:from>
    <xdr:to>
      <xdr:col>15</xdr:col>
      <xdr:colOff>453081</xdr:colOff>
      <xdr:row>34</xdr:row>
      <xdr:rowOff>97138</xdr:rowOff>
    </xdr:to>
    <xdr:graphicFrame macro="">
      <xdr:nvGraphicFramePr>
        <xdr:cNvPr id="39" name="Chart 38">
          <a:extLst>
            <a:ext uri="{FF2B5EF4-FFF2-40B4-BE49-F238E27FC236}">
              <a16:creationId xmlns:a16="http://schemas.microsoft.com/office/drawing/2014/main" id="{A9EE0657-D9E3-4A26-80F8-5D4DAE395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579120</xdr:colOff>
      <xdr:row>4</xdr:row>
      <xdr:rowOff>0</xdr:rowOff>
    </xdr:from>
    <xdr:to>
      <xdr:col>14</xdr:col>
      <xdr:colOff>274320</xdr:colOff>
      <xdr:row>19</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96AE96D-0DCB-30AA-9179-8D8907F705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51220" y="7315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ujal sethi" refreshedDate="44902.95176087963" createdVersion="8" refreshedVersion="8" minRefreshableVersion="3" recordCount="816">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 2008"/>
        <s v="IPL 2009"/>
        <s v="IPL 2010"/>
        <s v="IPL 2011"/>
        <s v="IPL 2012"/>
        <s v="IPL 2013"/>
        <s v="IPL 2014"/>
        <s v="IPL 2015"/>
        <s v="IPL 2016"/>
        <s v="IPL 2017"/>
        <s v="IPL 2018"/>
        <s v="IPL 2019"/>
        <s v="IPL 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89852585"/>
    </ext>
  </extLst>
</pivotCacheDefinition>
</file>

<file path=xl/pivotCache/pivotCacheDefinition2.xml><?xml version="1.0" encoding="utf-8"?>
<pivotCacheDefinition xmlns="http://schemas.openxmlformats.org/spreadsheetml/2006/main" xmlns:r="http://schemas.openxmlformats.org/officeDocument/2006/relationships" r:id="rId1" refreshedBy="sujal sethi" refreshedDate="44903.018316666668" createdVersion="8" refreshedVersion="8" minRefreshableVersion="3" recordCount="13">
  <cacheSource type="worksheet">
    <worksheetSource name="Table2"/>
  </cacheSource>
  <cacheFields count="6">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Venue" numFmtId="0">
      <sharedItems/>
    </cacheField>
    <cacheField name="Number of teams" numFmtId="0">
      <sharedItems containsSemiMixedTypes="0" containsString="0" containsNumber="1" containsInteger="1" minValue="8" maxValue="10"/>
    </cacheField>
    <cacheField name="Player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3">
  <r>
    <s v="IPL-2020"/>
    <x v="0"/>
    <s v="Delhi Capitals"/>
    <s v="Dubai"/>
    <n v="8"/>
    <s v="Trent Boult"/>
  </r>
  <r>
    <s v="IPL-2019"/>
    <x v="0"/>
    <s v="Chennai Super Kings"/>
    <s v="Hyderabad"/>
    <n v="8"/>
    <s v="Jasprit Bumrah"/>
  </r>
  <r>
    <s v="IPL-2018"/>
    <x v="1"/>
    <s v="Sunrisers Hyderabad"/>
    <s v="Mumbai"/>
    <n v="8"/>
    <s v="Shane Watson"/>
  </r>
  <r>
    <s v="IPL-2017"/>
    <x v="0"/>
    <s v="Rising Pune Supergiants"/>
    <s v="Hyderabad"/>
    <n v="8"/>
    <s v="Krunal Pandya"/>
  </r>
  <r>
    <s v="IPL-2016"/>
    <x v="2"/>
    <s v="Royal Challengers Bangalore"/>
    <s v="Bangalore"/>
    <n v="8"/>
    <s v="Ben Cutting"/>
  </r>
  <r>
    <s v="IPL-2015"/>
    <x v="0"/>
    <s v="Chennai Super Kings"/>
    <s v="Kolkata"/>
    <n v="8"/>
    <s v="Rohit Sharma"/>
  </r>
  <r>
    <s v="IPL-2014"/>
    <x v="3"/>
    <s v="Kings XI Punjab"/>
    <s v="Bangalore"/>
    <n v="8"/>
    <s v="Manish Pandey"/>
  </r>
  <r>
    <s v="IPL-2013"/>
    <x v="0"/>
    <s v="Chennai Super Kings"/>
    <s v="Kolkata"/>
    <n v="9"/>
    <s v="Kieron Pollard"/>
  </r>
  <r>
    <s v="IPL-2012"/>
    <x v="3"/>
    <s v="Chennai Super Kings"/>
    <s v="Chennai"/>
    <n v="9"/>
    <s v="Manvinder Bisla"/>
  </r>
  <r>
    <s v="IPL-2011"/>
    <x v="1"/>
    <s v="Royal Challengers Bangalore"/>
    <s v="Chennai"/>
    <n v="10"/>
    <s v="Murali Vijay"/>
  </r>
  <r>
    <s v="IPL-2010"/>
    <x v="1"/>
    <s v="Mumbai Indians"/>
    <s v="Mumbai"/>
    <n v="8"/>
    <s v="Suresh Raina"/>
  </r>
  <r>
    <s v="IPL-2009"/>
    <x v="4"/>
    <s v="Royal Challengers Bangalore"/>
    <s v="Johhanesburg"/>
    <n v="8"/>
    <s v="Anil Kumble"/>
  </r>
  <r>
    <s v="IPL-2008"/>
    <x v="5"/>
    <s v="Chennai Super Kings"/>
    <s v="Mumbai"/>
    <n v="8"/>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in"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axis="axisRow" showAll="0" sortType="descending">
      <items count="16">
        <item x="1"/>
        <item x="4"/>
        <item x="14"/>
        <item x="7"/>
        <item x="11"/>
        <item x="5"/>
        <item x="8"/>
        <item x="6"/>
        <item x="3"/>
        <item x="9"/>
        <item x="2"/>
        <item x="13"/>
        <item x="12"/>
        <item x="0"/>
        <item x="10"/>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9"/>
  </rowFields>
  <rowItems count="9">
    <i>
      <x v="10"/>
    </i>
    <i>
      <x v="1"/>
    </i>
    <i>
      <x v="8"/>
    </i>
    <i>
      <x v="5"/>
    </i>
    <i>
      <x v="7"/>
    </i>
    <i>
      <x v="3"/>
    </i>
    <i>
      <x v="13"/>
    </i>
    <i>
      <x/>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oss based"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op 10 venues"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4" firstHeaderRow="1" firstDataRow="2"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10">
    <i>
      <x v="23"/>
    </i>
    <i>
      <x v="27"/>
    </i>
    <i>
      <x v="24"/>
    </i>
    <i>
      <x v="7"/>
    </i>
    <i>
      <x v="14"/>
    </i>
    <i>
      <x v="16"/>
    </i>
    <i>
      <x v="35"/>
    </i>
    <i>
      <x v="8"/>
    </i>
    <i>
      <x v="4"/>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MoM"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95"/>
    </i>
    <i>
      <x v="213"/>
    </i>
    <i>
      <x v="230"/>
    </i>
    <i>
      <x v="117"/>
    </i>
    <i>
      <x v="208"/>
    </i>
    <i>
      <x v="206"/>
    </i>
    <i>
      <x v="11"/>
    </i>
    <i>
      <x v="194"/>
    </i>
    <i>
      <x v="215"/>
    </i>
    <i>
      <x v="141"/>
    </i>
    <i>
      <x v="225"/>
    </i>
    <i>
      <x v="189"/>
    </i>
    <i>
      <x v="209"/>
    </i>
    <i>
      <x v="200"/>
    </i>
    <i>
      <x v="78"/>
    </i>
    <i>
      <x v="169"/>
    </i>
    <i>
      <x v="83"/>
    </i>
    <i>
      <x v="46"/>
    </i>
    <i>
      <x v="93"/>
    </i>
    <i>
      <x v="48"/>
    </i>
    <i>
      <x v="94"/>
    </i>
    <i>
      <x v="60"/>
    </i>
    <i>
      <x v="107"/>
    </i>
    <i>
      <x v="188"/>
    </i>
    <i>
      <x v="3"/>
    </i>
    <i>
      <x v="41"/>
    </i>
    <i>
      <x v="222"/>
    </i>
    <i>
      <x v="198"/>
    </i>
    <i>
      <x v="2"/>
    </i>
    <i>
      <x v="205"/>
    </i>
    <i>
      <x v="132"/>
    </i>
    <i>
      <x v="53"/>
    </i>
    <i>
      <x v="30"/>
    </i>
    <i>
      <x v="59"/>
    </i>
    <i>
      <x v="145"/>
    </i>
    <i>
      <x v="72"/>
    </i>
    <i>
      <x v="150"/>
    </i>
    <i>
      <x v="125"/>
    </i>
    <i>
      <x v="1"/>
    </i>
    <i>
      <x v="12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itle winner"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8" name="PivotTable6"/>
    <pivotTable tabId="3" name="matches win"/>
    <pivotTable tabId="6" name="MoM"/>
    <pivotTable tabId="5" name="Top 10 venues"/>
    <pivotTable tabId="4" name="Toss based"/>
  </pivotTables>
  <data>
    <tabular pivotCacheId="1789852585">
      <items count="13">
        <i x="0" s="1"/>
        <i x="1"/>
        <i x="2"/>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3" showCaption="0" rowHeight="234950"/>
</slicers>
</file>

<file path=xl/tables/table1.xml><?xml version="1.0" encoding="utf-8"?>
<table xmlns="http://schemas.openxmlformats.org/spreadsheetml/2006/main" id="4" name="Table25" displayName="Table25" ref="H19:M32" totalsRowShown="0" headerRowDxfId="10" dataDxfId="9" headerRowBorderDxfId="7" tableBorderDxfId="8" totalsRowBorderDxfId="6">
  <autoFilter ref="H19:M32"/>
  <tableColumns count="6">
    <tableColumn id="1" name="season" dataDxfId="5"/>
    <tableColumn id="2" name="Winner" dataDxfId="4"/>
    <tableColumn id="3" name="Runner Up" dataDxfId="3"/>
    <tableColumn id="4" name="Venue" dataDxfId="2"/>
    <tableColumn id="5" name="Number of teams" dataDxfId="1"/>
    <tableColumn id="6" name="Player of the Match" dataDxfId="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R817" totalsRowShown="0">
  <autoFilter ref="A1:R817"/>
  <tableColumns count="18">
    <tableColumn id="1" name="id"/>
    <tableColumn id="2" name="city"/>
    <tableColumn id="3" name="season"/>
    <tableColumn id="4" name="date" dataDxfId="22"/>
    <tableColumn id="5" name="player_of_match"/>
    <tableColumn id="6" name="venue"/>
    <tableColumn id="7" name="neutral_venue"/>
    <tableColumn id="8" name="team1"/>
    <tableColumn id="9" name="team2"/>
    <tableColumn id="10" name="toss_winner"/>
    <tableColumn id="11" name="toss_decision"/>
    <tableColumn id="12" name="winner"/>
    <tableColumn id="13" name="result"/>
    <tableColumn id="14" name="result_margin"/>
    <tableColumn id="15" name="eliminator"/>
    <tableColumn id="16" name="method"/>
    <tableColumn id="17" name="umpire1"/>
    <tableColumn id="18" name="umpire2"/>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F14" totalsRowShown="0" headerRowDxfId="11" dataDxfId="12" headerRowBorderDxfId="20" tableBorderDxfId="21" totalsRowBorderDxfId="19">
  <autoFilter ref="A1:F14"/>
  <tableColumns count="6">
    <tableColumn id="1" name="season" dataDxfId="18"/>
    <tableColumn id="2" name="Winner" dataDxfId="17"/>
    <tableColumn id="3" name="Runner Up" dataDxfId="16"/>
    <tableColumn id="4" name="Venue" dataDxfId="15"/>
    <tableColumn id="5" name="Number of teams" dataDxfId="14"/>
    <tableColumn id="6" name="Player of the Match"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M5" sqref="M5"/>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4" t="s">
        <v>433</v>
      </c>
      <c r="B3" s="4" t="s">
        <v>434</v>
      </c>
    </row>
    <row r="4" spans="1:4" x14ac:dyDescent="0.3">
      <c r="A4" s="4" t="s">
        <v>431</v>
      </c>
      <c r="B4" t="s">
        <v>33</v>
      </c>
      <c r="C4" t="s">
        <v>22</v>
      </c>
      <c r="D4" t="s">
        <v>432</v>
      </c>
    </row>
    <row r="5" spans="1:4" x14ac:dyDescent="0.3">
      <c r="A5" s="5" t="s">
        <v>40</v>
      </c>
      <c r="B5" s="6">
        <v>3</v>
      </c>
      <c r="C5" s="6">
        <v>8</v>
      </c>
      <c r="D5" s="6">
        <v>11</v>
      </c>
    </row>
    <row r="6" spans="1:4" x14ac:dyDescent="0.3">
      <c r="A6" s="5" t="s">
        <v>53</v>
      </c>
      <c r="B6" s="6">
        <v>4</v>
      </c>
      <c r="C6" s="6">
        <v>5</v>
      </c>
      <c r="D6" s="6">
        <v>9</v>
      </c>
    </row>
    <row r="7" spans="1:4" x14ac:dyDescent="0.3">
      <c r="A7" s="5" t="s">
        <v>47</v>
      </c>
      <c r="B7" s="6">
        <v>1</v>
      </c>
      <c r="C7" s="6">
        <v>7</v>
      </c>
      <c r="D7" s="6">
        <v>8</v>
      </c>
    </row>
    <row r="8" spans="1:4" x14ac:dyDescent="0.3">
      <c r="A8" s="5" t="s">
        <v>31</v>
      </c>
      <c r="B8" s="6">
        <v>4</v>
      </c>
      <c r="C8" s="6">
        <v>4</v>
      </c>
      <c r="D8" s="6">
        <v>8</v>
      </c>
    </row>
    <row r="9" spans="1:4" x14ac:dyDescent="0.3">
      <c r="A9" s="5" t="s">
        <v>21</v>
      </c>
      <c r="B9" s="6">
        <v>6</v>
      </c>
      <c r="C9" s="6"/>
      <c r="D9" s="6">
        <v>6</v>
      </c>
    </row>
    <row r="10" spans="1:4" x14ac:dyDescent="0.3">
      <c r="A10" s="5" t="s">
        <v>39</v>
      </c>
      <c r="B10" s="6">
        <v>2</v>
      </c>
      <c r="C10" s="6">
        <v>4</v>
      </c>
      <c r="D10" s="6">
        <v>6</v>
      </c>
    </row>
    <row r="11" spans="1:4" x14ac:dyDescent="0.3">
      <c r="A11" s="5" t="s">
        <v>20</v>
      </c>
      <c r="B11" s="6">
        <v>2</v>
      </c>
      <c r="C11" s="6">
        <v>3</v>
      </c>
      <c r="D11" s="6">
        <v>5</v>
      </c>
    </row>
    <row r="12" spans="1:4" x14ac:dyDescent="0.3">
      <c r="A12" s="5" t="s">
        <v>32</v>
      </c>
      <c r="B12" s="6">
        <v>4</v>
      </c>
      <c r="C12" s="6">
        <v>1</v>
      </c>
      <c r="D12" s="6">
        <v>5</v>
      </c>
    </row>
    <row r="13" spans="1:4" x14ac:dyDescent="0.3">
      <c r="A13" s="5" t="s">
        <v>432</v>
      </c>
      <c r="B13" s="6">
        <v>26</v>
      </c>
      <c r="C13" s="6">
        <v>32</v>
      </c>
      <c r="D13" s="6">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N18" sqref="N18"/>
    </sheetView>
  </sheetViews>
  <sheetFormatPr defaultRowHeight="14.4" x14ac:dyDescent="0.3"/>
  <cols>
    <col min="1" max="1" width="12.5546875" bestFit="1" customWidth="1"/>
    <col min="2" max="2" width="14.6640625" bestFit="1" customWidth="1"/>
  </cols>
  <sheetData>
    <row r="3" spans="1:2" x14ac:dyDescent="0.3">
      <c r="A3" s="4" t="s">
        <v>431</v>
      </c>
      <c r="B3" t="s">
        <v>433</v>
      </c>
    </row>
    <row r="4" spans="1:2" x14ac:dyDescent="0.3">
      <c r="A4" s="5" t="s">
        <v>33</v>
      </c>
      <c r="B4" s="6">
        <v>26</v>
      </c>
    </row>
    <row r="5" spans="1:2" x14ac:dyDescent="0.3">
      <c r="A5" s="5" t="s">
        <v>22</v>
      </c>
      <c r="B5" s="6">
        <v>32</v>
      </c>
    </row>
    <row r="6" spans="1:2" x14ac:dyDescent="0.3">
      <c r="A6" s="5" t="s">
        <v>432</v>
      </c>
      <c r="B6" s="6">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zoomScaleNormal="100" workbookViewId="0">
      <selection activeCell="A10" sqref="A10"/>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 min="5" max="5" width="14.44140625" bestFit="1" customWidth="1"/>
    <col min="6" max="6" width="12" bestFit="1" customWidth="1"/>
    <col min="7" max="7" width="14.109375" bestFit="1" customWidth="1"/>
    <col min="8" max="8" width="18.33203125" bestFit="1" customWidth="1"/>
    <col min="9" max="9" width="19" bestFit="1" customWidth="1"/>
    <col min="10" max="10" width="14.77734375" bestFit="1" customWidth="1"/>
    <col min="11" max="11" width="12.88671875" bestFit="1" customWidth="1"/>
    <col min="12" max="12" width="15.33203125" bestFit="1" customWidth="1"/>
    <col min="13" max="13" width="20.44140625" bestFit="1" customWidth="1"/>
    <col min="14" max="14" width="21.33203125" bestFit="1" customWidth="1"/>
    <col min="15" max="15" width="25" bestFit="1" customWidth="1"/>
    <col min="16" max="16" width="18.44140625" bestFit="1" customWidth="1"/>
    <col min="17" max="17" width="10.77734375" bestFit="1" customWidth="1"/>
  </cols>
  <sheetData>
    <row r="3" spans="1:4" x14ac:dyDescent="0.3">
      <c r="A3" s="4" t="s">
        <v>433</v>
      </c>
      <c r="B3" s="4" t="s">
        <v>434</v>
      </c>
    </row>
    <row r="4" spans="1:4" x14ac:dyDescent="0.3">
      <c r="A4" s="4" t="s">
        <v>431</v>
      </c>
      <c r="B4" t="s">
        <v>33</v>
      </c>
      <c r="C4" t="s">
        <v>22</v>
      </c>
      <c r="D4" t="s">
        <v>432</v>
      </c>
    </row>
    <row r="5" spans="1:4" x14ac:dyDescent="0.3">
      <c r="A5" s="5" t="s">
        <v>30</v>
      </c>
      <c r="B5" s="6">
        <v>4</v>
      </c>
      <c r="C5" s="6">
        <v>3</v>
      </c>
      <c r="D5" s="6">
        <v>7</v>
      </c>
    </row>
    <row r="6" spans="1:4" x14ac:dyDescent="0.3">
      <c r="A6" s="5" t="s">
        <v>58</v>
      </c>
      <c r="B6" s="6">
        <v>3</v>
      </c>
      <c r="C6" s="6">
        <v>4</v>
      </c>
      <c r="D6" s="6">
        <v>7</v>
      </c>
    </row>
    <row r="7" spans="1:4" x14ac:dyDescent="0.3">
      <c r="A7" s="5" t="s">
        <v>62</v>
      </c>
      <c r="B7" s="6">
        <v>4</v>
      </c>
      <c r="C7" s="6">
        <v>3</v>
      </c>
      <c r="D7" s="6">
        <v>7</v>
      </c>
    </row>
    <row r="8" spans="1:4" x14ac:dyDescent="0.3">
      <c r="A8" s="5" t="s">
        <v>52</v>
      </c>
      <c r="B8" s="6">
        <v>6</v>
      </c>
      <c r="C8" s="6">
        <v>1</v>
      </c>
      <c r="D8" s="6">
        <v>7</v>
      </c>
    </row>
    <row r="9" spans="1:4" x14ac:dyDescent="0.3">
      <c r="A9" s="5" t="s">
        <v>19</v>
      </c>
      <c r="B9" s="6">
        <v>1</v>
      </c>
      <c r="C9" s="6">
        <v>6</v>
      </c>
      <c r="D9" s="6">
        <v>7</v>
      </c>
    </row>
    <row r="10" spans="1:4" x14ac:dyDescent="0.3">
      <c r="A10" s="5" t="s">
        <v>67</v>
      </c>
      <c r="B10" s="6">
        <v>4</v>
      </c>
      <c r="C10" s="6">
        <v>3</v>
      </c>
      <c r="D10" s="6">
        <v>7</v>
      </c>
    </row>
    <row r="11" spans="1:4" x14ac:dyDescent="0.3">
      <c r="A11" s="5" t="s">
        <v>46</v>
      </c>
      <c r="B11" s="6">
        <v>2</v>
      </c>
      <c r="C11" s="6">
        <v>4</v>
      </c>
      <c r="D11" s="6">
        <v>6</v>
      </c>
    </row>
    <row r="12" spans="1:4" x14ac:dyDescent="0.3">
      <c r="A12" s="5" t="s">
        <v>38</v>
      </c>
      <c r="B12" s="6">
        <v>2</v>
      </c>
      <c r="C12" s="6">
        <v>4</v>
      </c>
      <c r="D12" s="6">
        <v>6</v>
      </c>
    </row>
    <row r="13" spans="1:4" x14ac:dyDescent="0.3">
      <c r="A13" s="5" t="s">
        <v>73</v>
      </c>
      <c r="B13" s="6"/>
      <c r="C13" s="6">
        <v>4</v>
      </c>
      <c r="D13" s="6">
        <v>4</v>
      </c>
    </row>
    <row r="14" spans="1:4" x14ac:dyDescent="0.3">
      <c r="A14" s="5" t="s">
        <v>432</v>
      </c>
      <c r="B14" s="6">
        <v>26</v>
      </c>
      <c r="C14" s="6">
        <v>32</v>
      </c>
      <c r="D14" s="6">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4"/>
  <sheetViews>
    <sheetView workbookViewId="0">
      <selection activeCell="B9" sqref="B9"/>
    </sheetView>
  </sheetViews>
  <sheetFormatPr defaultRowHeight="14.4" x14ac:dyDescent="0.3"/>
  <cols>
    <col min="1" max="1" width="17.44140625" bestFit="1" customWidth="1"/>
    <col min="2" max="2" width="23.44140625" bestFit="1" customWidth="1"/>
    <col min="4" max="4" width="16" customWidth="1"/>
    <col min="5" max="5" width="19.33203125" customWidth="1"/>
  </cols>
  <sheetData>
    <row r="3" spans="1:5" x14ac:dyDescent="0.3">
      <c r="A3" s="4" t="s">
        <v>431</v>
      </c>
      <c r="B3" t="s">
        <v>435</v>
      </c>
      <c r="D3" t="s">
        <v>436</v>
      </c>
      <c r="E3" t="s">
        <v>436</v>
      </c>
    </row>
    <row r="4" spans="1:5" x14ac:dyDescent="0.3">
      <c r="A4" s="5" t="s">
        <v>80</v>
      </c>
      <c r="B4" s="6">
        <v>5</v>
      </c>
      <c r="D4" t="str">
        <f>A4</f>
        <v>SE Marsh</v>
      </c>
      <c r="E4">
        <f>GETPIVOTDATA("player_of_match",$A$3,"player_of_match",A4)</f>
        <v>5</v>
      </c>
    </row>
    <row r="5" spans="1:5" x14ac:dyDescent="0.3">
      <c r="A5" s="5" t="s">
        <v>57</v>
      </c>
      <c r="B5" s="6">
        <v>4</v>
      </c>
      <c r="D5" t="str">
        <f>A5</f>
        <v>SR Watson</v>
      </c>
      <c r="E5">
        <f t="shared" ref="E5:E13" si="0">GETPIVOTDATA("player_of_match",$A$3,"player_of_match",A5)</f>
        <v>4</v>
      </c>
    </row>
    <row r="6" spans="1:5" x14ac:dyDescent="0.3">
      <c r="A6" s="5" t="s">
        <v>68</v>
      </c>
      <c r="B6" s="6">
        <v>4</v>
      </c>
      <c r="D6" t="str">
        <f>A6</f>
        <v>YK Pathan</v>
      </c>
      <c r="E6">
        <f t="shared" si="0"/>
        <v>4</v>
      </c>
    </row>
    <row r="7" spans="1:5" x14ac:dyDescent="0.3">
      <c r="A7" s="5" t="s">
        <v>98</v>
      </c>
      <c r="B7" s="6">
        <v>2</v>
      </c>
      <c r="D7" t="str">
        <f>A7</f>
        <v>M Ntini</v>
      </c>
      <c r="E7">
        <f t="shared" si="0"/>
        <v>2</v>
      </c>
    </row>
    <row r="8" spans="1:5" x14ac:dyDescent="0.3">
      <c r="A8" s="5" t="s">
        <v>85</v>
      </c>
      <c r="B8" s="6">
        <v>2</v>
      </c>
      <c r="D8" t="str">
        <f>A8</f>
        <v>Sohail Tanvir</v>
      </c>
      <c r="E8">
        <f t="shared" si="0"/>
        <v>2</v>
      </c>
    </row>
    <row r="9" spans="1:5" x14ac:dyDescent="0.3">
      <c r="A9" s="5" t="s">
        <v>84</v>
      </c>
      <c r="B9" s="6">
        <v>2</v>
      </c>
      <c r="D9" t="str">
        <f>A9</f>
        <v>SM Pollock</v>
      </c>
      <c r="E9">
        <f t="shared" si="0"/>
        <v>2</v>
      </c>
    </row>
    <row r="10" spans="1:5" x14ac:dyDescent="0.3">
      <c r="A10" s="5" t="s">
        <v>72</v>
      </c>
      <c r="B10" s="6">
        <v>2</v>
      </c>
      <c r="D10" t="str">
        <f>A10</f>
        <v>AC Gilchrist</v>
      </c>
      <c r="E10">
        <f t="shared" si="0"/>
        <v>2</v>
      </c>
    </row>
    <row r="11" spans="1:5" x14ac:dyDescent="0.3">
      <c r="A11" s="5" t="s">
        <v>88</v>
      </c>
      <c r="B11" s="6">
        <v>2</v>
      </c>
      <c r="D11" t="str">
        <f>A11</f>
        <v>SC Ganguly</v>
      </c>
      <c r="E11">
        <f t="shared" si="0"/>
        <v>2</v>
      </c>
    </row>
    <row r="12" spans="1:5" x14ac:dyDescent="0.3">
      <c r="A12" s="5" t="s">
        <v>78</v>
      </c>
      <c r="B12" s="6">
        <v>2</v>
      </c>
      <c r="D12" t="str">
        <f>A12</f>
        <v>ST Jayasuriya</v>
      </c>
      <c r="E12">
        <f t="shared" si="0"/>
        <v>2</v>
      </c>
    </row>
    <row r="13" spans="1:5" x14ac:dyDescent="0.3">
      <c r="A13" s="5" t="s">
        <v>76</v>
      </c>
      <c r="B13" s="6">
        <v>2</v>
      </c>
      <c r="D13" t="str">
        <f>A13</f>
        <v>MS Dhoni</v>
      </c>
      <c r="E13">
        <f t="shared" si="0"/>
        <v>2</v>
      </c>
    </row>
    <row r="14" spans="1:5" x14ac:dyDescent="0.3">
      <c r="A14" s="5" t="s">
        <v>61</v>
      </c>
      <c r="B14" s="6">
        <v>2</v>
      </c>
    </row>
    <row r="15" spans="1:5" x14ac:dyDescent="0.3">
      <c r="A15" s="5" t="s">
        <v>81</v>
      </c>
      <c r="B15" s="6">
        <v>1</v>
      </c>
    </row>
    <row r="16" spans="1:5" x14ac:dyDescent="0.3">
      <c r="A16" s="5" t="s">
        <v>99</v>
      </c>
      <c r="B16" s="6">
        <v>1</v>
      </c>
    </row>
    <row r="17" spans="1:2" x14ac:dyDescent="0.3">
      <c r="A17" s="5" t="s">
        <v>105</v>
      </c>
      <c r="B17" s="6">
        <v>1</v>
      </c>
    </row>
    <row r="18" spans="1:2" x14ac:dyDescent="0.3">
      <c r="A18" s="5" t="s">
        <v>102</v>
      </c>
      <c r="B18" s="6">
        <v>1</v>
      </c>
    </row>
    <row r="19" spans="1:2" x14ac:dyDescent="0.3">
      <c r="A19" s="5" t="s">
        <v>82</v>
      </c>
      <c r="B19" s="6">
        <v>1</v>
      </c>
    </row>
    <row r="20" spans="1:2" x14ac:dyDescent="0.3">
      <c r="A20" s="5" t="s">
        <v>70</v>
      </c>
      <c r="B20" s="6">
        <v>1</v>
      </c>
    </row>
    <row r="21" spans="1:2" x14ac:dyDescent="0.3">
      <c r="A21" s="5" t="s">
        <v>97</v>
      </c>
      <c r="B21" s="6">
        <v>1</v>
      </c>
    </row>
    <row r="22" spans="1:2" x14ac:dyDescent="0.3">
      <c r="A22" s="5" t="s">
        <v>69</v>
      </c>
      <c r="B22" s="6">
        <v>1</v>
      </c>
    </row>
    <row r="23" spans="1:2" x14ac:dyDescent="0.3">
      <c r="A23" s="5" t="s">
        <v>51</v>
      </c>
      <c r="B23" s="6">
        <v>1</v>
      </c>
    </row>
    <row r="24" spans="1:2" x14ac:dyDescent="0.3">
      <c r="A24" s="5" t="s">
        <v>101</v>
      </c>
      <c r="B24" s="6">
        <v>1</v>
      </c>
    </row>
    <row r="25" spans="1:2" x14ac:dyDescent="0.3">
      <c r="A25" s="5" t="s">
        <v>79</v>
      </c>
      <c r="B25" s="6">
        <v>1</v>
      </c>
    </row>
    <row r="26" spans="1:2" x14ac:dyDescent="0.3">
      <c r="A26" s="5" t="s">
        <v>90</v>
      </c>
      <c r="B26" s="6">
        <v>1</v>
      </c>
    </row>
    <row r="27" spans="1:2" x14ac:dyDescent="0.3">
      <c r="A27" s="5" t="s">
        <v>86</v>
      </c>
      <c r="B27" s="6">
        <v>1</v>
      </c>
    </row>
    <row r="28" spans="1:2" x14ac:dyDescent="0.3">
      <c r="A28" s="5" t="s">
        <v>87</v>
      </c>
      <c r="B28" s="6">
        <v>1</v>
      </c>
    </row>
    <row r="29" spans="1:2" x14ac:dyDescent="0.3">
      <c r="A29" s="5" t="s">
        <v>89</v>
      </c>
      <c r="B29" s="6">
        <v>1</v>
      </c>
    </row>
    <row r="30" spans="1:2" x14ac:dyDescent="0.3">
      <c r="A30" s="5" t="s">
        <v>104</v>
      </c>
      <c r="B30" s="6">
        <v>1</v>
      </c>
    </row>
    <row r="31" spans="1:2" x14ac:dyDescent="0.3">
      <c r="A31" s="5" t="s">
        <v>92</v>
      </c>
      <c r="B31" s="6">
        <v>1</v>
      </c>
    </row>
    <row r="32" spans="1:2" x14ac:dyDescent="0.3">
      <c r="A32" s="5" t="s">
        <v>93</v>
      </c>
      <c r="B32" s="6">
        <v>1</v>
      </c>
    </row>
    <row r="33" spans="1:2" x14ac:dyDescent="0.3">
      <c r="A33" s="5" t="s">
        <v>74</v>
      </c>
      <c r="B33" s="6">
        <v>1</v>
      </c>
    </row>
    <row r="34" spans="1:2" x14ac:dyDescent="0.3">
      <c r="A34" s="5" t="s">
        <v>66</v>
      </c>
      <c r="B34" s="6">
        <v>1</v>
      </c>
    </row>
    <row r="35" spans="1:2" x14ac:dyDescent="0.3">
      <c r="A35" s="5" t="s">
        <v>94</v>
      </c>
      <c r="B35" s="6">
        <v>1</v>
      </c>
    </row>
    <row r="36" spans="1:2" x14ac:dyDescent="0.3">
      <c r="A36" s="5" t="s">
        <v>18</v>
      </c>
      <c r="B36" s="6">
        <v>1</v>
      </c>
    </row>
    <row r="37" spans="1:2" x14ac:dyDescent="0.3">
      <c r="A37" s="5" t="s">
        <v>96</v>
      </c>
      <c r="B37" s="6">
        <v>1</v>
      </c>
    </row>
    <row r="38" spans="1:2" x14ac:dyDescent="0.3">
      <c r="A38" s="5" t="s">
        <v>45</v>
      </c>
      <c r="B38" s="6">
        <v>1</v>
      </c>
    </row>
    <row r="39" spans="1:2" x14ac:dyDescent="0.3">
      <c r="A39" s="5" t="s">
        <v>83</v>
      </c>
      <c r="B39" s="6">
        <v>1</v>
      </c>
    </row>
    <row r="40" spans="1:2" x14ac:dyDescent="0.3">
      <c r="A40" s="5" t="s">
        <v>103</v>
      </c>
      <c r="B40" s="6">
        <v>1</v>
      </c>
    </row>
    <row r="41" spans="1:2" x14ac:dyDescent="0.3">
      <c r="A41" s="5" t="s">
        <v>29</v>
      </c>
      <c r="B41" s="6">
        <v>1</v>
      </c>
    </row>
    <row r="42" spans="1:2" x14ac:dyDescent="0.3">
      <c r="A42" s="5" t="s">
        <v>100</v>
      </c>
      <c r="B42" s="6">
        <v>1</v>
      </c>
    </row>
    <row r="43" spans="1:2" x14ac:dyDescent="0.3">
      <c r="A43" s="5" t="s">
        <v>37</v>
      </c>
      <c r="B43" s="6">
        <v>1</v>
      </c>
    </row>
    <row r="44" spans="1:2" x14ac:dyDescent="0.3">
      <c r="A44" s="5" t="s">
        <v>432</v>
      </c>
      <c r="B44" s="6">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2"/>
  <sheetViews>
    <sheetView workbookViewId="0">
      <selection activeCell="J3" sqref="J3"/>
    </sheetView>
  </sheetViews>
  <sheetFormatPr defaultRowHeight="14.4" x14ac:dyDescent="0.3"/>
  <cols>
    <col min="1" max="1" width="12.5546875" bestFit="1" customWidth="1"/>
    <col min="10" max="10" width="11.77734375" customWidth="1"/>
    <col min="11" max="11" width="21.33203125" customWidth="1"/>
    <col min="12" max="12" width="18.21875" customWidth="1"/>
    <col min="13" max="13" width="19.44140625" customWidth="1"/>
    <col min="14" max="14" width="11.77734375" customWidth="1"/>
    <col min="15" max="15" width="17.109375" customWidth="1"/>
  </cols>
  <sheetData>
    <row r="2" spans="1:15" ht="15" thickBot="1" x14ac:dyDescent="0.35"/>
    <row r="3" spans="1:15" ht="49.2" thickBot="1" x14ac:dyDescent="0.35">
      <c r="A3" s="4" t="s">
        <v>431</v>
      </c>
      <c r="J3" s="2" t="s">
        <v>398</v>
      </c>
      <c r="K3" s="2" t="s">
        <v>412</v>
      </c>
      <c r="L3" s="2" t="s">
        <v>413</v>
      </c>
      <c r="M3" s="2" t="s">
        <v>414</v>
      </c>
      <c r="N3" s="2" t="s">
        <v>415</v>
      </c>
      <c r="O3" s="2" t="s">
        <v>416</v>
      </c>
    </row>
    <row r="4" spans="1:15" x14ac:dyDescent="0.3">
      <c r="A4" s="5" t="s">
        <v>399</v>
      </c>
      <c r="J4" t="str">
        <f>A4</f>
        <v>IPL 2008</v>
      </c>
      <c r="K4" t="str">
        <f>VLOOKUP($J$4,Table25[],2,0)</f>
        <v>Rajasthan Royals</v>
      </c>
      <c r="L4" t="str">
        <f>VLOOKUP($J$4,Table25[],3,0)</f>
        <v>Chennai Super Kings</v>
      </c>
      <c r="M4" t="str">
        <f>VLOOKUP($J$4,Table25[],4,0)</f>
        <v>Mumbai</v>
      </c>
      <c r="N4">
        <f>VLOOKUP($J$4,Table25[],5,0)</f>
        <v>8</v>
      </c>
      <c r="O4" t="str">
        <f>VLOOKUP($J$4,Table25[],6,0)</f>
        <v>Yusuf Pathan</v>
      </c>
    </row>
    <row r="5" spans="1:15" x14ac:dyDescent="0.3">
      <c r="A5" s="5" t="s">
        <v>432</v>
      </c>
    </row>
    <row r="19" spans="8:13" ht="49.2" thickBot="1" x14ac:dyDescent="0.35">
      <c r="H19" s="7" t="s">
        <v>398</v>
      </c>
      <c r="I19" s="7" t="s">
        <v>412</v>
      </c>
      <c r="J19" s="7" t="s">
        <v>413</v>
      </c>
      <c r="K19" s="7" t="s">
        <v>414</v>
      </c>
      <c r="L19" s="7" t="s">
        <v>415</v>
      </c>
      <c r="M19" s="7" t="s">
        <v>416</v>
      </c>
    </row>
    <row r="20" spans="8:13" ht="27" thickBot="1" x14ac:dyDescent="0.35">
      <c r="H20" s="3" t="s">
        <v>411</v>
      </c>
      <c r="I20" s="3" t="s">
        <v>47</v>
      </c>
      <c r="J20" s="3" t="s">
        <v>373</v>
      </c>
      <c r="K20" s="3" t="s">
        <v>388</v>
      </c>
      <c r="L20" s="3">
        <v>8</v>
      </c>
      <c r="M20" s="3" t="s">
        <v>417</v>
      </c>
    </row>
    <row r="21" spans="8:13" ht="27" thickBot="1" x14ac:dyDescent="0.35">
      <c r="H21" s="3" t="s">
        <v>410</v>
      </c>
      <c r="I21" s="3" t="s">
        <v>47</v>
      </c>
      <c r="J21" s="3" t="s">
        <v>32</v>
      </c>
      <c r="K21" s="3" t="s">
        <v>60</v>
      </c>
      <c r="L21" s="3">
        <v>8</v>
      </c>
      <c r="M21" s="3" t="s">
        <v>418</v>
      </c>
    </row>
    <row r="22" spans="8:13" ht="27" thickBot="1" x14ac:dyDescent="0.35">
      <c r="H22" s="3" t="s">
        <v>409</v>
      </c>
      <c r="I22" s="3" t="s">
        <v>32</v>
      </c>
      <c r="J22" s="3" t="s">
        <v>259</v>
      </c>
      <c r="K22" s="3" t="s">
        <v>44</v>
      </c>
      <c r="L22" s="3">
        <v>8</v>
      </c>
      <c r="M22" s="3" t="s">
        <v>419</v>
      </c>
    </row>
    <row r="23" spans="8:13" ht="27" thickBot="1" x14ac:dyDescent="0.35">
      <c r="H23" s="3" t="s">
        <v>408</v>
      </c>
      <c r="I23" s="3" t="s">
        <v>47</v>
      </c>
      <c r="J23" s="3" t="s">
        <v>317</v>
      </c>
      <c r="K23" s="3" t="s">
        <v>60</v>
      </c>
      <c r="L23" s="3">
        <v>8</v>
      </c>
      <c r="M23" s="3" t="s">
        <v>420</v>
      </c>
    </row>
    <row r="24" spans="8:13" ht="40.200000000000003" thickBot="1" x14ac:dyDescent="0.35">
      <c r="H24" s="3" t="s">
        <v>407</v>
      </c>
      <c r="I24" s="3" t="s">
        <v>259</v>
      </c>
      <c r="J24" s="3" t="s">
        <v>20</v>
      </c>
      <c r="K24" s="3" t="s">
        <v>17</v>
      </c>
      <c r="L24" s="3">
        <v>8</v>
      </c>
      <c r="M24" s="3" t="s">
        <v>421</v>
      </c>
    </row>
    <row r="25" spans="8:13" ht="27" thickBot="1" x14ac:dyDescent="0.35">
      <c r="H25" s="3" t="s">
        <v>406</v>
      </c>
      <c r="I25" s="3" t="s">
        <v>47</v>
      </c>
      <c r="J25" s="3" t="s">
        <v>32</v>
      </c>
      <c r="K25" s="3" t="s">
        <v>50</v>
      </c>
      <c r="L25" s="3">
        <v>8</v>
      </c>
      <c r="M25" s="3" t="s">
        <v>422</v>
      </c>
    </row>
    <row r="26" spans="8:13" ht="40.200000000000003" thickBot="1" x14ac:dyDescent="0.35">
      <c r="H26" s="3" t="s">
        <v>405</v>
      </c>
      <c r="I26" s="3" t="s">
        <v>21</v>
      </c>
      <c r="J26" s="3" t="s">
        <v>31</v>
      </c>
      <c r="K26" s="3" t="s">
        <v>17</v>
      </c>
      <c r="L26" s="3">
        <v>8</v>
      </c>
      <c r="M26" s="3" t="s">
        <v>423</v>
      </c>
    </row>
    <row r="27" spans="8:13" ht="27" thickBot="1" x14ac:dyDescent="0.35">
      <c r="H27" s="3" t="s">
        <v>404</v>
      </c>
      <c r="I27" s="3" t="s">
        <v>47</v>
      </c>
      <c r="J27" s="3" t="s">
        <v>32</v>
      </c>
      <c r="K27" s="3" t="s">
        <v>50</v>
      </c>
      <c r="L27" s="3">
        <v>9</v>
      </c>
      <c r="M27" s="3" t="s">
        <v>424</v>
      </c>
    </row>
    <row r="28" spans="8:13" ht="40.200000000000003" thickBot="1" x14ac:dyDescent="0.35">
      <c r="H28" s="3" t="s">
        <v>403</v>
      </c>
      <c r="I28" s="3" t="s">
        <v>21</v>
      </c>
      <c r="J28" s="3" t="s">
        <v>32</v>
      </c>
      <c r="K28" s="3" t="s">
        <v>65</v>
      </c>
      <c r="L28" s="3">
        <v>9</v>
      </c>
      <c r="M28" s="3" t="s">
        <v>425</v>
      </c>
    </row>
    <row r="29" spans="8:13" ht="40.200000000000003" thickBot="1" x14ac:dyDescent="0.35">
      <c r="H29" s="3" t="s">
        <v>402</v>
      </c>
      <c r="I29" s="3" t="s">
        <v>32</v>
      </c>
      <c r="J29" s="3" t="s">
        <v>20</v>
      </c>
      <c r="K29" s="3" t="s">
        <v>65</v>
      </c>
      <c r="L29" s="3">
        <v>10</v>
      </c>
      <c r="M29" s="3" t="s">
        <v>426</v>
      </c>
    </row>
    <row r="30" spans="8:13" ht="27" thickBot="1" x14ac:dyDescent="0.35">
      <c r="H30" s="3" t="s">
        <v>401</v>
      </c>
      <c r="I30" s="3" t="s">
        <v>32</v>
      </c>
      <c r="J30" s="3" t="s">
        <v>47</v>
      </c>
      <c r="K30" s="3" t="s">
        <v>44</v>
      </c>
      <c r="L30" s="3">
        <v>8</v>
      </c>
      <c r="M30" s="3" t="s">
        <v>427</v>
      </c>
    </row>
    <row r="31" spans="8:13" ht="40.200000000000003" thickBot="1" x14ac:dyDescent="0.35">
      <c r="H31" s="3" t="s">
        <v>400</v>
      </c>
      <c r="I31" s="3" t="s">
        <v>53</v>
      </c>
      <c r="J31" s="3" t="s">
        <v>20</v>
      </c>
      <c r="K31" s="3" t="s">
        <v>428</v>
      </c>
      <c r="L31" s="3">
        <v>8</v>
      </c>
      <c r="M31" s="3" t="s">
        <v>429</v>
      </c>
    </row>
    <row r="32" spans="8:13" ht="26.4" x14ac:dyDescent="0.3">
      <c r="H32" s="8" t="s">
        <v>399</v>
      </c>
      <c r="I32" s="8" t="s">
        <v>40</v>
      </c>
      <c r="J32" s="8" t="s">
        <v>32</v>
      </c>
      <c r="K32" s="8" t="s">
        <v>44</v>
      </c>
      <c r="L32" s="8">
        <v>8</v>
      </c>
      <c r="M32" s="8" t="s">
        <v>430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2" workbookViewId="0">
      <selection activeCell="X8" sqref="X8"/>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zoomScale="82" zoomScaleNormal="70" workbookViewId="0">
      <selection activeCell="C2" sqref="C2"/>
    </sheetView>
  </sheetViews>
  <sheetFormatPr defaultRowHeight="14.4" x14ac:dyDescent="0.3"/>
  <cols>
    <col min="2" max="3" width="15" customWidth="1"/>
    <col min="4" max="4" width="15.5546875" customWidth="1"/>
    <col min="5" max="5" width="18.5546875" customWidth="1"/>
    <col min="6" max="6" width="13" customWidth="1"/>
    <col min="7" max="7" width="15.109375" customWidth="1"/>
    <col min="10" max="10" width="13" customWidth="1"/>
    <col min="11" max="11" width="14.109375" customWidth="1"/>
    <col min="14" max="14" width="14.44140625" customWidth="1"/>
    <col min="15" max="15" width="11.44140625" customWidth="1"/>
    <col min="16" max="16" width="9.5546875" customWidth="1"/>
    <col min="17" max="18" width="9.88671875" customWidth="1"/>
  </cols>
  <sheetData>
    <row r="1" spans="1:18" x14ac:dyDescent="0.3">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t="s">
        <v>399</v>
      </c>
      <c r="D2" s="1">
        <v>39556</v>
      </c>
      <c r="E2" t="s">
        <v>18</v>
      </c>
      <c r="F2" t="s">
        <v>19</v>
      </c>
      <c r="G2">
        <v>0</v>
      </c>
      <c r="H2" t="s">
        <v>20</v>
      </c>
      <c r="I2" t="s">
        <v>21</v>
      </c>
      <c r="J2" t="s">
        <v>20</v>
      </c>
      <c r="K2" t="s">
        <v>22</v>
      </c>
      <c r="L2" t="s">
        <v>21</v>
      </c>
      <c r="M2" t="s">
        <v>23</v>
      </c>
      <c r="N2">
        <v>140</v>
      </c>
      <c r="O2" t="s">
        <v>24</v>
      </c>
      <c r="P2" t="s">
        <v>25</v>
      </c>
      <c r="Q2" t="s">
        <v>26</v>
      </c>
      <c r="R2" t="s">
        <v>27</v>
      </c>
    </row>
    <row r="3" spans="1:18" x14ac:dyDescent="0.3">
      <c r="A3">
        <v>335983</v>
      </c>
      <c r="B3" t="s">
        <v>28</v>
      </c>
      <c r="C3" t="s">
        <v>399</v>
      </c>
      <c r="D3" s="1">
        <v>39557</v>
      </c>
      <c r="E3" t="s">
        <v>29</v>
      </c>
      <c r="F3" t="s">
        <v>30</v>
      </c>
      <c r="G3">
        <v>0</v>
      </c>
      <c r="H3" t="s">
        <v>31</v>
      </c>
      <c r="I3" t="s">
        <v>32</v>
      </c>
      <c r="J3" t="s">
        <v>32</v>
      </c>
      <c r="K3" t="s">
        <v>33</v>
      </c>
      <c r="L3" t="s">
        <v>32</v>
      </c>
      <c r="M3" t="s">
        <v>23</v>
      </c>
      <c r="N3">
        <v>33</v>
      </c>
      <c r="O3" t="s">
        <v>24</v>
      </c>
      <c r="P3" t="s">
        <v>25</v>
      </c>
      <c r="Q3" t="s">
        <v>34</v>
      </c>
      <c r="R3" t="s">
        <v>35</v>
      </c>
    </row>
    <row r="4" spans="1:18" x14ac:dyDescent="0.3">
      <c r="A4">
        <v>335984</v>
      </c>
      <c r="B4" t="s">
        <v>36</v>
      </c>
      <c r="C4" t="s">
        <v>399</v>
      </c>
      <c r="D4" s="1">
        <v>39557</v>
      </c>
      <c r="E4" t="s">
        <v>37</v>
      </c>
      <c r="F4" t="s">
        <v>38</v>
      </c>
      <c r="G4">
        <v>0</v>
      </c>
      <c r="H4" t="s">
        <v>39</v>
      </c>
      <c r="I4" t="s">
        <v>40</v>
      </c>
      <c r="J4" t="s">
        <v>40</v>
      </c>
      <c r="K4" t="s">
        <v>33</v>
      </c>
      <c r="L4" t="s">
        <v>39</v>
      </c>
      <c r="M4" t="s">
        <v>41</v>
      </c>
      <c r="N4">
        <v>9</v>
      </c>
      <c r="O4" t="s">
        <v>24</v>
      </c>
      <c r="P4" t="s">
        <v>25</v>
      </c>
      <c r="Q4" t="s">
        <v>42</v>
      </c>
      <c r="R4" t="s">
        <v>43</v>
      </c>
    </row>
    <row r="5" spans="1:18" x14ac:dyDescent="0.3">
      <c r="A5">
        <v>335985</v>
      </c>
      <c r="B5" t="s">
        <v>44</v>
      </c>
      <c r="C5" t="s">
        <v>399</v>
      </c>
      <c r="D5" s="1">
        <v>39558</v>
      </c>
      <c r="E5" t="s">
        <v>45</v>
      </c>
      <c r="F5" t="s">
        <v>46</v>
      </c>
      <c r="G5">
        <v>0</v>
      </c>
      <c r="H5" t="s">
        <v>47</v>
      </c>
      <c r="I5" t="s">
        <v>20</v>
      </c>
      <c r="J5" t="s">
        <v>47</v>
      </c>
      <c r="K5" t="s">
        <v>33</v>
      </c>
      <c r="L5" t="s">
        <v>20</v>
      </c>
      <c r="M5" t="s">
        <v>41</v>
      </c>
      <c r="N5">
        <v>5</v>
      </c>
      <c r="O5" t="s">
        <v>24</v>
      </c>
      <c r="P5" t="s">
        <v>25</v>
      </c>
      <c r="Q5" t="s">
        <v>48</v>
      </c>
      <c r="R5" t="s">
        <v>49</v>
      </c>
    </row>
    <row r="6" spans="1:18" x14ac:dyDescent="0.3">
      <c r="A6">
        <v>335986</v>
      </c>
      <c r="B6" t="s">
        <v>50</v>
      </c>
      <c r="C6" t="s">
        <v>399</v>
      </c>
      <c r="D6" s="1">
        <v>39558</v>
      </c>
      <c r="E6" t="s">
        <v>51</v>
      </c>
      <c r="F6" t="s">
        <v>52</v>
      </c>
      <c r="G6">
        <v>0</v>
      </c>
      <c r="H6" t="s">
        <v>21</v>
      </c>
      <c r="I6" t="s">
        <v>53</v>
      </c>
      <c r="J6" t="s">
        <v>53</v>
      </c>
      <c r="K6" t="s">
        <v>33</v>
      </c>
      <c r="L6" t="s">
        <v>21</v>
      </c>
      <c r="M6" t="s">
        <v>41</v>
      </c>
      <c r="N6">
        <v>5</v>
      </c>
      <c r="O6" t="s">
        <v>24</v>
      </c>
      <c r="P6" t="s">
        <v>25</v>
      </c>
      <c r="Q6" t="s">
        <v>54</v>
      </c>
      <c r="R6" t="s">
        <v>55</v>
      </c>
    </row>
    <row r="7" spans="1:18" x14ac:dyDescent="0.3">
      <c r="A7">
        <v>335987</v>
      </c>
      <c r="B7" t="s">
        <v>56</v>
      </c>
      <c r="C7" t="s">
        <v>399</v>
      </c>
      <c r="D7" s="1">
        <v>39559</v>
      </c>
      <c r="E7" t="s">
        <v>57</v>
      </c>
      <c r="F7" t="s">
        <v>58</v>
      </c>
      <c r="G7">
        <v>0</v>
      </c>
      <c r="H7" t="s">
        <v>40</v>
      </c>
      <c r="I7" t="s">
        <v>31</v>
      </c>
      <c r="J7" t="s">
        <v>31</v>
      </c>
      <c r="K7" t="s">
        <v>33</v>
      </c>
      <c r="L7" t="s">
        <v>40</v>
      </c>
      <c r="M7" t="s">
        <v>41</v>
      </c>
      <c r="N7">
        <v>6</v>
      </c>
      <c r="O7" t="s">
        <v>24</v>
      </c>
      <c r="P7" t="s">
        <v>25</v>
      </c>
      <c r="Q7" t="s">
        <v>42</v>
      </c>
      <c r="R7" t="s">
        <v>59</v>
      </c>
    </row>
    <row r="8" spans="1:18" x14ac:dyDescent="0.3">
      <c r="A8">
        <v>335988</v>
      </c>
      <c r="B8" t="s">
        <v>60</v>
      </c>
      <c r="C8" t="s">
        <v>399</v>
      </c>
      <c r="D8" s="1">
        <v>39560</v>
      </c>
      <c r="E8" t="s">
        <v>61</v>
      </c>
      <c r="F8" t="s">
        <v>62</v>
      </c>
      <c r="G8">
        <v>0</v>
      </c>
      <c r="H8" t="s">
        <v>53</v>
      </c>
      <c r="I8" t="s">
        <v>39</v>
      </c>
      <c r="J8" t="s">
        <v>53</v>
      </c>
      <c r="K8" t="s">
        <v>33</v>
      </c>
      <c r="L8" t="s">
        <v>39</v>
      </c>
      <c r="M8" t="s">
        <v>41</v>
      </c>
      <c r="N8">
        <v>9</v>
      </c>
      <c r="O8" t="s">
        <v>24</v>
      </c>
      <c r="P8" t="s">
        <v>25</v>
      </c>
      <c r="Q8" t="s">
        <v>63</v>
      </c>
      <c r="R8" t="s">
        <v>64</v>
      </c>
    </row>
    <row r="9" spans="1:18" x14ac:dyDescent="0.3">
      <c r="A9">
        <v>335989</v>
      </c>
      <c r="B9" t="s">
        <v>65</v>
      </c>
      <c r="C9" t="s">
        <v>399</v>
      </c>
      <c r="D9" s="1">
        <v>39561</v>
      </c>
      <c r="E9" t="s">
        <v>66</v>
      </c>
      <c r="F9" t="s">
        <v>67</v>
      </c>
      <c r="G9">
        <v>0</v>
      </c>
      <c r="H9" t="s">
        <v>32</v>
      </c>
      <c r="I9" t="s">
        <v>47</v>
      </c>
      <c r="J9" t="s">
        <v>47</v>
      </c>
      <c r="K9" t="s">
        <v>22</v>
      </c>
      <c r="L9" t="s">
        <v>32</v>
      </c>
      <c r="M9" t="s">
        <v>23</v>
      </c>
      <c r="N9">
        <v>6</v>
      </c>
      <c r="O9" t="s">
        <v>24</v>
      </c>
      <c r="P9" t="s">
        <v>25</v>
      </c>
      <c r="Q9" t="s">
        <v>49</v>
      </c>
      <c r="R9" t="s">
        <v>43</v>
      </c>
    </row>
    <row r="10" spans="1:18" x14ac:dyDescent="0.3">
      <c r="A10">
        <v>335990</v>
      </c>
      <c r="B10" t="s">
        <v>60</v>
      </c>
      <c r="C10" t="s">
        <v>399</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
      <c r="A11">
        <v>335991</v>
      </c>
      <c r="B11" t="s">
        <v>28</v>
      </c>
      <c r="C11" t="s">
        <v>399</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
      <c r="A12">
        <v>335992</v>
      </c>
      <c r="B12" t="s">
        <v>17</v>
      </c>
      <c r="C12" t="s">
        <v>399</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
      <c r="A13">
        <v>335993</v>
      </c>
      <c r="B13" t="s">
        <v>65</v>
      </c>
      <c r="C13" t="s">
        <v>399</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
      <c r="A14">
        <v>335994</v>
      </c>
      <c r="B14" t="s">
        <v>44</v>
      </c>
      <c r="C14" t="s">
        <v>399</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
      <c r="A15">
        <v>335995</v>
      </c>
      <c r="B15" t="s">
        <v>28</v>
      </c>
      <c r="C15" t="s">
        <v>399</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
      <c r="A16">
        <v>335996</v>
      </c>
      <c r="B16" t="s">
        <v>17</v>
      </c>
      <c r="C16" t="s">
        <v>399</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t="s">
        <v>399</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t="s">
        <v>399</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t="s">
        <v>399</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t="s">
        <v>399</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t="s">
        <v>399</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t="s">
        <v>399</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t="s">
        <v>399</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t="s">
        <v>399</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t="s">
        <v>399</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t="s">
        <v>399</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t="s">
        <v>399</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t="s">
        <v>399</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t="s">
        <v>399</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t="s">
        <v>399</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t="s">
        <v>399</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t="s">
        <v>399</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t="s">
        <v>399</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t="s">
        <v>399</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t="s">
        <v>399</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t="s">
        <v>399</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t="s">
        <v>399</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t="s">
        <v>399</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t="s">
        <v>399</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t="s">
        <v>399</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t="s">
        <v>399</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t="s">
        <v>399</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t="s">
        <v>399</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t="s">
        <v>399</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t="s">
        <v>399</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t="s">
        <v>399</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t="s">
        <v>399</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t="s">
        <v>399</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t="s">
        <v>399</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t="s">
        <v>399</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t="s">
        <v>399</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t="s">
        <v>399</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t="s">
        <v>399</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t="s">
        <v>399</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t="s">
        <v>399</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t="s">
        <v>399</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t="s">
        <v>399</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t="s">
        <v>399</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t="s">
        <v>399</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t="s">
        <v>400</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t="s">
        <v>400</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t="s">
        <v>400</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t="s">
        <v>400</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t="s">
        <v>400</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t="s">
        <v>400</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t="s">
        <v>400</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t="s">
        <v>400</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t="s">
        <v>400</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t="s">
        <v>400</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t="s">
        <v>400</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t="s">
        <v>400</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t="s">
        <v>400</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t="s">
        <v>400</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t="s">
        <v>400</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t="s">
        <v>400</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t="s">
        <v>400</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t="s">
        <v>400</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t="s">
        <v>400</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t="s">
        <v>400</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t="s">
        <v>400</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t="s">
        <v>400</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t="s">
        <v>400</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t="s">
        <v>400</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t="s">
        <v>400</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t="s">
        <v>400</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t="s">
        <v>400</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t="s">
        <v>400</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t="s">
        <v>400</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t="s">
        <v>400</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t="s">
        <v>400</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t="s">
        <v>400</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t="s">
        <v>400</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t="s">
        <v>400</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t="s">
        <v>400</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t="s">
        <v>400</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t="s">
        <v>400</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t="s">
        <v>400</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t="s">
        <v>400</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t="s">
        <v>400</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t="s">
        <v>400</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t="s">
        <v>400</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t="s">
        <v>400</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t="s">
        <v>400</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t="s">
        <v>400</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t="s">
        <v>400</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t="s">
        <v>400</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t="s">
        <v>400</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t="s">
        <v>400</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t="s">
        <v>400</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t="s">
        <v>400</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t="s">
        <v>400</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t="s">
        <v>400</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t="s">
        <v>400</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t="s">
        <v>400</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t="s">
        <v>400</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t="s">
        <v>400</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t="s">
        <v>401</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t="s">
        <v>401</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t="s">
        <v>401</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t="s">
        <v>401</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t="s">
        <v>401</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t="s">
        <v>401</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t="s">
        <v>401</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t="s">
        <v>401</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t="s">
        <v>401</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t="s">
        <v>401</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t="s">
        <v>401</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t="s">
        <v>401</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t="s">
        <v>401</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t="s">
        <v>401</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t="s">
        <v>401</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t="s">
        <v>401</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t="s">
        <v>401</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t="s">
        <v>401</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t="s">
        <v>401</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t="s">
        <v>401</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t="s">
        <v>401</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t="s">
        <v>401</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t="s">
        <v>401</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t="s">
        <v>401</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t="s">
        <v>401</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t="s">
        <v>401</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t="s">
        <v>401</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t="s">
        <v>401</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t="s">
        <v>401</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t="s">
        <v>401</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t="s">
        <v>401</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t="s">
        <v>401</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t="s">
        <v>401</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t="s">
        <v>401</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t="s">
        <v>401</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t="s">
        <v>401</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t="s">
        <v>401</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t="s">
        <v>401</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t="s">
        <v>401</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t="s">
        <v>401</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t="s">
        <v>401</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t="s">
        <v>401</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t="s">
        <v>401</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t="s">
        <v>401</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t="s">
        <v>401</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t="s">
        <v>401</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t="s">
        <v>401</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t="s">
        <v>401</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t="s">
        <v>401</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t="s">
        <v>401</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t="s">
        <v>401</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t="s">
        <v>401</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t="s">
        <v>401</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t="s">
        <v>401</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t="s">
        <v>401</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t="s">
        <v>401</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t="s">
        <v>401</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t="s">
        <v>401</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t="s">
        <v>401</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t="s">
        <v>401</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t="s">
        <v>402</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t="s">
        <v>402</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t="s">
        <v>402</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t="s">
        <v>402</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t="s">
        <v>402</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t="s">
        <v>402</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t="s">
        <v>402</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t="s">
        <v>402</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t="s">
        <v>402</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t="s">
        <v>402</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t="s">
        <v>402</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t="s">
        <v>402</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t="s">
        <v>402</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t="s">
        <v>402</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t="s">
        <v>402</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t="s">
        <v>402</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t="s">
        <v>402</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t="s">
        <v>402</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t="s">
        <v>402</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t="s">
        <v>402</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t="s">
        <v>402</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t="s">
        <v>402</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t="s">
        <v>402</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t="s">
        <v>402</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t="s">
        <v>402</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t="s">
        <v>402</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t="s">
        <v>402</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t="s">
        <v>402</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t="s">
        <v>402</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t="s">
        <v>402</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t="s">
        <v>402</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t="s">
        <v>402</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t="s">
        <v>402</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t="s">
        <v>402</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t="s">
        <v>402</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t="s">
        <v>402</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t="s">
        <v>402</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t="s">
        <v>402</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t="s">
        <v>402</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t="s">
        <v>402</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t="s">
        <v>402</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t="s">
        <v>402</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t="s">
        <v>402</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t="s">
        <v>402</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t="s">
        <v>402</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t="s">
        <v>402</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t="s">
        <v>402</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t="s">
        <v>402</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t="s">
        <v>402</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t="s">
        <v>402</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t="s">
        <v>402</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t="s">
        <v>402</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t="s">
        <v>402</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t="s">
        <v>402</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t="s">
        <v>402</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t="s">
        <v>402</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t="s">
        <v>402</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t="s">
        <v>402</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t="s">
        <v>402</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t="s">
        <v>402</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t="s">
        <v>402</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t="s">
        <v>402</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t="s">
        <v>402</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t="s">
        <v>402</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t="s">
        <v>402</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t="s">
        <v>402</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t="s">
        <v>402</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t="s">
        <v>402</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t="s">
        <v>402</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t="s">
        <v>402</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t="s">
        <v>402</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t="s">
        <v>402</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t="s">
        <v>402</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t="s">
        <v>403</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t="s">
        <v>403</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t="s">
        <v>403</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t="s">
        <v>403</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t="s">
        <v>403</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t="s">
        <v>403</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t="s">
        <v>403</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t="s">
        <v>403</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t="s">
        <v>403</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t="s">
        <v>403</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t="s">
        <v>403</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t="s">
        <v>403</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t="s">
        <v>403</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t="s">
        <v>403</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t="s">
        <v>403</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t="s">
        <v>403</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t="s">
        <v>403</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t="s">
        <v>403</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t="s">
        <v>403</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t="s">
        <v>403</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t="s">
        <v>403</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t="s">
        <v>403</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t="s">
        <v>403</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t="s">
        <v>403</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t="s">
        <v>403</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t="s">
        <v>403</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t="s">
        <v>403</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t="s">
        <v>403</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t="s">
        <v>403</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t="s">
        <v>403</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t="s">
        <v>403</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t="s">
        <v>403</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t="s">
        <v>403</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t="s">
        <v>403</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t="s">
        <v>403</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t="s">
        <v>403</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t="s">
        <v>403</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t="s">
        <v>403</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t="s">
        <v>403</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t="s">
        <v>403</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t="s">
        <v>403</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t="s">
        <v>403</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t="s">
        <v>403</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t="s">
        <v>403</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t="s">
        <v>403</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t="s">
        <v>403</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t="s">
        <v>403</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t="s">
        <v>403</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t="s">
        <v>403</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t="s">
        <v>403</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t="s">
        <v>403</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t="s">
        <v>403</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t="s">
        <v>403</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t="s">
        <v>403</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t="s">
        <v>403</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t="s">
        <v>403</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t="s">
        <v>403</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t="s">
        <v>403</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t="s">
        <v>403</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t="s">
        <v>403</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t="s">
        <v>403</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t="s">
        <v>403</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t="s">
        <v>403</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t="s">
        <v>403</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t="s">
        <v>403</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t="s">
        <v>403</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t="s">
        <v>403</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t="s">
        <v>403</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t="s">
        <v>403</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t="s">
        <v>403</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t="s">
        <v>403</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t="s">
        <v>403</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t="s">
        <v>403</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t="s">
        <v>403</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t="s">
        <v>404</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t="s">
        <v>404</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t="s">
        <v>404</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t="s">
        <v>404</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t="s">
        <v>404</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t="s">
        <v>404</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t="s">
        <v>404</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t="s">
        <v>404</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t="s">
        <v>404</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t="s">
        <v>404</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t="s">
        <v>404</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t="s">
        <v>404</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t="s">
        <v>404</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t="s">
        <v>404</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t="s">
        <v>404</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t="s">
        <v>404</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t="s">
        <v>404</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t="s">
        <v>404</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t="s">
        <v>404</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t="s">
        <v>404</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t="s">
        <v>404</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t="s">
        <v>404</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t="s">
        <v>404</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t="s">
        <v>404</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t="s">
        <v>404</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t="s">
        <v>404</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t="s">
        <v>404</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t="s">
        <v>404</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t="s">
        <v>404</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t="s">
        <v>404</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t="s">
        <v>404</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t="s">
        <v>404</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t="s">
        <v>404</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t="s">
        <v>404</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t="s">
        <v>404</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t="s">
        <v>404</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t="s">
        <v>404</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t="s">
        <v>404</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t="s">
        <v>404</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t="s">
        <v>404</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t="s">
        <v>404</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t="s">
        <v>404</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t="s">
        <v>404</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t="s">
        <v>404</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t="s">
        <v>404</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t="s">
        <v>404</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t="s">
        <v>404</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t="s">
        <v>404</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t="s">
        <v>404</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t="s">
        <v>404</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t="s">
        <v>404</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t="s">
        <v>404</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t="s">
        <v>404</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t="s">
        <v>404</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t="s">
        <v>404</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t="s">
        <v>404</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t="s">
        <v>404</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t="s">
        <v>404</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t="s">
        <v>404</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t="s">
        <v>404</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t="s">
        <v>404</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t="s">
        <v>404</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t="s">
        <v>404</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t="s">
        <v>404</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t="s">
        <v>404</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t="s">
        <v>404</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t="s">
        <v>404</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t="s">
        <v>404</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t="s">
        <v>404</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t="s">
        <v>404</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t="s">
        <v>404</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t="s">
        <v>404</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t="s">
        <v>404</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t="s">
        <v>404</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t="s">
        <v>404</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t="s">
        <v>404</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t="s">
        <v>405</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t="s">
        <v>405</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t="s">
        <v>405</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t="s">
        <v>405</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t="s">
        <v>405</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t="s">
        <v>405</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t="s">
        <v>405</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t="s">
        <v>405</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t="s">
        <v>405</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t="s">
        <v>405</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t="s">
        <v>405</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t="s">
        <v>405</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t="s">
        <v>405</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t="s">
        <v>405</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t="s">
        <v>405</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t="s">
        <v>405</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t="s">
        <v>405</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t="s">
        <v>405</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t="s">
        <v>405</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t="s">
        <v>405</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t="s">
        <v>405</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t="s">
        <v>405</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t="s">
        <v>405</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t="s">
        <v>405</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t="s">
        <v>405</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t="s">
        <v>405</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t="s">
        <v>405</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t="s">
        <v>405</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t="s">
        <v>405</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t="s">
        <v>405</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t="s">
        <v>405</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t="s">
        <v>405</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t="s">
        <v>405</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t="s">
        <v>405</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t="s">
        <v>405</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t="s">
        <v>405</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t="s">
        <v>405</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t="s">
        <v>405</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t="s">
        <v>405</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t="s">
        <v>405</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t="s">
        <v>405</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t="s">
        <v>405</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t="s">
        <v>405</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t="s">
        <v>405</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t="s">
        <v>405</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t="s">
        <v>405</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t="s">
        <v>405</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t="s">
        <v>405</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t="s">
        <v>405</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t="s">
        <v>405</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t="s">
        <v>405</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t="s">
        <v>405</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t="s">
        <v>405</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t="s">
        <v>405</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t="s">
        <v>405</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t="s">
        <v>405</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t="s">
        <v>405</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t="s">
        <v>405</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t="s">
        <v>405</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t="s">
        <v>405</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t="s">
        <v>406</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t="s">
        <v>406</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t="s">
        <v>406</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t="s">
        <v>406</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t="s">
        <v>406</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t="s">
        <v>406</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t="s">
        <v>406</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t="s">
        <v>406</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t="s">
        <v>406</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t="s">
        <v>406</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t="s">
        <v>406</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t="s">
        <v>406</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t="s">
        <v>406</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t="s">
        <v>406</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t="s">
        <v>406</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t="s">
        <v>406</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t="s">
        <v>406</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t="s">
        <v>406</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t="s">
        <v>406</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t="s">
        <v>406</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t="s">
        <v>406</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t="s">
        <v>406</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t="s">
        <v>406</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t="s">
        <v>406</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t="s">
        <v>406</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t="s">
        <v>406</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t="s">
        <v>406</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t="s">
        <v>406</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t="s">
        <v>406</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t="s">
        <v>406</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t="s">
        <v>406</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t="s">
        <v>406</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t="s">
        <v>406</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t="s">
        <v>406</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t="s">
        <v>406</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t="s">
        <v>406</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t="s">
        <v>406</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t="s">
        <v>406</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t="s">
        <v>406</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t="s">
        <v>406</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t="s">
        <v>406</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t="s">
        <v>406</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t="s">
        <v>406</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t="s">
        <v>406</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t="s">
        <v>406</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t="s">
        <v>406</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t="s">
        <v>406</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t="s">
        <v>406</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t="s">
        <v>406</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t="s">
        <v>406</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t="s">
        <v>406</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t="s">
        <v>406</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t="s">
        <v>406</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t="s">
        <v>406</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t="s">
        <v>406</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t="s">
        <v>406</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t="s">
        <v>406</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t="s">
        <v>406</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t="s">
        <v>406</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t="s">
        <v>407</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t="s">
        <v>407</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t="s">
        <v>407</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t="s">
        <v>407</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t="s">
        <v>407</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t="s">
        <v>407</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t="s">
        <v>407</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t="s">
        <v>407</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t="s">
        <v>407</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t="s">
        <v>407</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t="s">
        <v>407</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t="s">
        <v>407</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t="s">
        <v>407</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t="s">
        <v>407</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t="s">
        <v>407</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t="s">
        <v>407</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t="s">
        <v>407</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t="s">
        <v>407</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t="s">
        <v>407</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t="s">
        <v>407</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t="s">
        <v>407</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t="s">
        <v>407</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t="s">
        <v>407</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t="s">
        <v>407</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t="s">
        <v>407</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t="s">
        <v>407</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t="s">
        <v>407</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t="s">
        <v>407</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t="s">
        <v>407</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t="s">
        <v>407</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t="s">
        <v>407</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t="s">
        <v>407</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t="s">
        <v>407</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t="s">
        <v>407</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t="s">
        <v>407</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t="s">
        <v>407</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t="s">
        <v>407</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t="s">
        <v>407</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t="s">
        <v>407</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t="s">
        <v>407</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t="s">
        <v>407</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t="s">
        <v>407</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t="s">
        <v>407</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t="s">
        <v>407</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t="s">
        <v>407</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t="s">
        <v>407</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t="s">
        <v>407</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t="s">
        <v>407</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t="s">
        <v>407</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t="s">
        <v>407</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t="s">
        <v>407</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t="s">
        <v>407</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t="s">
        <v>407</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t="s">
        <v>407</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t="s">
        <v>407</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t="s">
        <v>407</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t="s">
        <v>407</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t="s">
        <v>407</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t="s">
        <v>407</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t="s">
        <v>407</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t="s">
        <v>408</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t="s">
        <v>408</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t="s">
        <v>408</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t="s">
        <v>408</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t="s">
        <v>408</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t="s">
        <v>408</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t="s">
        <v>408</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t="s">
        <v>408</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t="s">
        <v>408</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t="s">
        <v>408</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t="s">
        <v>408</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t="s">
        <v>408</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t="s">
        <v>408</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t="s">
        <v>408</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t="s">
        <v>408</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t="s">
        <v>408</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t="s">
        <v>408</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t="s">
        <v>408</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t="s">
        <v>408</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t="s">
        <v>408</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t="s">
        <v>408</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t="s">
        <v>408</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t="s">
        <v>408</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t="s">
        <v>408</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t="s">
        <v>408</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t="s">
        <v>408</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t="s">
        <v>408</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t="s">
        <v>408</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t="s">
        <v>408</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t="s">
        <v>408</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t="s">
        <v>408</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t="s">
        <v>408</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t="s">
        <v>408</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t="s">
        <v>408</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t="s">
        <v>408</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t="s">
        <v>408</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t="s">
        <v>408</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t="s">
        <v>408</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t="s">
        <v>408</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t="s">
        <v>408</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t="s">
        <v>408</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t="s">
        <v>408</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t="s">
        <v>408</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t="s">
        <v>408</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t="s">
        <v>408</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t="s">
        <v>408</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t="s">
        <v>408</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t="s">
        <v>408</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t="s">
        <v>408</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t="s">
        <v>408</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t="s">
        <v>408</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t="s">
        <v>408</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t="s">
        <v>408</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t="s">
        <v>408</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t="s">
        <v>408</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t="s">
        <v>408</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t="s">
        <v>408</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t="s">
        <v>408</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t="s">
        <v>408</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t="s">
        <v>409</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t="s">
        <v>409</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t="s">
        <v>409</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t="s">
        <v>409</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t="s">
        <v>409</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t="s">
        <v>409</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t="s">
        <v>409</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t="s">
        <v>409</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t="s">
        <v>409</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t="s">
        <v>409</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t="s">
        <v>409</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t="s">
        <v>409</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t="s">
        <v>409</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t="s">
        <v>409</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t="s">
        <v>409</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t="s">
        <v>409</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t="s">
        <v>409</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t="s">
        <v>409</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t="s">
        <v>409</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t="s">
        <v>409</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t="s">
        <v>409</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t="s">
        <v>409</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t="s">
        <v>409</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t="s">
        <v>409</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t="s">
        <v>409</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t="s">
        <v>409</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t="s">
        <v>409</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t="s">
        <v>409</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t="s">
        <v>409</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t="s">
        <v>409</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t="s">
        <v>409</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t="s">
        <v>409</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t="s">
        <v>409</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t="s">
        <v>409</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t="s">
        <v>409</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t="s">
        <v>409</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t="s">
        <v>409</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t="s">
        <v>409</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t="s">
        <v>409</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t="s">
        <v>409</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t="s">
        <v>409</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t="s">
        <v>409</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t="s">
        <v>409</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t="s">
        <v>409</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t="s">
        <v>409</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t="s">
        <v>409</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t="s">
        <v>409</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t="s">
        <v>409</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t="s">
        <v>409</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t="s">
        <v>409</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t="s">
        <v>409</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t="s">
        <v>409</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t="s">
        <v>409</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t="s">
        <v>409</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t="s">
        <v>409</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t="s">
        <v>409</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t="s">
        <v>409</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t="s">
        <v>409</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t="s">
        <v>409</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t="s">
        <v>409</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t="s">
        <v>410</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t="s">
        <v>410</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t="s">
        <v>410</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t="s">
        <v>410</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t="s">
        <v>410</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t="s">
        <v>410</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t="s">
        <v>410</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t="s">
        <v>410</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t="s">
        <v>410</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t="s">
        <v>410</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t="s">
        <v>410</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t="s">
        <v>410</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t="s">
        <v>410</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t="s">
        <v>410</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t="s">
        <v>410</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t="s">
        <v>410</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t="s">
        <v>410</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t="s">
        <v>410</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t="s">
        <v>410</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t="s">
        <v>410</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t="s">
        <v>410</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t="s">
        <v>410</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t="s">
        <v>410</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t="s">
        <v>410</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t="s">
        <v>410</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t="s">
        <v>410</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t="s">
        <v>410</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t="s">
        <v>410</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t="s">
        <v>410</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t="s">
        <v>410</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t="s">
        <v>410</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t="s">
        <v>410</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t="s">
        <v>410</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t="s">
        <v>410</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t="s">
        <v>410</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t="s">
        <v>410</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t="s">
        <v>410</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t="s">
        <v>410</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t="s">
        <v>410</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t="s">
        <v>410</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t="s">
        <v>410</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t="s">
        <v>410</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t="s">
        <v>410</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t="s">
        <v>410</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t="s">
        <v>410</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t="s">
        <v>410</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t="s">
        <v>410</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t="s">
        <v>410</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t="s">
        <v>410</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t="s">
        <v>410</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t="s">
        <v>410</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t="s">
        <v>410</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t="s">
        <v>410</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t="s">
        <v>410</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t="s">
        <v>410</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t="s">
        <v>410</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t="s">
        <v>410</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t="s">
        <v>410</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t="s">
        <v>410</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t="s">
        <v>410</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t="s">
        <v>411</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t="s">
        <v>411</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t="s">
        <v>411</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t="s">
        <v>411</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t="s">
        <v>411</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t="s">
        <v>411</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t="s">
        <v>411</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t="s">
        <v>411</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t="s">
        <v>411</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t="s">
        <v>411</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t="s">
        <v>411</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t="s">
        <v>411</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t="s">
        <v>411</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t="s">
        <v>411</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t="s">
        <v>411</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t="s">
        <v>411</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t="s">
        <v>411</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t="s">
        <v>411</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t="s">
        <v>411</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t="s">
        <v>411</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t="s">
        <v>411</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t="s">
        <v>411</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t="s">
        <v>411</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t="s">
        <v>411</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t="s">
        <v>411</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t="s">
        <v>411</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t="s">
        <v>411</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t="s">
        <v>411</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t="s">
        <v>411</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t="s">
        <v>411</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t="s">
        <v>411</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t="s">
        <v>411</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t="s">
        <v>411</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t="s">
        <v>411</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t="s">
        <v>411</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t="s">
        <v>411</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t="s">
        <v>411</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t="s">
        <v>411</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t="s">
        <v>411</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t="s">
        <v>411</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t="s">
        <v>411</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t="s">
        <v>411</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t="s">
        <v>411</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t="s">
        <v>411</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t="s">
        <v>411</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t="s">
        <v>411</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t="s">
        <v>411</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t="s">
        <v>411</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t="s">
        <v>411</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t="s">
        <v>411</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t="s">
        <v>411</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t="s">
        <v>411</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t="s">
        <v>411</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t="s">
        <v>411</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t="s">
        <v>411</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t="s">
        <v>411</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t="s">
        <v>411</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t="s">
        <v>411</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t="s">
        <v>411</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t="s">
        <v>411</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D14" sqref="D14"/>
    </sheetView>
  </sheetViews>
  <sheetFormatPr defaultRowHeight="14.4" x14ac:dyDescent="0.3"/>
  <cols>
    <col min="1" max="1" width="18.21875" bestFit="1" customWidth="1"/>
    <col min="2" max="2" width="15" bestFit="1" customWidth="1"/>
    <col min="4" max="4" width="18.44140625" customWidth="1"/>
  </cols>
  <sheetData>
    <row r="3" spans="1:5" x14ac:dyDescent="0.3">
      <c r="A3" s="4" t="s">
        <v>431</v>
      </c>
      <c r="B3" t="s">
        <v>437</v>
      </c>
    </row>
    <row r="4" spans="1:5" x14ac:dyDescent="0.3">
      <c r="A4" s="5" t="s">
        <v>47</v>
      </c>
      <c r="B4" s="6">
        <v>5</v>
      </c>
      <c r="D4" t="str">
        <f>A4</f>
        <v>Mumbai Indians</v>
      </c>
      <c r="E4">
        <f>GETPIVOTDATA("Winner",$A$3,"Winner",A4)</f>
        <v>5</v>
      </c>
    </row>
    <row r="5" spans="1:5" x14ac:dyDescent="0.3">
      <c r="A5" s="5" t="s">
        <v>32</v>
      </c>
      <c r="B5" s="6">
        <v>3</v>
      </c>
      <c r="D5" t="str">
        <f t="shared" ref="D5:D9" si="0">A5</f>
        <v>Chennai Super Kings</v>
      </c>
      <c r="E5">
        <f t="shared" ref="E5:E9" si="1">GETPIVOTDATA("Winner",$A$3,"Winner",A5)</f>
        <v>3</v>
      </c>
    </row>
    <row r="6" spans="1:5" x14ac:dyDescent="0.3">
      <c r="A6" s="5" t="s">
        <v>21</v>
      </c>
      <c r="B6" s="6">
        <v>2</v>
      </c>
      <c r="D6" t="str">
        <f t="shared" si="0"/>
        <v>Kolkata Knight Riders</v>
      </c>
      <c r="E6">
        <f t="shared" si="1"/>
        <v>2</v>
      </c>
    </row>
    <row r="7" spans="1:5" x14ac:dyDescent="0.3">
      <c r="A7" s="5" t="s">
        <v>53</v>
      </c>
      <c r="B7" s="6">
        <v>1</v>
      </c>
      <c r="D7" t="str">
        <f t="shared" si="0"/>
        <v>Deccan Chargers</v>
      </c>
      <c r="E7">
        <f t="shared" si="1"/>
        <v>1</v>
      </c>
    </row>
    <row r="8" spans="1:5" x14ac:dyDescent="0.3">
      <c r="A8" s="5" t="s">
        <v>259</v>
      </c>
      <c r="B8" s="6">
        <v>1</v>
      </c>
      <c r="D8" t="str">
        <f t="shared" si="0"/>
        <v>Sunrisers Hyderabad</v>
      </c>
      <c r="E8">
        <f t="shared" si="1"/>
        <v>1</v>
      </c>
    </row>
    <row r="9" spans="1:5" x14ac:dyDescent="0.3">
      <c r="A9" s="5" t="s">
        <v>40</v>
      </c>
      <c r="B9" s="6">
        <v>1</v>
      </c>
      <c r="D9" t="str">
        <f t="shared" si="0"/>
        <v>Rajasthan Royals</v>
      </c>
      <c r="E9">
        <f t="shared" si="1"/>
        <v>1</v>
      </c>
    </row>
    <row r="10" spans="1:5" x14ac:dyDescent="0.3">
      <c r="A10" s="5" t="s">
        <v>432</v>
      </c>
      <c r="B10" s="6">
        <v>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4" sqref="A1:F14"/>
    </sheetView>
  </sheetViews>
  <sheetFormatPr defaultRowHeight="14.4" x14ac:dyDescent="0.3"/>
  <cols>
    <col min="1" max="1" width="14.33203125" customWidth="1"/>
    <col min="2" max="2" width="12.109375" customWidth="1"/>
    <col min="3" max="3" width="14.109375" customWidth="1"/>
    <col min="4" max="4" width="12.33203125" customWidth="1"/>
    <col min="5" max="5" width="17.44140625" customWidth="1"/>
    <col min="6" max="6" width="19.5546875" customWidth="1"/>
  </cols>
  <sheetData>
    <row r="1" spans="1:6" ht="31.2" customHeight="1" thickBot="1" x14ac:dyDescent="0.35">
      <c r="A1" s="7" t="s">
        <v>398</v>
      </c>
      <c r="B1" s="7" t="s">
        <v>412</v>
      </c>
      <c r="C1" s="7" t="s">
        <v>413</v>
      </c>
      <c r="D1" s="7" t="s">
        <v>414</v>
      </c>
      <c r="E1" s="7" t="s">
        <v>415</v>
      </c>
      <c r="F1" s="7" t="s">
        <v>416</v>
      </c>
    </row>
    <row r="2" spans="1:6" ht="15" thickBot="1" x14ac:dyDescent="0.35">
      <c r="A2" s="3" t="s">
        <v>411</v>
      </c>
      <c r="B2" s="3" t="s">
        <v>47</v>
      </c>
      <c r="C2" s="3" t="s">
        <v>373</v>
      </c>
      <c r="D2" s="3" t="s">
        <v>388</v>
      </c>
      <c r="E2" s="3">
        <v>8</v>
      </c>
      <c r="F2" s="3" t="s">
        <v>417</v>
      </c>
    </row>
    <row r="3" spans="1:6" ht="15" thickBot="1" x14ac:dyDescent="0.35">
      <c r="A3" s="3" t="s">
        <v>410</v>
      </c>
      <c r="B3" s="3" t="s">
        <v>47</v>
      </c>
      <c r="C3" s="3" t="s">
        <v>32</v>
      </c>
      <c r="D3" s="3" t="s">
        <v>60</v>
      </c>
      <c r="E3" s="3">
        <v>8</v>
      </c>
      <c r="F3" s="3" t="s">
        <v>418</v>
      </c>
    </row>
    <row r="4" spans="1:6" ht="27" thickBot="1" x14ac:dyDescent="0.35">
      <c r="A4" s="3" t="s">
        <v>409</v>
      </c>
      <c r="B4" s="3" t="s">
        <v>32</v>
      </c>
      <c r="C4" s="3" t="s">
        <v>259</v>
      </c>
      <c r="D4" s="3" t="s">
        <v>44</v>
      </c>
      <c r="E4" s="3">
        <v>8</v>
      </c>
      <c r="F4" s="3" t="s">
        <v>419</v>
      </c>
    </row>
    <row r="5" spans="1:6" ht="27" thickBot="1" x14ac:dyDescent="0.35">
      <c r="A5" s="3" t="s">
        <v>408</v>
      </c>
      <c r="B5" s="3" t="s">
        <v>47</v>
      </c>
      <c r="C5" s="3" t="s">
        <v>317</v>
      </c>
      <c r="D5" s="3" t="s">
        <v>60</v>
      </c>
      <c r="E5" s="3">
        <v>8</v>
      </c>
      <c r="F5" s="3" t="s">
        <v>420</v>
      </c>
    </row>
    <row r="6" spans="1:6" ht="27" thickBot="1" x14ac:dyDescent="0.35">
      <c r="A6" s="3" t="s">
        <v>407</v>
      </c>
      <c r="B6" s="3" t="s">
        <v>259</v>
      </c>
      <c r="C6" s="3" t="s">
        <v>20</v>
      </c>
      <c r="D6" s="3" t="s">
        <v>17</v>
      </c>
      <c r="E6" s="3">
        <v>8</v>
      </c>
      <c r="F6" s="3" t="s">
        <v>421</v>
      </c>
    </row>
    <row r="7" spans="1:6" ht="15" thickBot="1" x14ac:dyDescent="0.35">
      <c r="A7" s="3" t="s">
        <v>406</v>
      </c>
      <c r="B7" s="3" t="s">
        <v>47</v>
      </c>
      <c r="C7" s="3" t="s">
        <v>32</v>
      </c>
      <c r="D7" s="3" t="s">
        <v>50</v>
      </c>
      <c r="E7" s="3">
        <v>8</v>
      </c>
      <c r="F7" s="3" t="s">
        <v>422</v>
      </c>
    </row>
    <row r="8" spans="1:6" ht="27" thickBot="1" x14ac:dyDescent="0.35">
      <c r="A8" s="3" t="s">
        <v>405</v>
      </c>
      <c r="B8" s="3" t="s">
        <v>21</v>
      </c>
      <c r="C8" s="3" t="s">
        <v>31</v>
      </c>
      <c r="D8" s="3" t="s">
        <v>17</v>
      </c>
      <c r="E8" s="3">
        <v>8</v>
      </c>
      <c r="F8" s="3" t="s">
        <v>423</v>
      </c>
    </row>
    <row r="9" spans="1:6" ht="15" thickBot="1" x14ac:dyDescent="0.35">
      <c r="A9" s="3" t="s">
        <v>404</v>
      </c>
      <c r="B9" s="3" t="s">
        <v>47</v>
      </c>
      <c r="C9" s="3" t="s">
        <v>32</v>
      </c>
      <c r="D9" s="3" t="s">
        <v>50</v>
      </c>
      <c r="E9" s="3">
        <v>9</v>
      </c>
      <c r="F9" s="3" t="s">
        <v>424</v>
      </c>
    </row>
    <row r="10" spans="1:6" ht="27" thickBot="1" x14ac:dyDescent="0.35">
      <c r="A10" s="3" t="s">
        <v>403</v>
      </c>
      <c r="B10" s="3" t="s">
        <v>21</v>
      </c>
      <c r="C10" s="3" t="s">
        <v>32</v>
      </c>
      <c r="D10" s="3" t="s">
        <v>65</v>
      </c>
      <c r="E10" s="3">
        <v>9</v>
      </c>
      <c r="F10" s="3" t="s">
        <v>425</v>
      </c>
    </row>
    <row r="11" spans="1:6" ht="27" thickBot="1" x14ac:dyDescent="0.35">
      <c r="A11" s="3" t="s">
        <v>402</v>
      </c>
      <c r="B11" s="3" t="s">
        <v>32</v>
      </c>
      <c r="C11" s="3" t="s">
        <v>20</v>
      </c>
      <c r="D11" s="3" t="s">
        <v>65</v>
      </c>
      <c r="E11" s="3">
        <v>10</v>
      </c>
      <c r="F11" s="3" t="s">
        <v>426</v>
      </c>
    </row>
    <row r="12" spans="1:6" ht="27" thickBot="1" x14ac:dyDescent="0.35">
      <c r="A12" s="3" t="s">
        <v>401</v>
      </c>
      <c r="B12" s="3" t="s">
        <v>32</v>
      </c>
      <c r="C12" s="3" t="s">
        <v>47</v>
      </c>
      <c r="D12" s="3" t="s">
        <v>44</v>
      </c>
      <c r="E12" s="3">
        <v>8</v>
      </c>
      <c r="F12" s="3" t="s">
        <v>427</v>
      </c>
    </row>
    <row r="13" spans="1:6" ht="27" thickBot="1" x14ac:dyDescent="0.35">
      <c r="A13" s="3" t="s">
        <v>400</v>
      </c>
      <c r="B13" s="3" t="s">
        <v>53</v>
      </c>
      <c r="C13" s="3" t="s">
        <v>20</v>
      </c>
      <c r="D13" s="3" t="s">
        <v>428</v>
      </c>
      <c r="E13" s="3">
        <v>8</v>
      </c>
      <c r="F13" s="3" t="s">
        <v>429</v>
      </c>
    </row>
    <row r="14" spans="1:6" x14ac:dyDescent="0.3">
      <c r="A14" s="8" t="s">
        <v>399</v>
      </c>
      <c r="B14" s="8" t="s">
        <v>40</v>
      </c>
      <c r="C14" s="8" t="s">
        <v>32</v>
      </c>
      <c r="D14" s="8" t="s">
        <v>44</v>
      </c>
      <c r="E14" s="8">
        <v>8</v>
      </c>
      <c r="F14" s="8" t="s">
        <v>430</v>
      </c>
    </row>
  </sheetData>
  <phoneticPr fontId="20"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teams</vt:lpstr>
      <vt:lpstr>Toss based decision</vt:lpstr>
      <vt:lpstr>Top 10 venues</vt:lpstr>
      <vt:lpstr>MoM</vt:lpstr>
      <vt:lpstr>KPI</vt:lpstr>
      <vt:lpstr>Dashboard</vt:lpstr>
      <vt:lpstr>IPL Matches 2008-2020</vt:lpstr>
      <vt:lpstr>Titles Winners</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sujal sethi</dc:creator>
  <cp:lastModifiedBy>sujal sethi</cp:lastModifiedBy>
  <cp:lastPrinted>2022-12-08T17:32:15Z</cp:lastPrinted>
  <dcterms:created xsi:type="dcterms:W3CDTF">2022-12-08T17:30:39Z</dcterms:created>
  <dcterms:modified xsi:type="dcterms:W3CDTF">2022-12-08T20:31:44Z</dcterms:modified>
</cp:coreProperties>
</file>