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0B27D6F-8DC2-45C6-8647-85FF81D2F9BE}" xr6:coauthVersionLast="43" xr6:coauthVersionMax="43" xr10:uidLastSave="{00000000-0000-0000-0000-000000000000}"/>
  <bookViews>
    <workbookView xWindow="-120" yWindow="-120" windowWidth="24240" windowHeight="13140" xr2:uid="{7DCD1142-5F58-4F35-A4AF-2AF8DC24D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8" i="1" l="1"/>
  <c r="J28" i="1" s="1"/>
  <c r="I29" i="1"/>
  <c r="J29" i="1" s="1"/>
  <c r="I30" i="1"/>
  <c r="J30" i="1" s="1"/>
  <c r="I31" i="1"/>
  <c r="J31" i="1" s="1"/>
  <c r="I32" i="1"/>
  <c r="J32" i="1" s="1"/>
  <c r="I27" i="1"/>
  <c r="J27" i="1" s="1"/>
  <c r="H28" i="1"/>
  <c r="H29" i="1"/>
  <c r="H30" i="1"/>
  <c r="H31" i="1"/>
  <c r="H32" i="1"/>
  <c r="H27" i="1"/>
  <c r="G28" i="1"/>
  <c r="G29" i="1"/>
  <c r="G30" i="1"/>
  <c r="G31" i="1"/>
  <c r="G32" i="1"/>
  <c r="G27" i="1"/>
  <c r="E21" i="1"/>
  <c r="F21" i="1" s="1"/>
  <c r="D20" i="1"/>
  <c r="D21" i="1"/>
  <c r="D22" i="1"/>
  <c r="D23" i="1"/>
  <c r="D19" i="1"/>
  <c r="C20" i="1"/>
  <c r="C21" i="1"/>
  <c r="C22" i="1"/>
  <c r="C23" i="1"/>
  <c r="C19" i="1"/>
  <c r="I10" i="1"/>
  <c r="H11" i="1"/>
  <c r="H12" i="1"/>
  <c r="H13" i="1"/>
  <c r="H14" i="1"/>
  <c r="H15" i="1"/>
  <c r="H10" i="1"/>
  <c r="G11" i="1"/>
  <c r="G12" i="1"/>
  <c r="G13" i="1"/>
  <c r="G14" i="1"/>
  <c r="G15" i="1"/>
  <c r="G10" i="1"/>
  <c r="F11" i="1"/>
  <c r="I11" i="1" s="1"/>
  <c r="F12" i="1"/>
  <c r="I12" i="1" s="1"/>
  <c r="F13" i="1"/>
  <c r="I13" i="1" s="1"/>
  <c r="F14" i="1"/>
  <c r="I14" i="1" s="1"/>
  <c r="F15" i="1"/>
  <c r="I15" i="1" s="1"/>
  <c r="F10" i="1"/>
  <c r="P3" i="1"/>
  <c r="P4" i="1"/>
  <c r="P5" i="1"/>
  <c r="P6" i="1"/>
  <c r="P7" i="1"/>
  <c r="P2" i="1"/>
  <c r="Q3" i="1"/>
  <c r="Q4" i="1"/>
  <c r="Q5" i="1"/>
  <c r="Q6" i="1"/>
  <c r="Q7" i="1"/>
  <c r="Q2" i="1"/>
  <c r="O2" i="1"/>
  <c r="N3" i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4" i="1"/>
  <c r="I5" i="1"/>
  <c r="I6" i="1"/>
  <c r="I7" i="1"/>
  <c r="I3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3" i="1"/>
  <c r="O4" i="1" s="1"/>
  <c r="E4" i="1"/>
  <c r="O5" i="1" s="1"/>
  <c r="E5" i="1"/>
  <c r="O6" i="1" s="1"/>
  <c r="E6" i="1"/>
  <c r="E7" i="1"/>
  <c r="E2" i="1"/>
  <c r="O3" i="1" s="1"/>
  <c r="E23" i="1" l="1"/>
  <c r="G21" i="1"/>
  <c r="H21" i="1" s="1"/>
  <c r="E22" i="1"/>
  <c r="E19" i="1"/>
  <c r="E20" i="1"/>
  <c r="O7" i="1"/>
  <c r="G22" i="1" l="1"/>
  <c r="H22" i="1" s="1"/>
  <c r="F22" i="1"/>
  <c r="I22" i="1" s="1"/>
  <c r="G20" i="1"/>
  <c r="H20" i="1" s="1"/>
  <c r="F20" i="1"/>
  <c r="G23" i="1"/>
  <c r="H23" i="1" s="1"/>
  <c r="F23" i="1"/>
  <c r="I23" i="1" s="1"/>
  <c r="G19" i="1"/>
  <c r="H19" i="1" s="1"/>
  <c r="F19" i="1"/>
  <c r="I21" i="1"/>
  <c r="I19" i="1" l="1"/>
  <c r="I20" i="1"/>
</calcChain>
</file>

<file path=xl/sharedStrings.xml><?xml version="1.0" encoding="utf-8"?>
<sst xmlns="http://schemas.openxmlformats.org/spreadsheetml/2006/main" count="65" uniqueCount="62">
  <si>
    <t>Roll no.</t>
  </si>
  <si>
    <t>student name</t>
  </si>
  <si>
    <t>Number-1</t>
  </si>
  <si>
    <t>Number-2</t>
  </si>
  <si>
    <t>ADD</t>
  </si>
  <si>
    <t>Subtract</t>
  </si>
  <si>
    <t>Multiply</t>
  </si>
  <si>
    <t>Division</t>
  </si>
  <si>
    <t>Shrinidi</t>
  </si>
  <si>
    <t>Raghav</t>
  </si>
  <si>
    <t>Rajesh</t>
  </si>
  <si>
    <t>Riya</t>
  </si>
  <si>
    <t>Bhavya</t>
  </si>
  <si>
    <t>Sonam</t>
  </si>
  <si>
    <t>Average</t>
  </si>
  <si>
    <t>Maximum</t>
  </si>
  <si>
    <t>Minimum</t>
  </si>
  <si>
    <t>Upper</t>
  </si>
  <si>
    <t>Lower</t>
  </si>
  <si>
    <t>Proper</t>
  </si>
  <si>
    <t>Count</t>
  </si>
  <si>
    <t>Length</t>
  </si>
  <si>
    <t>Date</t>
  </si>
  <si>
    <t>SL No</t>
  </si>
  <si>
    <t>Name</t>
  </si>
  <si>
    <t>jan</t>
  </si>
  <si>
    <t>feb</t>
  </si>
  <si>
    <t>Mar</t>
  </si>
  <si>
    <t>Total</t>
  </si>
  <si>
    <t>Highest sales</t>
  </si>
  <si>
    <t>commission</t>
  </si>
  <si>
    <t>Jossy</t>
  </si>
  <si>
    <t>Zishan</t>
  </si>
  <si>
    <t>Ananth</t>
  </si>
  <si>
    <t>Azwin</t>
  </si>
  <si>
    <t>Chand</t>
  </si>
  <si>
    <t>Sachin</t>
  </si>
  <si>
    <t>Exercise 2</t>
  </si>
  <si>
    <t>Exercise 3</t>
  </si>
  <si>
    <t>E NAME</t>
  </si>
  <si>
    <t>Sathish</t>
  </si>
  <si>
    <t>Suresh</t>
  </si>
  <si>
    <t>Rakesh</t>
  </si>
  <si>
    <t>BASIC</t>
  </si>
  <si>
    <t>HRA</t>
  </si>
  <si>
    <t>DA</t>
  </si>
  <si>
    <t>Gross</t>
  </si>
  <si>
    <t>PF</t>
  </si>
  <si>
    <t>IT</t>
  </si>
  <si>
    <t>TD</t>
  </si>
  <si>
    <t>Net</t>
  </si>
  <si>
    <t>Exercise 4</t>
  </si>
  <si>
    <t>ROLL NO</t>
  </si>
  <si>
    <t>WORD</t>
  </si>
  <si>
    <t>EXCEL</t>
  </si>
  <si>
    <t>PPT</t>
  </si>
  <si>
    <t>ACCESS</t>
  </si>
  <si>
    <t>TALLY</t>
  </si>
  <si>
    <t>TOTAL MARKS</t>
  </si>
  <si>
    <t>AVERAGE</t>
  </si>
  <si>
    <t>REMARKS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</si>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</sst>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6B94-DE79-42F7-A636-35618F6F9E0E}">
  <dimension ref="A1:Q32"/>
  <sheetViews>
    <sheetView tabSelected="1" workbookViewId="0">
      <selection activeCell="K31" sqref="K31"/>
    </sheetView>
  </sheetViews>
  <sheetFormatPr defaultRowHeight="15" x14ac:dyDescent="0.25"/>
  <cols>
    <col min="2" max="2" width="13.42578125" customWidth="1"/>
    <col min="3" max="3" width="12.140625" customWidth="1"/>
    <col min="4" max="4" width="12.85546875" customWidth="1"/>
    <col min="6" max="6" width="10.5703125" customWidth="1"/>
    <col min="7" max="7" width="14" customWidth="1"/>
    <col min="8" max="8" width="15.28515625" customWidth="1"/>
    <col min="9" max="9" width="14.42578125" customWidth="1"/>
    <col min="10" max="10" width="12" customWidth="1"/>
    <col min="11" max="11" width="11.140625" customWidth="1"/>
    <col min="13" max="13" width="10" customWidth="1"/>
    <col min="15" max="15" width="9.28515625" customWidth="1"/>
    <col min="17" max="17" width="16.85546875" customWidth="1"/>
  </cols>
  <sheetData>
    <row r="1" spans="1:17" ht="18.7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</row>
    <row r="2" spans="1:17" x14ac:dyDescent="0.25">
      <c r="A2">
        <v>1000</v>
      </c>
      <c r="B2" t="s">
        <v>8</v>
      </c>
      <c r="C2">
        <v>87</v>
      </c>
      <c r="D2">
        <v>78</v>
      </c>
      <c r="E2">
        <f>SUM(C2:D2)</f>
        <v>165</v>
      </c>
      <c r="F2">
        <f>C2-D2</f>
        <v>9</v>
      </c>
      <c r="G2">
        <f>C2*D2</f>
        <v>6786</v>
      </c>
      <c r="H2">
        <f>C2/D2</f>
        <v>1.1153846153846154</v>
      </c>
      <c r="I2">
        <f>AVERAGE(C2:D2)</f>
        <v>82.5</v>
      </c>
      <c r="J2">
        <f>MAX(C2:D2)</f>
        <v>87</v>
      </c>
      <c r="K2">
        <f>MIN(C2:D2)</f>
        <v>78</v>
      </c>
      <c r="L2" t="str">
        <f>UPPER(B2)</f>
        <v>SHRINIDI</v>
      </c>
      <c r="M2" t="str">
        <f>LOWER(B2)</f>
        <v>shrinidi</v>
      </c>
      <c r="N2" t="str">
        <f>PROPER(B2)</f>
        <v>Shrinidi</v>
      </c>
      <c r="O2">
        <f>COUNT(C2:C7)</f>
        <v>6</v>
      </c>
      <c r="P2">
        <f>LEN(B2)</f>
        <v>8</v>
      </c>
      <c r="Q2" s="2">
        <f ca="1">NOW()</f>
        <v>43552.423647916665</v>
      </c>
    </row>
    <row r="3" spans="1:17" x14ac:dyDescent="0.25">
      <c r="A3">
        <v>1001</v>
      </c>
      <c r="B3" t="s">
        <v>10</v>
      </c>
      <c r="C3">
        <v>58</v>
      </c>
      <c r="D3">
        <v>85</v>
      </c>
      <c r="E3">
        <f t="shared" ref="E3:E7" si="0">SUM(C3:D3)</f>
        <v>143</v>
      </c>
      <c r="F3">
        <f t="shared" ref="F3:F7" si="1">C3-D3</f>
        <v>-27</v>
      </c>
      <c r="G3">
        <f t="shared" ref="G3:G7" si="2">C3*D3</f>
        <v>4930</v>
      </c>
      <c r="H3">
        <f t="shared" ref="H3:H7" si="3">C3/D3</f>
        <v>0.68235294117647061</v>
      </c>
      <c r="I3">
        <f>AVERAGE(C3:D3)</f>
        <v>71.5</v>
      </c>
      <c r="J3">
        <f t="shared" ref="J3:J7" si="4">MAX(C3:D3)</f>
        <v>85</v>
      </c>
      <c r="K3">
        <f t="shared" ref="K3:K7" si="5">MIN(C3:D3)</f>
        <v>58</v>
      </c>
      <c r="L3" t="str">
        <f t="shared" ref="L3:L7" si="6">UPPER(B3)</f>
        <v>RAJESH</v>
      </c>
      <c r="M3" t="str">
        <f t="shared" ref="M3:M7" si="7">LOWER(B3)</f>
        <v>rajesh</v>
      </c>
      <c r="N3" t="str">
        <f t="shared" ref="N3:N7" si="8">PROPER(B3)</f>
        <v>Rajesh</v>
      </c>
      <c r="O3">
        <f>COUNT(C2:G7)</f>
        <v>30</v>
      </c>
      <c r="P3">
        <f t="shared" ref="P3:P7" si="9">LEN(B3)</f>
        <v>6</v>
      </c>
      <c r="Q3" s="2">
        <f t="shared" ref="Q3:Q7" ca="1" si="10">NOW()</f>
        <v>43552.423647916665</v>
      </c>
    </row>
    <row r="4" spans="1:17" x14ac:dyDescent="0.25">
      <c r="A4">
        <v>1002</v>
      </c>
      <c r="B4" t="s">
        <v>9</v>
      </c>
      <c r="C4">
        <v>65</v>
      </c>
      <c r="D4">
        <v>56</v>
      </c>
      <c r="E4">
        <f t="shared" si="0"/>
        <v>121</v>
      </c>
      <c r="F4">
        <f t="shared" si="1"/>
        <v>9</v>
      </c>
      <c r="G4">
        <f t="shared" si="2"/>
        <v>3640</v>
      </c>
      <c r="H4">
        <f t="shared" si="3"/>
        <v>1.1607142857142858</v>
      </c>
      <c r="I4">
        <f t="shared" ref="I4:I7" si="11">AVERAGE(C4:D4)</f>
        <v>60.5</v>
      </c>
      <c r="J4">
        <f t="shared" si="4"/>
        <v>65</v>
      </c>
      <c r="K4">
        <f t="shared" si="5"/>
        <v>56</v>
      </c>
      <c r="L4" t="str">
        <f t="shared" si="6"/>
        <v>RAGHAV</v>
      </c>
      <c r="M4" t="str">
        <f t="shared" si="7"/>
        <v>raghav</v>
      </c>
      <c r="N4" t="str">
        <f t="shared" si="8"/>
        <v>Raghav</v>
      </c>
      <c r="O4">
        <f t="shared" ref="O4:O7" si="12">COUNT(C3:G8)</f>
        <v>25</v>
      </c>
      <c r="P4">
        <f t="shared" si="9"/>
        <v>6</v>
      </c>
      <c r="Q4" s="2">
        <f t="shared" ca="1" si="10"/>
        <v>43552.423647916665</v>
      </c>
    </row>
    <row r="5" spans="1:17" x14ac:dyDescent="0.25">
      <c r="A5">
        <v>1003</v>
      </c>
      <c r="B5" t="s">
        <v>11</v>
      </c>
      <c r="C5">
        <v>45</v>
      </c>
      <c r="D5">
        <v>89</v>
      </c>
      <c r="E5">
        <f t="shared" si="0"/>
        <v>134</v>
      </c>
      <c r="F5">
        <f t="shared" si="1"/>
        <v>-44</v>
      </c>
      <c r="G5">
        <f t="shared" si="2"/>
        <v>4005</v>
      </c>
      <c r="H5">
        <f t="shared" si="3"/>
        <v>0.5056179775280899</v>
      </c>
      <c r="I5">
        <f t="shared" si="11"/>
        <v>67</v>
      </c>
      <c r="J5">
        <f t="shared" si="4"/>
        <v>89</v>
      </c>
      <c r="K5">
        <f t="shared" si="5"/>
        <v>45</v>
      </c>
      <c r="L5" t="str">
        <f t="shared" si="6"/>
        <v>RIYA</v>
      </c>
      <c r="M5" t="str">
        <f t="shared" si="7"/>
        <v>riya</v>
      </c>
      <c r="N5" t="str">
        <f t="shared" si="8"/>
        <v>Riya</v>
      </c>
      <c r="O5">
        <f t="shared" si="12"/>
        <v>20</v>
      </c>
      <c r="P5">
        <f t="shared" si="9"/>
        <v>4</v>
      </c>
      <c r="Q5" s="2">
        <f t="shared" ca="1" si="10"/>
        <v>43552.423647916665</v>
      </c>
    </row>
    <row r="6" spans="1:17" x14ac:dyDescent="0.25">
      <c r="A6">
        <v>1004</v>
      </c>
      <c r="B6" t="s">
        <v>12</v>
      </c>
      <c r="C6">
        <v>78</v>
      </c>
      <c r="D6">
        <v>99</v>
      </c>
      <c r="E6">
        <f t="shared" si="0"/>
        <v>177</v>
      </c>
      <c r="F6">
        <f t="shared" si="1"/>
        <v>-21</v>
      </c>
      <c r="G6">
        <f t="shared" si="2"/>
        <v>7722</v>
      </c>
      <c r="H6">
        <f t="shared" si="3"/>
        <v>0.78787878787878785</v>
      </c>
      <c r="I6">
        <f t="shared" si="11"/>
        <v>88.5</v>
      </c>
      <c r="J6">
        <f t="shared" si="4"/>
        <v>99</v>
      </c>
      <c r="K6">
        <f t="shared" si="5"/>
        <v>78</v>
      </c>
      <c r="L6" t="str">
        <f t="shared" si="6"/>
        <v>BHAVYA</v>
      </c>
      <c r="M6" t="str">
        <f t="shared" si="7"/>
        <v>bhavya</v>
      </c>
      <c r="N6" t="str">
        <f t="shared" si="8"/>
        <v>Bhavya</v>
      </c>
      <c r="O6">
        <f t="shared" si="12"/>
        <v>20</v>
      </c>
      <c r="P6">
        <f t="shared" si="9"/>
        <v>6</v>
      </c>
      <c r="Q6" s="2">
        <f t="shared" ca="1" si="10"/>
        <v>43552.423647916665</v>
      </c>
    </row>
    <row r="7" spans="1:17" x14ac:dyDescent="0.25">
      <c r="A7">
        <v>1005</v>
      </c>
      <c r="B7" t="s">
        <v>13</v>
      </c>
      <c r="C7">
        <v>65</v>
      </c>
      <c r="D7">
        <v>78</v>
      </c>
      <c r="E7">
        <f t="shared" si="0"/>
        <v>143</v>
      </c>
      <c r="F7">
        <f t="shared" si="1"/>
        <v>-13</v>
      </c>
      <c r="G7">
        <f t="shared" si="2"/>
        <v>5070</v>
      </c>
      <c r="H7">
        <f t="shared" si="3"/>
        <v>0.83333333333333337</v>
      </c>
      <c r="I7">
        <f t="shared" si="11"/>
        <v>71.5</v>
      </c>
      <c r="J7">
        <f t="shared" si="4"/>
        <v>78</v>
      </c>
      <c r="K7">
        <f t="shared" si="5"/>
        <v>65</v>
      </c>
      <c r="L7" t="str">
        <f t="shared" si="6"/>
        <v>SONAM</v>
      </c>
      <c r="M7" t="str">
        <f t="shared" si="7"/>
        <v>sonam</v>
      </c>
      <c r="N7" t="str">
        <f t="shared" si="8"/>
        <v>Sonam</v>
      </c>
      <c r="O7">
        <f t="shared" si="12"/>
        <v>20</v>
      </c>
      <c r="P7">
        <f t="shared" si="9"/>
        <v>5</v>
      </c>
      <c r="Q7" s="2">
        <f t="shared" ca="1" si="10"/>
        <v>43552.423647916665</v>
      </c>
    </row>
    <row r="8" spans="1:17" ht="18.75" x14ac:dyDescent="0.3">
      <c r="A8" s="1"/>
      <c r="B8" s="1"/>
      <c r="C8" s="1"/>
      <c r="D8" s="1"/>
      <c r="E8" s="8" t="s">
        <v>37</v>
      </c>
      <c r="F8" s="8"/>
      <c r="G8" s="8"/>
      <c r="H8" s="8"/>
      <c r="I8" s="8"/>
      <c r="J8" s="8"/>
      <c r="K8" s="8"/>
    </row>
    <row r="9" spans="1:17" ht="18.75" x14ac:dyDescent="0.3">
      <c r="A9" s="4" t="s">
        <v>23</v>
      </c>
      <c r="B9" s="4" t="s">
        <v>24</v>
      </c>
      <c r="C9" s="4" t="s">
        <v>25</v>
      </c>
      <c r="D9" s="4" t="s">
        <v>26</v>
      </c>
      <c r="E9" s="4" t="s">
        <v>27</v>
      </c>
      <c r="F9" s="4" t="s">
        <v>28</v>
      </c>
      <c r="G9" s="4" t="s">
        <v>14</v>
      </c>
      <c r="H9" s="4" t="s">
        <v>29</v>
      </c>
      <c r="I9" s="4" t="s">
        <v>30</v>
      </c>
      <c r="J9" s="1"/>
      <c r="K9" s="1"/>
    </row>
    <row r="10" spans="1:17" x14ac:dyDescent="0.25">
      <c r="A10">
        <v>1</v>
      </c>
      <c r="B10" t="s">
        <v>31</v>
      </c>
      <c r="C10">
        <v>500</v>
      </c>
      <c r="D10">
        <v>400</v>
      </c>
      <c r="E10">
        <v>300</v>
      </c>
      <c r="F10">
        <f>SUM(C10:E10)</f>
        <v>1200</v>
      </c>
      <c r="G10">
        <f>AVERAGE(C10:E10)</f>
        <v>400</v>
      </c>
      <c r="H10">
        <f>MAX(C10:E10)</f>
        <v>500</v>
      </c>
      <c r="I10">
        <f>IF(F10&gt;1500,4%*F10,0)</f>
        <v>0</v>
      </c>
    </row>
    <row r="11" spans="1:17" x14ac:dyDescent="0.25">
      <c r="A11">
        <v>2</v>
      </c>
      <c r="B11" t="s">
        <v>32</v>
      </c>
      <c r="C11">
        <v>250</v>
      </c>
      <c r="D11">
        <v>1000</v>
      </c>
      <c r="E11">
        <v>400</v>
      </c>
      <c r="F11">
        <f t="shared" ref="F11:F15" si="13">SUM(C11:E11)</f>
        <v>1650</v>
      </c>
      <c r="G11">
        <f t="shared" ref="G11:G15" si="14">AVERAGE(C11:E11)</f>
        <v>550</v>
      </c>
      <c r="H11">
        <f t="shared" ref="H11:H15" si="15">MAX(C11:E11)</f>
        <v>1000</v>
      </c>
      <c r="I11">
        <f>IF(F11&gt;1500,4%*F11,0)</f>
        <v>66</v>
      </c>
    </row>
    <row r="12" spans="1:17" x14ac:dyDescent="0.25">
      <c r="A12">
        <v>3</v>
      </c>
      <c r="B12" t="s">
        <v>33</v>
      </c>
      <c r="C12">
        <v>1000</v>
      </c>
      <c r="D12">
        <v>200</v>
      </c>
      <c r="E12">
        <v>900</v>
      </c>
      <c r="F12">
        <f t="shared" si="13"/>
        <v>2100</v>
      </c>
      <c r="G12">
        <f t="shared" si="14"/>
        <v>700</v>
      </c>
      <c r="H12">
        <f t="shared" si="15"/>
        <v>1000</v>
      </c>
      <c r="I12">
        <f>IF(F12&gt;1500,4%*F12,0)</f>
        <v>84</v>
      </c>
    </row>
    <row r="13" spans="1:17" x14ac:dyDescent="0.25">
      <c r="A13">
        <v>4</v>
      </c>
      <c r="B13" t="s">
        <v>34</v>
      </c>
      <c r="C13">
        <v>900</v>
      </c>
      <c r="D13">
        <v>400</v>
      </c>
      <c r="E13">
        <v>200</v>
      </c>
      <c r="F13">
        <f t="shared" si="13"/>
        <v>1500</v>
      </c>
      <c r="G13">
        <f t="shared" si="14"/>
        <v>500</v>
      </c>
      <c r="H13">
        <f t="shared" si="15"/>
        <v>900</v>
      </c>
      <c r="I13">
        <f t="shared" ref="I13:I15" si="16">IF(F13&gt;1500,4%*F13,0)</f>
        <v>0</v>
      </c>
    </row>
    <row r="14" spans="1:17" x14ac:dyDescent="0.25">
      <c r="A14">
        <v>5</v>
      </c>
      <c r="B14" t="s">
        <v>35</v>
      </c>
      <c r="C14">
        <v>800</v>
      </c>
      <c r="D14">
        <v>350</v>
      </c>
      <c r="E14">
        <v>800</v>
      </c>
      <c r="F14">
        <f t="shared" si="13"/>
        <v>1950</v>
      </c>
      <c r="G14">
        <f t="shared" si="14"/>
        <v>650</v>
      </c>
      <c r="H14">
        <f t="shared" si="15"/>
        <v>800</v>
      </c>
      <c r="I14">
        <f t="shared" si="16"/>
        <v>78</v>
      </c>
    </row>
    <row r="15" spans="1:17" x14ac:dyDescent="0.25">
      <c r="A15">
        <v>6</v>
      </c>
      <c r="B15" t="s">
        <v>36</v>
      </c>
      <c r="C15">
        <v>480</v>
      </c>
      <c r="D15">
        <v>490</v>
      </c>
      <c r="E15">
        <v>600</v>
      </c>
      <c r="F15">
        <f t="shared" si="13"/>
        <v>1570</v>
      </c>
      <c r="G15">
        <f t="shared" si="14"/>
        <v>523.33333333333337</v>
      </c>
      <c r="H15">
        <f t="shared" si="15"/>
        <v>600</v>
      </c>
      <c r="I15">
        <f t="shared" si="16"/>
        <v>62.800000000000004</v>
      </c>
    </row>
    <row r="17" spans="1:13" ht="21" x14ac:dyDescent="0.35">
      <c r="A17" s="5"/>
      <c r="B17" s="5"/>
      <c r="C17" s="5"/>
      <c r="D17" s="5"/>
      <c r="E17" s="5"/>
      <c r="F17" s="9" t="s">
        <v>38</v>
      </c>
      <c r="G17" s="9"/>
      <c r="H17" s="9"/>
      <c r="I17" s="9"/>
      <c r="J17" s="9"/>
      <c r="K17" s="9"/>
    </row>
    <row r="18" spans="1:13" ht="21" x14ac:dyDescent="0.35">
      <c r="A18" s="6" t="s">
        <v>39</v>
      </c>
      <c r="B18" s="6" t="s">
        <v>43</v>
      </c>
      <c r="C18" s="6" t="s">
        <v>45</v>
      </c>
      <c r="D18" s="6" t="s">
        <v>44</v>
      </c>
      <c r="E18" s="6" t="s">
        <v>46</v>
      </c>
      <c r="F18" s="6" t="s">
        <v>47</v>
      </c>
      <c r="G18" s="6" t="s">
        <v>48</v>
      </c>
      <c r="H18" s="6" t="s">
        <v>49</v>
      </c>
      <c r="I18" s="6" t="s">
        <v>50</v>
      </c>
      <c r="J18" s="5"/>
      <c r="K18" s="5"/>
    </row>
    <row r="19" spans="1:13" x14ac:dyDescent="0.25">
      <c r="A19" t="s">
        <v>31</v>
      </c>
      <c r="B19">
        <v>10200</v>
      </c>
      <c r="C19">
        <f>IF(B19&lt;10000,1000,IF(B19&lt;15000,2000,IF(B19&lt;20000,5000,10000)))</f>
        <v>2000</v>
      </c>
      <c r="D19">
        <f>IF(B19&lt;10000,NO HRA,IF(B19&lt;15000,5%*B19,IF(B19&lt;20000,10%*B19,20%*B19)))</f>
        <v>510</v>
      </c>
      <c r="E19">
        <f>B19+C19+D19</f>
        <v>12710</v>
      </c>
      <c r="F19">
        <f>IF(E19&gt;15000,12%*E19,0)</f>
        <v>0</v>
      </c>
      <c r="G19">
        <f>IF(E19&lt;10000,3%*E19,IF(E19&lt;15000,6%*E19,IF(E19&lt;20000,10%*E19,15%*E19)))</f>
        <v>762.6</v>
      </c>
      <c r="H19">
        <f>IF(G19&gt;1000,0,12.5%*G19)</f>
        <v>95.325000000000003</v>
      </c>
      <c r="I19">
        <f>C19+D19+F19-G19</f>
        <v>1747.4</v>
      </c>
    </row>
    <row r="20" spans="1:13" x14ac:dyDescent="0.25">
      <c r="A20" t="s">
        <v>40</v>
      </c>
      <c r="B20">
        <v>21000</v>
      </c>
      <c r="C20">
        <f t="shared" ref="C20:C23" si="17">IF(B20&lt;10000,1000,IF(B20&lt;15000,2000,IF(B20&lt;20000,5000,10000)))</f>
        <v>10000</v>
      </c>
      <c r="D20">
        <f>IF(B20&lt;10000,NO HRA,IF(B20&lt;15000,5%*B20,IF(B20&lt;20000,10%*B20,20%*B20)))</f>
        <v>4200</v>
      </c>
      <c r="E20">
        <f t="shared" ref="E20:E23" si="18">B20+C20+D20</f>
        <v>35200</v>
      </c>
      <c r="F20">
        <f t="shared" ref="F20:F23" si="19">IF(E20&gt;15000,12%*E20,0)</f>
        <v>4224</v>
      </c>
      <c r="G20">
        <f t="shared" ref="G20:G23" si="20">IF(E20&lt;10000,3%*E20,IF(E20&lt;15000,6%*E20,IF(E20&lt;20000,10%*E20,15%*E20)))</f>
        <v>5280</v>
      </c>
      <c r="H20">
        <f t="shared" ref="H20:H23" si="21">IF(G20&gt;1000,0,12.5%*G20)</f>
        <v>0</v>
      </c>
      <c r="I20">
        <f t="shared" ref="I20:I23" si="22">C20+D20+F20-G20</f>
        <v>13144</v>
      </c>
    </row>
    <row r="21" spans="1:13" x14ac:dyDescent="0.25">
      <c r="A21" t="s">
        <v>33</v>
      </c>
      <c r="B21">
        <v>15000</v>
      </c>
      <c r="C21">
        <f t="shared" si="17"/>
        <v>5000</v>
      </c>
      <c r="D21">
        <f>IF(B21&lt;10000,NO HRA,IF(B21&lt;15000,5%*B21,IF(B21&lt;20000,10%*B21,20%*B21)))</f>
        <v>1500</v>
      </c>
      <c r="E21">
        <f t="shared" si="18"/>
        <v>21500</v>
      </c>
      <c r="F21">
        <f t="shared" si="19"/>
        <v>2580</v>
      </c>
      <c r="G21">
        <f t="shared" si="20"/>
        <v>3225</v>
      </c>
      <c r="H21">
        <f t="shared" si="21"/>
        <v>0</v>
      </c>
      <c r="I21">
        <f t="shared" si="22"/>
        <v>5855</v>
      </c>
    </row>
    <row r="22" spans="1:13" x14ac:dyDescent="0.25">
      <c r="A22" t="s">
        <v>41</v>
      </c>
      <c r="B22">
        <v>13500</v>
      </c>
      <c r="C22">
        <f t="shared" si="17"/>
        <v>2000</v>
      </c>
      <c r="D22">
        <f>IF(B22&lt;10000,NO HRA,IF(B22&lt;15000,5%*B22,IF(B22&lt;20000,10%*B22,20%*B22)))</f>
        <v>675</v>
      </c>
      <c r="E22">
        <f t="shared" si="18"/>
        <v>16175</v>
      </c>
      <c r="F22">
        <f t="shared" si="19"/>
        <v>1941</v>
      </c>
      <c r="G22">
        <f t="shared" si="20"/>
        <v>1617.5</v>
      </c>
      <c r="H22">
        <f t="shared" si="21"/>
        <v>0</v>
      </c>
      <c r="I22">
        <f t="shared" si="22"/>
        <v>2998.5</v>
      </c>
    </row>
    <row r="23" spans="1:13" x14ac:dyDescent="0.25">
      <c r="A23" t="s">
        <v>42</v>
      </c>
      <c r="B23">
        <v>21400</v>
      </c>
      <c r="C23">
        <f t="shared" si="17"/>
        <v>10000</v>
      </c>
      <c r="D23">
        <f>IF(B23&lt;10000,NO HRA,IF(B23&lt;15000,5%*B23,IF(B23&lt;20000,10%*B23,20%*B23)))</f>
        <v>4280</v>
      </c>
      <c r="E23">
        <f t="shared" si="18"/>
        <v>35680</v>
      </c>
      <c r="F23">
        <f t="shared" si="19"/>
        <v>4281.5999999999995</v>
      </c>
      <c r="G23">
        <f t="shared" si="20"/>
        <v>5352</v>
      </c>
      <c r="H23">
        <f t="shared" si="21"/>
        <v>0</v>
      </c>
      <c r="I23">
        <f t="shared" si="22"/>
        <v>13209.599999999999</v>
      </c>
    </row>
    <row r="25" spans="1:13" ht="21" x14ac:dyDescent="0.35">
      <c r="B25" s="9" t="s">
        <v>51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5">
      <c r="A26" s="3" t="s">
        <v>52</v>
      </c>
      <c r="B26" s="3" t="s">
        <v>53</v>
      </c>
      <c r="C26" s="3" t="s">
        <v>54</v>
      </c>
      <c r="D26" s="3" t="s">
        <v>55</v>
      </c>
      <c r="E26" s="3" t="s">
        <v>56</v>
      </c>
      <c r="F26" s="3" t="s">
        <v>57</v>
      </c>
      <c r="G26" s="3" t="s">
        <v>58</v>
      </c>
      <c r="H26" s="3" t="s">
        <v>59</v>
      </c>
      <c r="I26" s="3" t="s">
        <v>60</v>
      </c>
      <c r="J26" s="3" t="s">
        <v>61</v>
      </c>
    </row>
    <row r="27" spans="1:13" x14ac:dyDescent="0.25">
      <c r="A27">
        <v>1110</v>
      </c>
      <c r="B27">
        <v>85</v>
      </c>
      <c r="C27">
        <v>96</v>
      </c>
      <c r="D27">
        <v>63</v>
      </c>
      <c r="E27">
        <v>74</v>
      </c>
      <c r="F27">
        <v>52</v>
      </c>
      <c r="G27">
        <f>SUM(B27+C27+D27+E27+F27)</f>
        <v>370</v>
      </c>
      <c r="H27">
        <f>AVERAGE(B27,C27,D27,F27,E27)</f>
        <v>74</v>
      </c>
      <c r="I27" s="7" t="str">
        <f>IF(AND(B27&gt;35,C27&gt;35,D27&gt;35,E27&gt;35,F27&gt;35),"PASS","FAIL")</f>
        <v>PASS</v>
      </c>
      <c r="J27" t="str">
        <f>IF(I27="PASS",IF(H27&gt;80,"A",IF(H27&gt;60,"B",IF(H27&gt;50,"C",IF(H27&lt;35,"D")))),"FAIL")</f>
        <v>B</v>
      </c>
    </row>
    <row r="28" spans="1:13" x14ac:dyDescent="0.25">
      <c r="A28">
        <v>1111</v>
      </c>
      <c r="B28">
        <v>52</v>
      </c>
      <c r="C28">
        <v>74</v>
      </c>
      <c r="D28">
        <v>42</v>
      </c>
      <c r="E28">
        <v>85</v>
      </c>
      <c r="F28">
        <v>96</v>
      </c>
      <c r="G28">
        <f t="shared" ref="G28:G32" si="23">SUM(B28+C28+D28+E28+F28)</f>
        <v>349</v>
      </c>
      <c r="H28">
        <f t="shared" ref="H28:H32" si="24">AVERAGE(B28,C28,D28,F28,E28)</f>
        <v>69.8</v>
      </c>
      <c r="I28" s="7" t="str">
        <f t="shared" ref="I28:I32" si="25">IF(AND(B28&gt;35,C28&gt;35,D28&gt;35,E28&gt;35,F28&gt;35),"PASS","FAIL")</f>
        <v>PASS</v>
      </c>
      <c r="J28" t="str">
        <f t="shared" ref="J28:J32" si="26">IF(I28="PASS",IF(H28&gt;80,"A",IF(H28&gt;60,"B",IF(H28&gt;50,"C",IF(H28&lt;35,"D")))),"FAIL")</f>
        <v>B</v>
      </c>
    </row>
    <row r="29" spans="1:13" x14ac:dyDescent="0.25">
      <c r="A29">
        <v>1112</v>
      </c>
      <c r="B29">
        <v>85</v>
      </c>
      <c r="C29">
        <v>94</v>
      </c>
      <c r="D29">
        <v>75</v>
      </c>
      <c r="E29">
        <v>85</v>
      </c>
      <c r="F29">
        <v>65</v>
      </c>
      <c r="G29">
        <f t="shared" si="23"/>
        <v>404</v>
      </c>
      <c r="H29">
        <f t="shared" si="24"/>
        <v>80.8</v>
      </c>
      <c r="I29" s="7" t="str">
        <f t="shared" si="25"/>
        <v>PASS</v>
      </c>
      <c r="J29" t="str">
        <f t="shared" si="26"/>
        <v>A</v>
      </c>
    </row>
    <row r="30" spans="1:13" x14ac:dyDescent="0.25">
      <c r="A30">
        <v>1113</v>
      </c>
      <c r="B30">
        <v>41</v>
      </c>
      <c r="C30">
        <v>85</v>
      </c>
      <c r="D30">
        <v>96</v>
      </c>
      <c r="E30">
        <v>52</v>
      </c>
      <c r="F30">
        <v>74</v>
      </c>
      <c r="G30">
        <f t="shared" si="23"/>
        <v>348</v>
      </c>
      <c r="H30">
        <f t="shared" si="24"/>
        <v>69.599999999999994</v>
      </c>
      <c r="I30" s="7" t="str">
        <f t="shared" si="25"/>
        <v>PASS</v>
      </c>
      <c r="J30" t="str">
        <f t="shared" si="26"/>
        <v>B</v>
      </c>
    </row>
    <row r="31" spans="1:13" x14ac:dyDescent="0.25">
      <c r="A31">
        <v>1114</v>
      </c>
      <c r="B31">
        <v>85</v>
      </c>
      <c r="C31">
        <v>96</v>
      </c>
      <c r="D31">
        <v>78</v>
      </c>
      <c r="E31">
        <v>86</v>
      </c>
      <c r="F31">
        <v>95</v>
      </c>
      <c r="G31">
        <f t="shared" si="23"/>
        <v>440</v>
      </c>
      <c r="H31">
        <f t="shared" si="24"/>
        <v>88</v>
      </c>
      <c r="I31" s="7" t="str">
        <f t="shared" si="25"/>
        <v>PASS</v>
      </c>
      <c r="J31" t="str">
        <f t="shared" si="26"/>
        <v>A</v>
      </c>
    </row>
    <row r="32" spans="1:13" x14ac:dyDescent="0.25">
      <c r="A32">
        <v>1115</v>
      </c>
      <c r="B32">
        <v>62</v>
      </c>
      <c r="C32">
        <v>65</v>
      </c>
      <c r="D32">
        <v>68</v>
      </c>
      <c r="E32">
        <v>70</v>
      </c>
      <c r="F32">
        <v>75</v>
      </c>
      <c r="G32">
        <f t="shared" si="23"/>
        <v>340</v>
      </c>
      <c r="H32">
        <f t="shared" si="24"/>
        <v>68</v>
      </c>
      <c r="I32" s="7" t="str">
        <f t="shared" si="25"/>
        <v>PASS</v>
      </c>
      <c r="J32" t="str">
        <f t="shared" si="26"/>
        <v>B</v>
      </c>
    </row>
  </sheetData>
  <mergeCells count="3">
    <mergeCell ref="E8:K8"/>
    <mergeCell ref="F17:K17"/>
    <mergeCell ref="B25:M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2019-03-21T05:05:41Z</dcterms:created>
  <dcterms:modified xsi:type="dcterms:W3CDTF">2019-03-28T04:40:52Z</dcterms:modified>
</cp:coreProperties>
</file>