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 Real Statistics 2020\Examples\"/>
    </mc:Choice>
  </mc:AlternateContent>
  <xr:revisionPtr revIDLastSave="0" documentId="13_ncr:1_{05870DA5-2C95-4596-82AF-D1D14136454C}" xr6:coauthVersionLast="45" xr6:coauthVersionMax="45" xr10:uidLastSave="{00000000-0000-0000-0000-000000000000}"/>
  <bookViews>
    <workbookView xWindow="-110" yWindow="-110" windowWidth="19420" windowHeight="10420" xr2:uid="{9DC0BAC2-28A8-4A98-9845-A4A5DAEF05B7}"/>
  </bookViews>
  <sheets>
    <sheet name="TOC0" sheetId="24" r:id="rId1"/>
    <sheet name="TOC" sheetId="23" r:id="rId2"/>
    <sheet name="Grid 1" sheetId="1" r:id="rId3"/>
    <sheet name="Grid 2a" sheetId="3" r:id="rId4"/>
    <sheet name="Grid 2b" sheetId="2" r:id="rId5"/>
    <sheet name="Grid 2c" sheetId="4" r:id="rId6"/>
    <sheet name="Grid 2d" sheetId="5" r:id="rId7"/>
    <sheet name="Grid 2e" sheetId="6" r:id="rId8"/>
    <sheet name="Grid 3" sheetId="22" r:id="rId9"/>
    <sheet name="Beta 1" sheetId="7" r:id="rId10"/>
    <sheet name="Beta 2" sheetId="9" r:id="rId11"/>
    <sheet name="Beta 3" sheetId="11" r:id="rId12"/>
    <sheet name="Metro" sheetId="12" r:id="rId13"/>
    <sheet name="Metro 1" sheetId="16" r:id="rId14"/>
    <sheet name="2 Grid" sheetId="17" r:id="rId15"/>
    <sheet name="2 Metro" sheetId="18" r:id="rId16"/>
    <sheet name="2 Metro a" sheetId="19" r:id="rId17"/>
    <sheet name="Gibbs" sheetId="20" r:id="rId18"/>
  </sheets>
  <externalReferences>
    <externalReference r:id="rId19"/>
  </externalReferences>
  <definedNames>
    <definedName name="solver_adj" localSheetId="10" hidden="1">'Beta 2'!$U$6</definedName>
    <definedName name="solver_adj" localSheetId="11" hidden="1">'Beta 3'!$B$6</definedName>
    <definedName name="solver_cvg" localSheetId="10" hidden="1">0.0001</definedName>
    <definedName name="solver_cvg" localSheetId="11" hidden="1">0.0001</definedName>
    <definedName name="solver_drv" localSheetId="10" hidden="1">1</definedName>
    <definedName name="solver_drv" localSheetId="11" hidden="1">1</definedName>
    <definedName name="solver_eng" localSheetId="10" hidden="1">1</definedName>
    <definedName name="solver_eng" localSheetId="11" hidden="1">1</definedName>
    <definedName name="solver_est" localSheetId="10" hidden="1">1</definedName>
    <definedName name="solver_est" localSheetId="11" hidden="1">1</definedName>
    <definedName name="solver_itr" localSheetId="10" hidden="1">2147483647</definedName>
    <definedName name="solver_itr" localSheetId="11" hidden="1">2147483647</definedName>
    <definedName name="solver_lhs1" localSheetId="10" hidden="1">'Beta 2'!$U$6</definedName>
    <definedName name="solver_lhs1" localSheetId="11" hidden="1">'Beta 3'!$B$6</definedName>
    <definedName name="solver_mip" localSheetId="10" hidden="1">2147483647</definedName>
    <definedName name="solver_mip" localSheetId="11" hidden="1">2147483647</definedName>
    <definedName name="solver_mni" localSheetId="10" hidden="1">30</definedName>
    <definedName name="solver_mni" localSheetId="11" hidden="1">30</definedName>
    <definedName name="solver_mrt" localSheetId="10" hidden="1">0.075</definedName>
    <definedName name="solver_mrt" localSheetId="11" hidden="1">0.075</definedName>
    <definedName name="solver_msl" localSheetId="10" hidden="1">2</definedName>
    <definedName name="solver_msl" localSheetId="11" hidden="1">2</definedName>
    <definedName name="solver_neg" localSheetId="10" hidden="1">1</definedName>
    <definedName name="solver_neg" localSheetId="11" hidden="1">1</definedName>
    <definedName name="solver_nod" localSheetId="10" hidden="1">2147483647</definedName>
    <definedName name="solver_nod" localSheetId="11" hidden="1">2147483647</definedName>
    <definedName name="solver_num" localSheetId="10" hidden="1">1</definedName>
    <definedName name="solver_num" localSheetId="11" hidden="1">1</definedName>
    <definedName name="solver_nwt" localSheetId="10" hidden="1">1</definedName>
    <definedName name="solver_nwt" localSheetId="11" hidden="1">1</definedName>
    <definedName name="solver_opt" localSheetId="10" hidden="1">'Beta 2'!$U$9</definedName>
    <definedName name="solver_opt" localSheetId="11" hidden="1">'Beta 3'!$B$9</definedName>
    <definedName name="solver_pre" localSheetId="10" hidden="1">0.000001</definedName>
    <definedName name="solver_pre" localSheetId="11" hidden="1">0.000001</definedName>
    <definedName name="solver_rbv" localSheetId="10" hidden="1">1</definedName>
    <definedName name="solver_rbv" localSheetId="11" hidden="1">1</definedName>
    <definedName name="solver_rel1" localSheetId="10" hidden="1">1</definedName>
    <definedName name="solver_rel1" localSheetId="11" hidden="1">1</definedName>
    <definedName name="solver_rhs1" localSheetId="10" hidden="1">'Beta 2'!$U$5</definedName>
    <definedName name="solver_rhs1" localSheetId="11" hidden="1">'Beta 3'!$B$5</definedName>
    <definedName name="solver_rlx" localSheetId="10" hidden="1">2</definedName>
    <definedName name="solver_rlx" localSheetId="11" hidden="1">2</definedName>
    <definedName name="solver_rsd" localSheetId="10" hidden="1">0</definedName>
    <definedName name="solver_rsd" localSheetId="11" hidden="1">0</definedName>
    <definedName name="solver_scl" localSheetId="10" hidden="1">1</definedName>
    <definedName name="solver_scl" localSheetId="11" hidden="1">1</definedName>
    <definedName name="solver_sho" localSheetId="10" hidden="1">2</definedName>
    <definedName name="solver_sho" localSheetId="11" hidden="1">2</definedName>
    <definedName name="solver_ssz" localSheetId="10" hidden="1">100</definedName>
    <definedName name="solver_ssz" localSheetId="11" hidden="1">100</definedName>
    <definedName name="solver_tim" localSheetId="10" hidden="1">2147483647</definedName>
    <definedName name="solver_tim" localSheetId="11" hidden="1">2147483647</definedName>
    <definedName name="solver_tol" localSheetId="10" hidden="1">0.01</definedName>
    <definedName name="solver_tol" localSheetId="11" hidden="1">0.01</definedName>
    <definedName name="solver_typ" localSheetId="10" hidden="1">2</definedName>
    <definedName name="solver_typ" localSheetId="11" hidden="1">2</definedName>
    <definedName name="solver_val" localSheetId="10" hidden="1">0</definedName>
    <definedName name="solver_val" localSheetId="11" hidden="1">0</definedName>
    <definedName name="solver_ver" localSheetId="10" hidden="1">3</definedName>
    <definedName name="solver_ver" localSheetId="1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7" i="22" l="1" a="1"/>
  <c r="Q17" i="22" s="1"/>
  <c r="U15" i="22" a="1"/>
  <c r="U15" i="22" s="1"/>
  <c r="S15" i="22" a="1"/>
  <c r="S15" i="22" s="1"/>
  <c r="Q15" i="22" a="1"/>
  <c r="Q15" i="22" s="1"/>
  <c r="O13" i="22" a="1"/>
  <c r="O13" i="22" s="1"/>
  <c r="O12" i="22" a="1"/>
  <c r="O12" i="22" s="1"/>
  <c r="O11" i="22" a="1"/>
  <c r="O11" i="22" s="1"/>
  <c r="O10" i="22" a="1"/>
  <c r="O10" i="22" s="1"/>
  <c r="O9" i="22" a="1"/>
  <c r="O9" i="22" s="1"/>
  <c r="O8" i="22"/>
  <c r="O8" i="22" a="1"/>
  <c r="O7" i="22" a="1"/>
  <c r="O7" i="22" s="1"/>
  <c r="L7" i="22" a="1"/>
  <c r="L7" i="22" s="1"/>
  <c r="O6" i="22" a="1"/>
  <c r="O6" i="22" s="1"/>
  <c r="O5" i="22"/>
  <c r="O5" i="22" a="1"/>
  <c r="Q4" i="22" a="1"/>
  <c r="Q4" i="22" s="1"/>
  <c r="O4" i="22" a="1"/>
  <c r="O4" i="22" s="1"/>
  <c r="D488" i="22"/>
  <c r="D456" i="22"/>
  <c r="D424" i="22"/>
  <c r="D392" i="22"/>
  <c r="D360" i="22"/>
  <c r="D328" i="22"/>
  <c r="D296" i="22"/>
  <c r="D264" i="22"/>
  <c r="D232" i="22"/>
  <c r="D200" i="22"/>
  <c r="D168" i="22"/>
  <c r="D136" i="22"/>
  <c r="D104" i="22"/>
  <c r="D72" i="22"/>
  <c r="D40" i="22"/>
  <c r="D8" i="22"/>
  <c r="D4" i="22" a="1"/>
  <c r="D503" i="22" s="1"/>
  <c r="W3" i="22" a="1"/>
  <c r="W4" i="22" s="1"/>
  <c r="F6" i="22" a="1"/>
  <c r="G6" i="22" s="1"/>
  <c r="W12" i="22" a="1"/>
  <c r="W12" i="22" s="1"/>
  <c r="W11" i="22" a="1"/>
  <c r="W11" i="22" s="1"/>
  <c r="W9" i="22" a="1"/>
  <c r="W9" i="22" s="1"/>
  <c r="W8" i="22" a="1"/>
  <c r="W8" i="22" s="1"/>
  <c r="W7" i="22"/>
  <c r="W7" i="22" a="1"/>
  <c r="B103" i="22" a="1"/>
  <c r="B103" i="22" s="1"/>
  <c r="B102" i="22" a="1"/>
  <c r="B102" i="22" s="1"/>
  <c r="B101" i="22" a="1"/>
  <c r="B101" i="22" s="1"/>
  <c r="B100" i="22"/>
  <c r="B100" i="22" a="1"/>
  <c r="B99" i="22" a="1"/>
  <c r="B99" i="22" s="1"/>
  <c r="B98" i="22"/>
  <c r="B98" i="22" a="1"/>
  <c r="B97" i="22" a="1"/>
  <c r="B97" i="22" s="1"/>
  <c r="B96" i="22" a="1"/>
  <c r="B96" i="22" s="1"/>
  <c r="B95" i="22" a="1"/>
  <c r="B95" i="22" s="1"/>
  <c r="B94" i="22" a="1"/>
  <c r="B94" i="22" s="1"/>
  <c r="B93" i="22" a="1"/>
  <c r="B93" i="22" s="1"/>
  <c r="B92" i="22"/>
  <c r="B92" i="22" a="1"/>
  <c r="B91" i="22" a="1"/>
  <c r="B91" i="22" s="1"/>
  <c r="B90" i="22" a="1"/>
  <c r="B90" i="22" s="1"/>
  <c r="B89" i="22" a="1"/>
  <c r="B89" i="22" s="1"/>
  <c r="B88" i="22"/>
  <c r="B88" i="22" a="1"/>
  <c r="B87" i="22" a="1"/>
  <c r="B87" i="22" s="1"/>
  <c r="B86" i="22" a="1"/>
  <c r="B86" i="22" s="1"/>
  <c r="B85" i="22" a="1"/>
  <c r="B85" i="22" s="1"/>
  <c r="B84" i="22" a="1"/>
  <c r="B84" i="22" s="1"/>
  <c r="B83" i="22" a="1"/>
  <c r="B83" i="22" s="1"/>
  <c r="B82" i="22" a="1"/>
  <c r="B82" i="22" s="1"/>
  <c r="B81" i="22" a="1"/>
  <c r="B81" i="22" s="1"/>
  <c r="B80" i="22" a="1"/>
  <c r="B80" i="22" s="1"/>
  <c r="B79" i="22" a="1"/>
  <c r="B79" i="22" s="1"/>
  <c r="B78" i="22" a="1"/>
  <c r="B78" i="22" s="1"/>
  <c r="B77" i="22" a="1"/>
  <c r="B77" i="22" s="1"/>
  <c r="B76" i="22" a="1"/>
  <c r="B76" i="22" s="1"/>
  <c r="B75" i="22" a="1"/>
  <c r="B75" i="22" s="1"/>
  <c r="B74" i="22" a="1"/>
  <c r="B74" i="22" s="1"/>
  <c r="B73" i="22" a="1"/>
  <c r="B73" i="22" s="1"/>
  <c r="B72" i="22" a="1"/>
  <c r="B72" i="22" s="1"/>
  <c r="B71" i="22" a="1"/>
  <c r="B71" i="22" s="1"/>
  <c r="B70" i="22" a="1"/>
  <c r="B70" i="22" s="1"/>
  <c r="B69" i="22" a="1"/>
  <c r="B69" i="22" s="1"/>
  <c r="B68" i="22" a="1"/>
  <c r="B68" i="22" s="1"/>
  <c r="B67" i="22" a="1"/>
  <c r="B67" i="22" s="1"/>
  <c r="B66" i="22" a="1"/>
  <c r="B66" i="22" s="1"/>
  <c r="B65" i="22" a="1"/>
  <c r="B65" i="22" s="1"/>
  <c r="B64" i="22" a="1"/>
  <c r="B64" i="22" s="1"/>
  <c r="B63" i="22" a="1"/>
  <c r="B63" i="22" s="1"/>
  <c r="B62" i="22" a="1"/>
  <c r="B62" i="22" s="1"/>
  <c r="B61" i="22" a="1"/>
  <c r="B61" i="22" s="1"/>
  <c r="B60" i="22"/>
  <c r="B60" i="22" a="1"/>
  <c r="B59" i="22" a="1"/>
  <c r="B59" i="22" s="1"/>
  <c r="B58" i="22" a="1"/>
  <c r="B58" i="22" s="1"/>
  <c r="B57" i="22" a="1"/>
  <c r="B57" i="22" s="1"/>
  <c r="B56" i="22"/>
  <c r="B56" i="22" a="1"/>
  <c r="B55" i="22" a="1"/>
  <c r="B55" i="22" s="1"/>
  <c r="B54" i="22" a="1"/>
  <c r="B54" i="22" s="1"/>
  <c r="B53" i="22" a="1"/>
  <c r="B53" i="22" s="1"/>
  <c r="B52" i="22" a="1"/>
  <c r="B52" i="22" s="1"/>
  <c r="B51" i="22" a="1"/>
  <c r="B51" i="22" s="1"/>
  <c r="B50" i="22" a="1"/>
  <c r="B50" i="22" s="1"/>
  <c r="B49" i="22" a="1"/>
  <c r="B49" i="22" s="1"/>
  <c r="B48" i="22" a="1"/>
  <c r="B48" i="22" s="1"/>
  <c r="B47" i="22" a="1"/>
  <c r="B47" i="22" s="1"/>
  <c r="B46" i="22" a="1"/>
  <c r="B46" i="22" s="1"/>
  <c r="B45" i="22" a="1"/>
  <c r="B45" i="22" s="1"/>
  <c r="B44" i="22"/>
  <c r="B44" i="22" a="1"/>
  <c r="B43" i="22" a="1"/>
  <c r="B43" i="22" s="1"/>
  <c r="B42" i="22" a="1"/>
  <c r="B42" i="22" s="1"/>
  <c r="B41" i="22" a="1"/>
  <c r="B41" i="22" s="1"/>
  <c r="B40" i="22" a="1"/>
  <c r="B40" i="22" s="1"/>
  <c r="B39" i="22" a="1"/>
  <c r="B39" i="22" s="1"/>
  <c r="B38" i="22" a="1"/>
  <c r="B38" i="22" s="1"/>
  <c r="B37" i="22" a="1"/>
  <c r="B37" i="22" s="1"/>
  <c r="B36" i="22" a="1"/>
  <c r="B36" i="22" s="1"/>
  <c r="B35" i="22" a="1"/>
  <c r="B35" i="22" s="1"/>
  <c r="B34" i="22" a="1"/>
  <c r="B34" i="22" s="1"/>
  <c r="B33" i="22" a="1"/>
  <c r="B33" i="22" s="1"/>
  <c r="B32" i="22" a="1"/>
  <c r="B32" i="22" s="1"/>
  <c r="B31" i="22" a="1"/>
  <c r="B31" i="22" s="1"/>
  <c r="B30" i="22" a="1"/>
  <c r="B30" i="22" s="1"/>
  <c r="B29" i="22" a="1"/>
  <c r="B29" i="22" s="1"/>
  <c r="B28" i="22" a="1"/>
  <c r="B28" i="22" s="1"/>
  <c r="B27" i="22" a="1"/>
  <c r="B27" i="22" s="1"/>
  <c r="B26" i="22" a="1"/>
  <c r="B26" i="22" s="1"/>
  <c r="B25" i="22" a="1"/>
  <c r="B25" i="22" s="1"/>
  <c r="B24" i="22" a="1"/>
  <c r="B24" i="22" s="1"/>
  <c r="B23" i="22" a="1"/>
  <c r="B23" i="22" s="1"/>
  <c r="B22" i="22" a="1"/>
  <c r="B22" i="22" s="1"/>
  <c r="B21" i="22" a="1"/>
  <c r="B21" i="22" s="1"/>
  <c r="B20" i="22" a="1"/>
  <c r="B20" i="22" s="1"/>
  <c r="B19" i="22" a="1"/>
  <c r="B19" i="22" s="1"/>
  <c r="B18" i="22" a="1"/>
  <c r="B18" i="22" s="1"/>
  <c r="B17" i="22" a="1"/>
  <c r="B17" i="22" s="1"/>
  <c r="B16" i="22" a="1"/>
  <c r="B16" i="22" s="1"/>
  <c r="B15" i="22" a="1"/>
  <c r="B15" i="22" s="1"/>
  <c r="B14" i="22" a="1"/>
  <c r="B14" i="22" s="1"/>
  <c r="B13" i="22" a="1"/>
  <c r="B13" i="22" s="1"/>
  <c r="B12" i="22" a="1"/>
  <c r="B12" i="22" s="1"/>
  <c r="B11" i="22" a="1"/>
  <c r="B11" i="22" s="1"/>
  <c r="B10" i="22" a="1"/>
  <c r="B10" i="22" s="1"/>
  <c r="B9" i="22" a="1"/>
  <c r="B9" i="22" s="1"/>
  <c r="B8" i="22" a="1"/>
  <c r="B8" i="22" s="1"/>
  <c r="B7" i="22" a="1"/>
  <c r="B7" i="22" s="1"/>
  <c r="B6" i="22" a="1"/>
  <c r="B6" i="22" s="1"/>
  <c r="B5" i="22" a="1"/>
  <c r="B5" i="22" s="1"/>
  <c r="B4" i="22" a="1"/>
  <c r="B4" i="22" s="1"/>
  <c r="B3" i="22" a="1"/>
  <c r="B3" i="22" s="1"/>
  <c r="R9" i="22" a="1"/>
  <c r="R9" i="22" s="1"/>
  <c r="R8" i="22" a="1"/>
  <c r="R8" i="22" s="1"/>
  <c r="R7" i="22" a="1"/>
  <c r="R7" i="22" s="1"/>
  <c r="R6" i="22" a="1"/>
  <c r="R6" i="22" s="1"/>
  <c r="R5" i="22" a="1"/>
  <c r="R5" i="22" s="1"/>
  <c r="R4" i="22" a="1"/>
  <c r="R4" i="22" s="1"/>
  <c r="R3" i="22" a="1"/>
  <c r="R3" i="22" s="1"/>
  <c r="G104" i="22"/>
  <c r="G103" i="22"/>
  <c r="G102" i="22"/>
  <c r="G101" i="22"/>
  <c r="G100" i="22"/>
  <c r="G99" i="22"/>
  <c r="G98" i="22"/>
  <c r="G97" i="22"/>
  <c r="G96" i="22"/>
  <c r="G95" i="22"/>
  <c r="G94" i="22"/>
  <c r="G93" i="22"/>
  <c r="G92" i="22"/>
  <c r="G91" i="22"/>
  <c r="G90" i="22"/>
  <c r="G89" i="22"/>
  <c r="G88" i="22"/>
  <c r="G87" i="22"/>
  <c r="G86" i="22"/>
  <c r="G85" i="22"/>
  <c r="G84" i="22"/>
  <c r="G83" i="22"/>
  <c r="G82" i="22"/>
  <c r="G81" i="22"/>
  <c r="G80" i="22"/>
  <c r="G79" i="22"/>
  <c r="G78" i="22"/>
  <c r="G77" i="22"/>
  <c r="G76" i="22"/>
  <c r="G75" i="22"/>
  <c r="G74" i="22"/>
  <c r="G73" i="22"/>
  <c r="G72" i="22"/>
  <c r="G71" i="22"/>
  <c r="G70" i="22"/>
  <c r="G69" i="22"/>
  <c r="G68" i="22"/>
  <c r="G67" i="22"/>
  <c r="G66" i="22"/>
  <c r="G65" i="22"/>
  <c r="G64" i="22"/>
  <c r="G63" i="22"/>
  <c r="G62" i="22"/>
  <c r="G61" i="22"/>
  <c r="G60" i="22"/>
  <c r="G59" i="22"/>
  <c r="G58" i="22"/>
  <c r="G57" i="22"/>
  <c r="G56" i="22"/>
  <c r="G55" i="22"/>
  <c r="G54" i="22"/>
  <c r="G53" i="22"/>
  <c r="G52" i="22"/>
  <c r="G51" i="22"/>
  <c r="G50" i="22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G26" i="22"/>
  <c r="G25" i="22"/>
  <c r="G24" i="22"/>
  <c r="G23" i="22"/>
  <c r="G22" i="22"/>
  <c r="G21" i="22"/>
  <c r="G20" i="22"/>
  <c r="G19" i="22"/>
  <c r="G18" i="22"/>
  <c r="G17" i="22"/>
  <c r="G16" i="22"/>
  <c r="G15" i="22"/>
  <c r="G14" i="22"/>
  <c r="G13" i="22"/>
  <c r="G12" i="22"/>
  <c r="G11" i="22"/>
  <c r="G5" i="22"/>
  <c r="G4" i="22"/>
  <c r="L3" i="22" a="1"/>
  <c r="M5" i="22" s="1"/>
  <c r="D169" i="22" l="1"/>
  <c r="D425" i="22"/>
  <c r="D112" i="22"/>
  <c r="D208" i="22"/>
  <c r="D272" i="22"/>
  <c r="D336" i="22"/>
  <c r="D368" i="22"/>
  <c r="D400" i="22"/>
  <c r="D432" i="22"/>
  <c r="D464" i="22"/>
  <c r="D496" i="22"/>
  <c r="D41" i="22"/>
  <c r="D105" i="22"/>
  <c r="D201" i="22"/>
  <c r="D297" i="22"/>
  <c r="D361" i="22"/>
  <c r="D457" i="22"/>
  <c r="D48" i="22"/>
  <c r="D80" i="22"/>
  <c r="D144" i="22"/>
  <c r="D176" i="22"/>
  <c r="D240" i="22"/>
  <c r="D304" i="22"/>
  <c r="D17" i="22"/>
  <c r="D49" i="22"/>
  <c r="D81" i="22"/>
  <c r="D113" i="22"/>
  <c r="D145" i="22"/>
  <c r="D177" i="22"/>
  <c r="D209" i="22"/>
  <c r="D241" i="22"/>
  <c r="D273" i="22"/>
  <c r="D305" i="22"/>
  <c r="D337" i="22"/>
  <c r="D369" i="22"/>
  <c r="D401" i="22"/>
  <c r="D433" i="22"/>
  <c r="D465" i="22"/>
  <c r="D497" i="22"/>
  <c r="D24" i="22"/>
  <c r="D56" i="22"/>
  <c r="D88" i="22"/>
  <c r="D120" i="22"/>
  <c r="D152" i="22"/>
  <c r="D184" i="22"/>
  <c r="D216" i="22"/>
  <c r="D248" i="22"/>
  <c r="D280" i="22"/>
  <c r="D312" i="22"/>
  <c r="D344" i="22"/>
  <c r="D376" i="22"/>
  <c r="D408" i="22"/>
  <c r="D440" i="22"/>
  <c r="D472" i="22"/>
  <c r="D9" i="22"/>
  <c r="D137" i="22"/>
  <c r="D265" i="22"/>
  <c r="D329" i="22"/>
  <c r="D393" i="22"/>
  <c r="D489" i="22"/>
  <c r="D16" i="22"/>
  <c r="X4" i="22"/>
  <c r="D25" i="22"/>
  <c r="D57" i="22"/>
  <c r="D89" i="22"/>
  <c r="D121" i="22"/>
  <c r="D153" i="22"/>
  <c r="D185" i="22"/>
  <c r="D217" i="22"/>
  <c r="D249" i="22"/>
  <c r="D281" i="22"/>
  <c r="D313" i="22"/>
  <c r="D345" i="22"/>
  <c r="D377" i="22"/>
  <c r="D409" i="22"/>
  <c r="D441" i="22"/>
  <c r="D473" i="22"/>
  <c r="D73" i="22"/>
  <c r="D233" i="22"/>
  <c r="W5" i="22"/>
  <c r="D32" i="22"/>
  <c r="D64" i="22"/>
  <c r="D96" i="22"/>
  <c r="D128" i="22"/>
  <c r="D160" i="22"/>
  <c r="D192" i="22"/>
  <c r="D224" i="22"/>
  <c r="D256" i="22"/>
  <c r="D288" i="22"/>
  <c r="D320" i="22"/>
  <c r="D352" i="22"/>
  <c r="D384" i="22"/>
  <c r="D416" i="22"/>
  <c r="D448" i="22"/>
  <c r="D480" i="22"/>
  <c r="D33" i="22"/>
  <c r="D65" i="22"/>
  <c r="D97" i="22"/>
  <c r="D129" i="22"/>
  <c r="D161" i="22"/>
  <c r="D193" i="22"/>
  <c r="D225" i="22"/>
  <c r="D257" i="22"/>
  <c r="D289" i="22"/>
  <c r="D321" i="22"/>
  <c r="D353" i="22"/>
  <c r="D385" i="22"/>
  <c r="D417" i="22"/>
  <c r="D449" i="22"/>
  <c r="D481" i="22"/>
  <c r="G8" i="22"/>
  <c r="F8" i="22"/>
  <c r="G7" i="22"/>
  <c r="F7" i="22"/>
  <c r="F10" i="22"/>
  <c r="F6" i="22"/>
  <c r="F9" i="22"/>
  <c r="G9" i="22"/>
  <c r="G10" i="22"/>
  <c r="X5" i="22"/>
  <c r="D10" i="22"/>
  <c r="D18" i="22"/>
  <c r="D26" i="22"/>
  <c r="D34" i="22"/>
  <c r="D42" i="22"/>
  <c r="D50" i="22"/>
  <c r="D58" i="22"/>
  <c r="D66" i="22"/>
  <c r="D74" i="22"/>
  <c r="D82" i="22"/>
  <c r="D90" i="22"/>
  <c r="D98" i="22"/>
  <c r="D106" i="22"/>
  <c r="D114" i="22"/>
  <c r="D122" i="22"/>
  <c r="D130" i="22"/>
  <c r="D138" i="22"/>
  <c r="D146" i="22"/>
  <c r="D154" i="22"/>
  <c r="D162" i="22"/>
  <c r="D170" i="22"/>
  <c r="D178" i="22"/>
  <c r="D186" i="22"/>
  <c r="D194" i="22"/>
  <c r="D202" i="22"/>
  <c r="D210" i="22"/>
  <c r="D218" i="22"/>
  <c r="D226" i="22"/>
  <c r="D234" i="22"/>
  <c r="D242" i="22"/>
  <c r="D250" i="22"/>
  <c r="D258" i="22"/>
  <c r="D266" i="22"/>
  <c r="D274" i="22"/>
  <c r="D282" i="22"/>
  <c r="D290" i="22"/>
  <c r="D298" i="22"/>
  <c r="D306" i="22"/>
  <c r="D314" i="22"/>
  <c r="D322" i="22"/>
  <c r="D330" i="22"/>
  <c r="D338" i="22"/>
  <c r="D346" i="22"/>
  <c r="D354" i="22"/>
  <c r="D362" i="22"/>
  <c r="D370" i="22"/>
  <c r="D378" i="22"/>
  <c r="D386" i="22"/>
  <c r="D394" i="22"/>
  <c r="D402" i="22"/>
  <c r="D410" i="22"/>
  <c r="D418" i="22"/>
  <c r="D426" i="22"/>
  <c r="D434" i="22"/>
  <c r="D442" i="22"/>
  <c r="D450" i="22"/>
  <c r="D458" i="22"/>
  <c r="D466" i="22"/>
  <c r="D474" i="22"/>
  <c r="D482" i="22"/>
  <c r="D490" i="22"/>
  <c r="D498" i="22"/>
  <c r="D11" i="22"/>
  <c r="D19" i="22"/>
  <c r="D27" i="22"/>
  <c r="D35" i="22"/>
  <c r="D43" i="22"/>
  <c r="D51" i="22"/>
  <c r="D59" i="22"/>
  <c r="D67" i="22"/>
  <c r="D75" i="22"/>
  <c r="D83" i="22"/>
  <c r="D91" i="22"/>
  <c r="D99" i="22"/>
  <c r="D107" i="22"/>
  <c r="D115" i="22"/>
  <c r="D123" i="22"/>
  <c r="D131" i="22"/>
  <c r="D139" i="22"/>
  <c r="D147" i="22"/>
  <c r="D155" i="22"/>
  <c r="D163" i="22"/>
  <c r="D171" i="22"/>
  <c r="D179" i="22"/>
  <c r="D187" i="22"/>
  <c r="D195" i="22"/>
  <c r="D203" i="22"/>
  <c r="D211" i="22"/>
  <c r="D219" i="22"/>
  <c r="D227" i="22"/>
  <c r="D235" i="22"/>
  <c r="D243" i="22"/>
  <c r="D251" i="22"/>
  <c r="D259" i="22"/>
  <c r="D267" i="22"/>
  <c r="D275" i="22"/>
  <c r="D283" i="22"/>
  <c r="D291" i="22"/>
  <c r="D299" i="22"/>
  <c r="D307" i="22"/>
  <c r="D315" i="22"/>
  <c r="D323" i="22"/>
  <c r="D331" i="22"/>
  <c r="D339" i="22"/>
  <c r="D347" i="22"/>
  <c r="D355" i="22"/>
  <c r="D363" i="22"/>
  <c r="D371" i="22"/>
  <c r="D379" i="22"/>
  <c r="D387" i="22"/>
  <c r="D395" i="22"/>
  <c r="D403" i="22"/>
  <c r="D411" i="22"/>
  <c r="D419" i="22"/>
  <c r="D427" i="22"/>
  <c r="D435" i="22"/>
  <c r="D443" i="22"/>
  <c r="D451" i="22"/>
  <c r="D459" i="22"/>
  <c r="D467" i="22"/>
  <c r="D475" i="22"/>
  <c r="D483" i="22"/>
  <c r="D491" i="22"/>
  <c r="D499" i="22"/>
  <c r="D4" i="22"/>
  <c r="D12" i="22"/>
  <c r="D20" i="22"/>
  <c r="D28" i="22"/>
  <c r="D36" i="22"/>
  <c r="D44" i="22"/>
  <c r="D52" i="22"/>
  <c r="D60" i="22"/>
  <c r="D68" i="22"/>
  <c r="D76" i="22"/>
  <c r="D84" i="22"/>
  <c r="D92" i="22"/>
  <c r="D100" i="22"/>
  <c r="D108" i="22"/>
  <c r="D116" i="22"/>
  <c r="D124" i="22"/>
  <c r="D132" i="22"/>
  <c r="D140" i="22"/>
  <c r="D148" i="22"/>
  <c r="D156" i="22"/>
  <c r="D164" i="22"/>
  <c r="D172" i="22"/>
  <c r="D180" i="22"/>
  <c r="D188" i="22"/>
  <c r="D196" i="22"/>
  <c r="D204" i="22"/>
  <c r="D212" i="22"/>
  <c r="D220" i="22"/>
  <c r="D228" i="22"/>
  <c r="D236" i="22"/>
  <c r="D244" i="22"/>
  <c r="D252" i="22"/>
  <c r="D260" i="22"/>
  <c r="D268" i="22"/>
  <c r="D276" i="22"/>
  <c r="D284" i="22"/>
  <c r="D292" i="22"/>
  <c r="D300" i="22"/>
  <c r="D308" i="22"/>
  <c r="D316" i="22"/>
  <c r="D324" i="22"/>
  <c r="D332" i="22"/>
  <c r="D340" i="22"/>
  <c r="D348" i="22"/>
  <c r="D356" i="22"/>
  <c r="D364" i="22"/>
  <c r="D372" i="22"/>
  <c r="D380" i="22"/>
  <c r="D388" i="22"/>
  <c r="D396" i="22"/>
  <c r="D404" i="22"/>
  <c r="D412" i="22"/>
  <c r="D420" i="22"/>
  <c r="D428" i="22"/>
  <c r="D436" i="22"/>
  <c r="D444" i="22"/>
  <c r="D452" i="22"/>
  <c r="D460" i="22"/>
  <c r="D468" i="22"/>
  <c r="D476" i="22"/>
  <c r="D484" i="22"/>
  <c r="D492" i="22"/>
  <c r="D500" i="22"/>
  <c r="W3" i="22"/>
  <c r="D5" i="22"/>
  <c r="D13" i="22"/>
  <c r="D21" i="22"/>
  <c r="D29" i="22"/>
  <c r="D37" i="22"/>
  <c r="D45" i="22"/>
  <c r="D53" i="22"/>
  <c r="D61" i="22"/>
  <c r="D69" i="22"/>
  <c r="D77" i="22"/>
  <c r="D85" i="22"/>
  <c r="D93" i="22"/>
  <c r="D101" i="22"/>
  <c r="D109" i="22"/>
  <c r="D117" i="22"/>
  <c r="D125" i="22"/>
  <c r="D133" i="22"/>
  <c r="D141" i="22"/>
  <c r="D149" i="22"/>
  <c r="D157" i="22"/>
  <c r="D165" i="22"/>
  <c r="D173" i="22"/>
  <c r="D181" i="22"/>
  <c r="D189" i="22"/>
  <c r="D197" i="22"/>
  <c r="D205" i="22"/>
  <c r="D213" i="22"/>
  <c r="D221" i="22"/>
  <c r="D229" i="22"/>
  <c r="D237" i="22"/>
  <c r="D245" i="22"/>
  <c r="D253" i="22"/>
  <c r="D261" i="22"/>
  <c r="D269" i="22"/>
  <c r="D277" i="22"/>
  <c r="D285" i="22"/>
  <c r="D293" i="22"/>
  <c r="D301" i="22"/>
  <c r="D309" i="22"/>
  <c r="D317" i="22"/>
  <c r="D325" i="22"/>
  <c r="D333" i="22"/>
  <c r="D341" i="22"/>
  <c r="D349" i="22"/>
  <c r="D357" i="22"/>
  <c r="D365" i="22"/>
  <c r="D373" i="22"/>
  <c r="D381" i="22"/>
  <c r="D389" i="22"/>
  <c r="D397" i="22"/>
  <c r="D405" i="22"/>
  <c r="D413" i="22"/>
  <c r="D421" i="22"/>
  <c r="D429" i="22"/>
  <c r="D437" i="22"/>
  <c r="D445" i="22"/>
  <c r="D453" i="22"/>
  <c r="D461" i="22"/>
  <c r="D469" i="22"/>
  <c r="D477" i="22"/>
  <c r="D485" i="22"/>
  <c r="D493" i="22"/>
  <c r="D501" i="22"/>
  <c r="X3" i="22"/>
  <c r="D6" i="22"/>
  <c r="D14" i="22"/>
  <c r="D22" i="22"/>
  <c r="D30" i="22"/>
  <c r="D38" i="22"/>
  <c r="D46" i="22"/>
  <c r="D54" i="22"/>
  <c r="D62" i="22"/>
  <c r="D70" i="22"/>
  <c r="D78" i="22"/>
  <c r="D86" i="22"/>
  <c r="D94" i="22"/>
  <c r="D102" i="22"/>
  <c r="D110" i="22"/>
  <c r="D118" i="22"/>
  <c r="D126" i="22"/>
  <c r="D134" i="22"/>
  <c r="D142" i="22"/>
  <c r="D150" i="22"/>
  <c r="D158" i="22"/>
  <c r="D166" i="22"/>
  <c r="D174" i="22"/>
  <c r="D182" i="22"/>
  <c r="D190" i="22"/>
  <c r="D198" i="22"/>
  <c r="D206" i="22"/>
  <c r="D214" i="22"/>
  <c r="D222" i="22"/>
  <c r="D230" i="22"/>
  <c r="D238" i="22"/>
  <c r="D246" i="22"/>
  <c r="D254" i="22"/>
  <c r="D262" i="22"/>
  <c r="D270" i="22"/>
  <c r="D278" i="22"/>
  <c r="D286" i="22"/>
  <c r="D294" i="22"/>
  <c r="D302" i="22"/>
  <c r="D310" i="22"/>
  <c r="D318" i="22"/>
  <c r="D326" i="22"/>
  <c r="D334" i="22"/>
  <c r="D342" i="22"/>
  <c r="D350" i="22"/>
  <c r="D358" i="22"/>
  <c r="D366" i="22"/>
  <c r="D374" i="22"/>
  <c r="D382" i="22"/>
  <c r="D390" i="22"/>
  <c r="D398" i="22"/>
  <c r="D406" i="22"/>
  <c r="D414" i="22"/>
  <c r="D422" i="22"/>
  <c r="D430" i="22"/>
  <c r="D438" i="22"/>
  <c r="D446" i="22"/>
  <c r="D454" i="22"/>
  <c r="D462" i="22"/>
  <c r="D470" i="22"/>
  <c r="D478" i="22"/>
  <c r="D486" i="22"/>
  <c r="D494" i="22"/>
  <c r="D502" i="22"/>
  <c r="D7" i="22"/>
  <c r="D15" i="22"/>
  <c r="D23" i="22"/>
  <c r="D31" i="22"/>
  <c r="D39" i="22"/>
  <c r="D47" i="22"/>
  <c r="D55" i="22"/>
  <c r="D63" i="22"/>
  <c r="D71" i="22"/>
  <c r="D79" i="22"/>
  <c r="D87" i="22"/>
  <c r="D95" i="22"/>
  <c r="D103" i="22"/>
  <c r="D111" i="22"/>
  <c r="D119" i="22"/>
  <c r="D127" i="22"/>
  <c r="D135" i="22"/>
  <c r="D143" i="22"/>
  <c r="D151" i="22"/>
  <c r="D159" i="22"/>
  <c r="D167" i="22"/>
  <c r="D175" i="22"/>
  <c r="D183" i="22"/>
  <c r="D191" i="22"/>
  <c r="D199" i="22"/>
  <c r="D207" i="22"/>
  <c r="D215" i="22"/>
  <c r="D223" i="22"/>
  <c r="D231" i="22"/>
  <c r="D239" i="22"/>
  <c r="D247" i="22"/>
  <c r="D255" i="22"/>
  <c r="D263" i="22"/>
  <c r="D271" i="22"/>
  <c r="D279" i="22"/>
  <c r="D287" i="22"/>
  <c r="D295" i="22"/>
  <c r="D303" i="22"/>
  <c r="D311" i="22"/>
  <c r="D319" i="22"/>
  <c r="D327" i="22"/>
  <c r="D335" i="22"/>
  <c r="D343" i="22"/>
  <c r="D351" i="22"/>
  <c r="D359" i="22"/>
  <c r="D367" i="22"/>
  <c r="D375" i="22"/>
  <c r="D383" i="22"/>
  <c r="D391" i="22"/>
  <c r="D399" i="22"/>
  <c r="D407" i="22"/>
  <c r="D415" i="22"/>
  <c r="D423" i="22"/>
  <c r="D431" i="22"/>
  <c r="D439" i="22"/>
  <c r="D447" i="22"/>
  <c r="D455" i="22"/>
  <c r="D463" i="22"/>
  <c r="D471" i="22"/>
  <c r="D479" i="22"/>
  <c r="D487" i="22"/>
  <c r="D495" i="22"/>
  <c r="M3" i="22"/>
  <c r="L4" i="22"/>
  <c r="M4" i="22"/>
  <c r="L3" i="22"/>
  <c r="L5" i="22"/>
  <c r="L6" i="22"/>
  <c r="M6" i="22"/>
  <c r="F8" i="20"/>
  <c r="G8" i="20"/>
  <c r="F9" i="20"/>
  <c r="G9" i="20"/>
  <c r="F10" i="20"/>
  <c r="G10" i="20"/>
  <c r="F11" i="20"/>
  <c r="G11" i="20"/>
  <c r="F12" i="20"/>
  <c r="G12" i="20"/>
  <c r="F13" i="20"/>
  <c r="G13" i="20"/>
  <c r="F14" i="20"/>
  <c r="G14" i="20"/>
  <c r="F15" i="20"/>
  <c r="G15" i="20"/>
  <c r="F16" i="20"/>
  <c r="G16" i="20"/>
  <c r="F17" i="20"/>
  <c r="G17" i="20"/>
  <c r="F18" i="20"/>
  <c r="G18" i="20"/>
  <c r="F19" i="20"/>
  <c r="G19" i="20"/>
  <c r="F20" i="20"/>
  <c r="G20" i="20"/>
  <c r="F21" i="20"/>
  <c r="G21" i="20"/>
  <c r="F22" i="20"/>
  <c r="G22" i="20"/>
  <c r="F23" i="20"/>
  <c r="G23" i="20"/>
  <c r="F24" i="20"/>
  <c r="G24" i="20"/>
  <c r="F25" i="20"/>
  <c r="G25" i="20"/>
  <c r="F26" i="20"/>
  <c r="G26" i="20"/>
  <c r="F27" i="20"/>
  <c r="G27" i="20"/>
  <c r="F28" i="20"/>
  <c r="G28" i="20"/>
  <c r="F29" i="20"/>
  <c r="G29" i="20"/>
  <c r="F30" i="20"/>
  <c r="G30" i="20"/>
  <c r="F31" i="20"/>
  <c r="G31" i="20"/>
  <c r="F32" i="20"/>
  <c r="G32" i="20"/>
  <c r="F33" i="20"/>
  <c r="G33" i="20"/>
  <c r="F34" i="20"/>
  <c r="G34" i="20"/>
  <c r="F35" i="20"/>
  <c r="G35" i="20"/>
  <c r="F36" i="20"/>
  <c r="G36" i="20"/>
  <c r="F37" i="20"/>
  <c r="G37" i="20"/>
  <c r="F38" i="20"/>
  <c r="G38" i="20"/>
  <c r="F39" i="20"/>
  <c r="G39" i="20"/>
  <c r="F40" i="20"/>
  <c r="G40" i="20"/>
  <c r="F41" i="20"/>
  <c r="G41" i="20"/>
  <c r="F42" i="20"/>
  <c r="G42" i="20"/>
  <c r="F43" i="20"/>
  <c r="G43" i="20"/>
  <c r="F44" i="20"/>
  <c r="G44" i="20"/>
  <c r="F45" i="20"/>
  <c r="G45" i="20"/>
  <c r="F46" i="20"/>
  <c r="G46" i="20"/>
  <c r="F47" i="20"/>
  <c r="G47" i="20"/>
  <c r="F48" i="20"/>
  <c r="G48" i="20"/>
  <c r="F49" i="20"/>
  <c r="G49" i="20"/>
  <c r="F50" i="20"/>
  <c r="G50" i="20"/>
  <c r="F51" i="20"/>
  <c r="G51" i="20"/>
  <c r="F52" i="20"/>
  <c r="G52" i="20"/>
  <c r="F53" i="20"/>
  <c r="G53" i="20"/>
  <c r="F54" i="20"/>
  <c r="G54" i="20"/>
  <c r="F55" i="20"/>
  <c r="G55" i="20"/>
  <c r="F56" i="20"/>
  <c r="G56" i="20"/>
  <c r="F57" i="20"/>
  <c r="G57" i="20"/>
  <c r="F58" i="20"/>
  <c r="G58" i="20"/>
  <c r="F59" i="20"/>
  <c r="G59" i="20"/>
  <c r="F60" i="20"/>
  <c r="G60" i="20"/>
  <c r="F61" i="20"/>
  <c r="G61" i="20"/>
  <c r="F62" i="20"/>
  <c r="G62" i="20"/>
  <c r="F63" i="20"/>
  <c r="G63" i="20"/>
  <c r="F64" i="20"/>
  <c r="G64" i="20"/>
  <c r="F65" i="20"/>
  <c r="G65" i="20"/>
  <c r="F66" i="20"/>
  <c r="G66" i="20"/>
  <c r="F67" i="20"/>
  <c r="G67" i="20"/>
  <c r="F68" i="20"/>
  <c r="G68" i="20"/>
  <c r="F69" i="20"/>
  <c r="G69" i="20"/>
  <c r="F70" i="20"/>
  <c r="G70" i="20"/>
  <c r="F71" i="20"/>
  <c r="G71" i="20"/>
  <c r="F72" i="20"/>
  <c r="G72" i="20"/>
  <c r="F73" i="20"/>
  <c r="G73" i="20"/>
  <c r="F74" i="20"/>
  <c r="G74" i="20"/>
  <c r="F75" i="20"/>
  <c r="G75" i="20"/>
  <c r="F76" i="20"/>
  <c r="G76" i="20"/>
  <c r="F77" i="20"/>
  <c r="G77" i="20"/>
  <c r="F78" i="20"/>
  <c r="G78" i="20"/>
  <c r="F79" i="20"/>
  <c r="G79" i="20"/>
  <c r="F80" i="20"/>
  <c r="G80" i="20"/>
  <c r="F81" i="20"/>
  <c r="G81" i="20"/>
  <c r="F82" i="20"/>
  <c r="G82" i="20"/>
  <c r="F83" i="20"/>
  <c r="G83" i="20"/>
  <c r="F84" i="20"/>
  <c r="G84" i="20"/>
  <c r="F85" i="20"/>
  <c r="G85" i="20"/>
  <c r="F86" i="20"/>
  <c r="G86" i="20"/>
  <c r="F87" i="20"/>
  <c r="G87" i="20"/>
  <c r="F88" i="20"/>
  <c r="G88" i="20"/>
  <c r="F89" i="20"/>
  <c r="G89" i="20"/>
  <c r="F90" i="20"/>
  <c r="G90" i="20"/>
  <c r="F91" i="20"/>
  <c r="G91" i="20"/>
  <c r="F92" i="20"/>
  <c r="G92" i="20"/>
  <c r="F93" i="20"/>
  <c r="G93" i="20"/>
  <c r="F94" i="20"/>
  <c r="G94" i="20"/>
  <c r="F95" i="20"/>
  <c r="G95" i="20"/>
  <c r="F96" i="20"/>
  <c r="G96" i="20"/>
  <c r="F97" i="20"/>
  <c r="G97" i="20"/>
  <c r="F98" i="20"/>
  <c r="G98" i="20"/>
  <c r="F99" i="20"/>
  <c r="G99" i="20"/>
  <c r="F100" i="20"/>
  <c r="G100" i="20"/>
  <c r="F101" i="20"/>
  <c r="G101" i="20"/>
  <c r="F102" i="20"/>
  <c r="G102" i="20"/>
  <c r="F103" i="20"/>
  <c r="G103" i="20"/>
  <c r="F104" i="20"/>
  <c r="G104" i="20"/>
  <c r="F105" i="20"/>
  <c r="G105" i="20"/>
  <c r="F106" i="20"/>
  <c r="G106" i="20"/>
  <c r="F107" i="20"/>
  <c r="G107" i="20"/>
  <c r="F108" i="20"/>
  <c r="G108" i="20"/>
  <c r="F109" i="20"/>
  <c r="G109" i="20"/>
  <c r="F110" i="20"/>
  <c r="G110" i="20"/>
  <c r="F111" i="20"/>
  <c r="G111" i="20"/>
  <c r="F112" i="20"/>
  <c r="G112" i="20"/>
  <c r="F113" i="20"/>
  <c r="G113" i="20"/>
  <c r="F114" i="20"/>
  <c r="G114" i="20"/>
  <c r="F115" i="20"/>
  <c r="G115" i="20"/>
  <c r="F116" i="20"/>
  <c r="G116" i="20"/>
  <c r="F117" i="20"/>
  <c r="G117" i="20"/>
  <c r="F118" i="20"/>
  <c r="G118" i="20"/>
  <c r="F119" i="20"/>
  <c r="G119" i="20"/>
  <c r="F120" i="20"/>
  <c r="G120" i="20"/>
  <c r="F121" i="20"/>
  <c r="G121" i="20"/>
  <c r="F122" i="20"/>
  <c r="G122" i="20"/>
  <c r="F123" i="20"/>
  <c r="G123" i="20"/>
  <c r="F124" i="20"/>
  <c r="G124" i="20"/>
  <c r="F125" i="20"/>
  <c r="G125" i="20"/>
  <c r="F126" i="20"/>
  <c r="G126" i="20"/>
  <c r="F127" i="20"/>
  <c r="G127" i="20"/>
  <c r="F128" i="20"/>
  <c r="G128" i="20"/>
  <c r="F129" i="20"/>
  <c r="G129" i="20"/>
  <c r="F130" i="20"/>
  <c r="G130" i="20"/>
  <c r="F131" i="20"/>
  <c r="G131" i="20"/>
  <c r="F132" i="20"/>
  <c r="G132" i="20"/>
  <c r="F133" i="20"/>
  <c r="G133" i="20"/>
  <c r="F134" i="20"/>
  <c r="G134" i="20"/>
  <c r="F135" i="20"/>
  <c r="G135" i="20"/>
  <c r="F136" i="20"/>
  <c r="G136" i="20"/>
  <c r="F137" i="20"/>
  <c r="G137" i="20"/>
  <c r="F138" i="20"/>
  <c r="G138" i="20"/>
  <c r="F139" i="20"/>
  <c r="G139" i="20"/>
  <c r="F140" i="20"/>
  <c r="G140" i="20"/>
  <c r="F141" i="20"/>
  <c r="G141" i="20"/>
  <c r="F142" i="20"/>
  <c r="G142" i="20"/>
  <c r="F143" i="20"/>
  <c r="G143" i="20"/>
  <c r="F144" i="20"/>
  <c r="G144" i="20"/>
  <c r="F145" i="20"/>
  <c r="G145" i="20"/>
  <c r="F146" i="20"/>
  <c r="G146" i="20"/>
  <c r="F147" i="20"/>
  <c r="G147" i="20"/>
  <c r="F148" i="20"/>
  <c r="G148" i="20"/>
  <c r="F149" i="20"/>
  <c r="G149" i="20"/>
  <c r="F150" i="20"/>
  <c r="G150" i="20"/>
  <c r="F151" i="20"/>
  <c r="G151" i="20"/>
  <c r="F152" i="20"/>
  <c r="G152" i="20"/>
  <c r="F153" i="20"/>
  <c r="G153" i="20"/>
  <c r="F154" i="20"/>
  <c r="G154" i="20"/>
  <c r="F155" i="20"/>
  <c r="G155" i="20"/>
  <c r="F156" i="20"/>
  <c r="G156" i="20"/>
  <c r="F157" i="20"/>
  <c r="G157" i="20"/>
  <c r="F158" i="20"/>
  <c r="G158" i="20"/>
  <c r="F159" i="20"/>
  <c r="G159" i="20"/>
  <c r="F160" i="20"/>
  <c r="G160" i="20"/>
  <c r="F161" i="20"/>
  <c r="G161" i="20"/>
  <c r="F162" i="20"/>
  <c r="G162" i="20"/>
  <c r="F163" i="20"/>
  <c r="G163" i="20"/>
  <c r="F164" i="20"/>
  <c r="G164" i="20"/>
  <c r="F165" i="20"/>
  <c r="G165" i="20"/>
  <c r="F166" i="20"/>
  <c r="G166" i="20"/>
  <c r="F167" i="20"/>
  <c r="G167" i="20"/>
  <c r="F168" i="20"/>
  <c r="G168" i="20"/>
  <c r="F169" i="20"/>
  <c r="G169" i="20"/>
  <c r="F170" i="20"/>
  <c r="G170" i="20"/>
  <c r="F171" i="20"/>
  <c r="G171" i="20"/>
  <c r="F172" i="20"/>
  <c r="G172" i="20"/>
  <c r="F173" i="20"/>
  <c r="G173" i="20"/>
  <c r="F174" i="20"/>
  <c r="G174" i="20"/>
  <c r="F175" i="20"/>
  <c r="G175" i="20"/>
  <c r="F176" i="20"/>
  <c r="G176" i="20"/>
  <c r="F177" i="20"/>
  <c r="G177" i="20"/>
  <c r="F178" i="20"/>
  <c r="G178" i="20"/>
  <c r="F179" i="20"/>
  <c r="G179" i="20"/>
  <c r="F180" i="20"/>
  <c r="G180" i="20"/>
  <c r="F181" i="20"/>
  <c r="G181" i="20"/>
  <c r="F182" i="20"/>
  <c r="G182" i="20"/>
  <c r="F183" i="20"/>
  <c r="G183" i="20"/>
  <c r="F184" i="20"/>
  <c r="G184" i="20"/>
  <c r="F185" i="20"/>
  <c r="G185" i="20"/>
  <c r="F186" i="20"/>
  <c r="G186" i="20"/>
  <c r="F187" i="20"/>
  <c r="G187" i="20"/>
  <c r="F188" i="20"/>
  <c r="G188" i="20"/>
  <c r="F189" i="20"/>
  <c r="G189" i="20"/>
  <c r="F190" i="20"/>
  <c r="G190" i="20"/>
  <c r="F191" i="20"/>
  <c r="G191" i="20"/>
  <c r="F192" i="20"/>
  <c r="G192" i="20"/>
  <c r="F193" i="20"/>
  <c r="G193" i="20"/>
  <c r="F194" i="20"/>
  <c r="G194" i="20"/>
  <c r="F195" i="20"/>
  <c r="G195" i="20"/>
  <c r="F196" i="20"/>
  <c r="G196" i="20"/>
  <c r="F197" i="20"/>
  <c r="G197" i="20"/>
  <c r="F198" i="20"/>
  <c r="G198" i="20"/>
  <c r="F199" i="20"/>
  <c r="G199" i="20"/>
  <c r="F200" i="20"/>
  <c r="G200" i="20"/>
  <c r="F201" i="20"/>
  <c r="G201" i="20"/>
  <c r="F202" i="20"/>
  <c r="G202" i="20"/>
  <c r="F203" i="20"/>
  <c r="G203" i="20"/>
  <c r="F204" i="20"/>
  <c r="G204" i="20"/>
  <c r="F205" i="20"/>
  <c r="G205" i="20"/>
  <c r="F206" i="20"/>
  <c r="G206" i="20"/>
  <c r="F207" i="20"/>
  <c r="G207" i="20"/>
  <c r="F208" i="20"/>
  <c r="G208" i="20"/>
  <c r="F209" i="20"/>
  <c r="G209" i="20"/>
  <c r="F210" i="20"/>
  <c r="G210" i="20"/>
  <c r="F211" i="20"/>
  <c r="G211" i="20"/>
  <c r="F212" i="20"/>
  <c r="G212" i="20"/>
  <c r="F213" i="20"/>
  <c r="G213" i="20"/>
  <c r="F214" i="20"/>
  <c r="G214" i="20"/>
  <c r="F215" i="20"/>
  <c r="G215" i="20"/>
  <c r="F216" i="20"/>
  <c r="G216" i="20"/>
  <c r="F217" i="20"/>
  <c r="G217" i="20"/>
  <c r="F218" i="20"/>
  <c r="G218" i="20"/>
  <c r="F219" i="20"/>
  <c r="G219" i="20"/>
  <c r="F220" i="20"/>
  <c r="G220" i="20"/>
  <c r="F221" i="20"/>
  <c r="G221" i="20"/>
  <c r="F222" i="20"/>
  <c r="G222" i="20"/>
  <c r="F223" i="20"/>
  <c r="G223" i="20"/>
  <c r="F224" i="20"/>
  <c r="G224" i="20"/>
  <c r="F225" i="20"/>
  <c r="G225" i="20"/>
  <c r="F226" i="20"/>
  <c r="G226" i="20"/>
  <c r="F227" i="20"/>
  <c r="G227" i="20"/>
  <c r="F228" i="20"/>
  <c r="G228" i="20"/>
  <c r="F229" i="20"/>
  <c r="G229" i="20"/>
  <c r="F230" i="20"/>
  <c r="G230" i="20"/>
  <c r="F231" i="20"/>
  <c r="G231" i="20"/>
  <c r="F232" i="20"/>
  <c r="G232" i="20"/>
  <c r="F233" i="20"/>
  <c r="G233" i="20"/>
  <c r="F234" i="20"/>
  <c r="G234" i="20"/>
  <c r="F235" i="20"/>
  <c r="G235" i="20"/>
  <c r="F236" i="20"/>
  <c r="G236" i="20"/>
  <c r="F237" i="20"/>
  <c r="G237" i="20"/>
  <c r="F238" i="20"/>
  <c r="G238" i="20"/>
  <c r="F239" i="20"/>
  <c r="G239" i="20"/>
  <c r="F240" i="20"/>
  <c r="G240" i="20"/>
  <c r="F241" i="20"/>
  <c r="G241" i="20"/>
  <c r="F242" i="20"/>
  <c r="G242" i="20"/>
  <c r="F243" i="20"/>
  <c r="G243" i="20"/>
  <c r="F244" i="20"/>
  <c r="G244" i="20"/>
  <c r="F245" i="20"/>
  <c r="G245" i="20"/>
  <c r="F246" i="20"/>
  <c r="G246" i="20"/>
  <c r="F247" i="20"/>
  <c r="G247" i="20"/>
  <c r="F248" i="20"/>
  <c r="G248" i="20"/>
  <c r="F249" i="20"/>
  <c r="G249" i="20"/>
  <c r="F250" i="20"/>
  <c r="G250" i="20"/>
  <c r="F251" i="20"/>
  <c r="G251" i="20"/>
  <c r="F252" i="20"/>
  <c r="G252" i="20"/>
  <c r="F253" i="20"/>
  <c r="G253" i="20"/>
  <c r="F254" i="20"/>
  <c r="G254" i="20"/>
  <c r="F255" i="20"/>
  <c r="G255" i="20"/>
  <c r="F256" i="20"/>
  <c r="G256" i="20"/>
  <c r="F257" i="20"/>
  <c r="G257" i="20"/>
  <c r="F258" i="20"/>
  <c r="G258" i="20"/>
  <c r="F259" i="20"/>
  <c r="G259" i="20"/>
  <c r="F260" i="20"/>
  <c r="G260" i="20"/>
  <c r="F261" i="20"/>
  <c r="G261" i="20"/>
  <c r="F262" i="20"/>
  <c r="G262" i="20"/>
  <c r="F263" i="20"/>
  <c r="G263" i="20"/>
  <c r="F264" i="20"/>
  <c r="G264" i="20"/>
  <c r="F265" i="20"/>
  <c r="G265" i="20"/>
  <c r="F266" i="20"/>
  <c r="G266" i="20"/>
  <c r="F267" i="20"/>
  <c r="G267" i="20"/>
  <c r="F268" i="20"/>
  <c r="G268" i="20"/>
  <c r="F269" i="20"/>
  <c r="G269" i="20"/>
  <c r="F270" i="20"/>
  <c r="G270" i="20"/>
  <c r="F271" i="20"/>
  <c r="G271" i="20"/>
  <c r="F272" i="20"/>
  <c r="G272" i="20"/>
  <c r="F273" i="20"/>
  <c r="G273" i="20"/>
  <c r="F274" i="20"/>
  <c r="G274" i="20"/>
  <c r="F275" i="20"/>
  <c r="G275" i="20"/>
  <c r="F276" i="20"/>
  <c r="G276" i="20"/>
  <c r="F277" i="20"/>
  <c r="G277" i="20"/>
  <c r="F278" i="20"/>
  <c r="G278" i="20"/>
  <c r="F279" i="20"/>
  <c r="G279" i="20"/>
  <c r="F280" i="20"/>
  <c r="G280" i="20"/>
  <c r="F281" i="20"/>
  <c r="G281" i="20"/>
  <c r="F282" i="20"/>
  <c r="G282" i="20"/>
  <c r="F283" i="20"/>
  <c r="G283" i="20"/>
  <c r="F284" i="20"/>
  <c r="G284" i="20"/>
  <c r="F285" i="20"/>
  <c r="G285" i="20"/>
  <c r="F286" i="20"/>
  <c r="G286" i="20"/>
  <c r="F287" i="20"/>
  <c r="G287" i="20"/>
  <c r="F288" i="20"/>
  <c r="G288" i="20"/>
  <c r="F289" i="20"/>
  <c r="G289" i="20"/>
  <c r="F290" i="20"/>
  <c r="G290" i="20"/>
  <c r="F291" i="20"/>
  <c r="G291" i="20"/>
  <c r="F292" i="20"/>
  <c r="G292" i="20"/>
  <c r="F293" i="20"/>
  <c r="G293" i="20"/>
  <c r="F294" i="20"/>
  <c r="G294" i="20"/>
  <c r="F295" i="20"/>
  <c r="G295" i="20"/>
  <c r="F296" i="20"/>
  <c r="G296" i="20"/>
  <c r="F297" i="20"/>
  <c r="G297" i="20"/>
  <c r="F298" i="20"/>
  <c r="G298" i="20"/>
  <c r="F299" i="20"/>
  <c r="G299" i="20"/>
  <c r="F300" i="20"/>
  <c r="G300" i="20"/>
  <c r="F301" i="20"/>
  <c r="G301" i="20"/>
  <c r="F302" i="20"/>
  <c r="G302" i="20"/>
  <c r="F303" i="20"/>
  <c r="G303" i="20"/>
  <c r="F304" i="20"/>
  <c r="G304" i="20"/>
  <c r="F305" i="20"/>
  <c r="G305" i="20"/>
  <c r="F306" i="20"/>
  <c r="G306" i="20"/>
  <c r="F307" i="20"/>
  <c r="G307" i="20"/>
  <c r="F308" i="20"/>
  <c r="G308" i="20"/>
  <c r="F309" i="20"/>
  <c r="G309" i="20"/>
  <c r="F310" i="20"/>
  <c r="G310" i="20"/>
  <c r="F311" i="20"/>
  <c r="G311" i="20"/>
  <c r="F312" i="20"/>
  <c r="G312" i="20"/>
  <c r="F313" i="20"/>
  <c r="G313" i="20"/>
  <c r="F314" i="20"/>
  <c r="G314" i="20"/>
  <c r="F315" i="20"/>
  <c r="G315" i="20"/>
  <c r="F316" i="20"/>
  <c r="G316" i="20"/>
  <c r="F317" i="20"/>
  <c r="G317" i="20"/>
  <c r="F318" i="20"/>
  <c r="G318" i="20"/>
  <c r="F319" i="20"/>
  <c r="G319" i="20"/>
  <c r="F320" i="20"/>
  <c r="G320" i="20"/>
  <c r="F321" i="20"/>
  <c r="G321" i="20"/>
  <c r="F322" i="20"/>
  <c r="G322" i="20"/>
  <c r="F323" i="20"/>
  <c r="G323" i="20"/>
  <c r="F324" i="20"/>
  <c r="G324" i="20"/>
  <c r="F325" i="20"/>
  <c r="G325" i="20"/>
  <c r="F326" i="20"/>
  <c r="G326" i="20"/>
  <c r="F327" i="20"/>
  <c r="G327" i="20"/>
  <c r="F328" i="20"/>
  <c r="G328" i="20"/>
  <c r="F329" i="20"/>
  <c r="G329" i="20"/>
  <c r="F330" i="20"/>
  <c r="G330" i="20"/>
  <c r="F331" i="20"/>
  <c r="G331" i="20"/>
  <c r="F332" i="20"/>
  <c r="G332" i="20"/>
  <c r="F333" i="20"/>
  <c r="G333" i="20"/>
  <c r="F334" i="20"/>
  <c r="G334" i="20"/>
  <c r="F335" i="20"/>
  <c r="G335" i="20"/>
  <c r="F336" i="20"/>
  <c r="G336" i="20"/>
  <c r="F337" i="20"/>
  <c r="G337" i="20"/>
  <c r="F338" i="20"/>
  <c r="G338" i="20"/>
  <c r="F339" i="20"/>
  <c r="G339" i="20"/>
  <c r="F340" i="20"/>
  <c r="G340" i="20"/>
  <c r="F341" i="20"/>
  <c r="G341" i="20"/>
  <c r="F342" i="20"/>
  <c r="G342" i="20"/>
  <c r="F343" i="20"/>
  <c r="G343" i="20"/>
  <c r="F344" i="20"/>
  <c r="G344" i="20"/>
  <c r="F345" i="20"/>
  <c r="G345" i="20"/>
  <c r="F346" i="20"/>
  <c r="G346" i="20"/>
  <c r="F347" i="20"/>
  <c r="G347" i="20"/>
  <c r="F348" i="20"/>
  <c r="G348" i="20"/>
  <c r="F349" i="20"/>
  <c r="G349" i="20"/>
  <c r="F350" i="20"/>
  <c r="G350" i="20"/>
  <c r="F351" i="20"/>
  <c r="G351" i="20"/>
  <c r="F352" i="20"/>
  <c r="G352" i="20"/>
  <c r="F353" i="20"/>
  <c r="G353" i="20"/>
  <c r="F354" i="20"/>
  <c r="G354" i="20"/>
  <c r="F355" i="20"/>
  <c r="G355" i="20"/>
  <c r="F356" i="20"/>
  <c r="G356" i="20"/>
  <c r="F357" i="20"/>
  <c r="G357" i="20"/>
  <c r="F358" i="20"/>
  <c r="G358" i="20"/>
  <c r="F359" i="20"/>
  <c r="G359" i="20"/>
  <c r="F360" i="20"/>
  <c r="G360" i="20"/>
  <c r="F361" i="20"/>
  <c r="G361" i="20"/>
  <c r="F362" i="20"/>
  <c r="G362" i="20"/>
  <c r="F363" i="20"/>
  <c r="G363" i="20"/>
  <c r="F364" i="20"/>
  <c r="G364" i="20"/>
  <c r="F365" i="20"/>
  <c r="G365" i="20"/>
  <c r="F366" i="20"/>
  <c r="G366" i="20"/>
  <c r="F367" i="20"/>
  <c r="G367" i="20"/>
  <c r="F368" i="20"/>
  <c r="G368" i="20"/>
  <c r="F369" i="20"/>
  <c r="G369" i="20"/>
  <c r="F370" i="20"/>
  <c r="G370" i="20"/>
  <c r="F371" i="20"/>
  <c r="G371" i="20"/>
  <c r="F372" i="20"/>
  <c r="G372" i="20"/>
  <c r="F373" i="20"/>
  <c r="G373" i="20"/>
  <c r="F374" i="20"/>
  <c r="G374" i="20"/>
  <c r="F375" i="20"/>
  <c r="G375" i="20"/>
  <c r="F376" i="20"/>
  <c r="G376" i="20"/>
  <c r="F377" i="20"/>
  <c r="G377" i="20"/>
  <c r="F378" i="20"/>
  <c r="G378" i="20"/>
  <c r="F379" i="20"/>
  <c r="G379" i="20"/>
  <c r="F380" i="20"/>
  <c r="G380" i="20"/>
  <c r="F381" i="20"/>
  <c r="G381" i="20"/>
  <c r="F382" i="20"/>
  <c r="G382" i="20"/>
  <c r="F383" i="20"/>
  <c r="G383" i="20"/>
  <c r="F384" i="20"/>
  <c r="G384" i="20"/>
  <c r="F385" i="20"/>
  <c r="G385" i="20"/>
  <c r="F386" i="20"/>
  <c r="G386" i="20"/>
  <c r="F387" i="20"/>
  <c r="G387" i="20"/>
  <c r="F388" i="20"/>
  <c r="G388" i="20"/>
  <c r="F389" i="20"/>
  <c r="G389" i="20"/>
  <c r="F390" i="20"/>
  <c r="G390" i="20"/>
  <c r="F391" i="20"/>
  <c r="G391" i="20"/>
  <c r="F392" i="20"/>
  <c r="G392" i="20"/>
  <c r="F393" i="20"/>
  <c r="G393" i="20"/>
  <c r="F394" i="20"/>
  <c r="G394" i="20"/>
  <c r="F395" i="20"/>
  <c r="G395" i="20"/>
  <c r="F396" i="20"/>
  <c r="G396" i="20"/>
  <c r="F397" i="20"/>
  <c r="G397" i="20"/>
  <c r="F398" i="20"/>
  <c r="G398" i="20"/>
  <c r="F399" i="20"/>
  <c r="G399" i="20"/>
  <c r="F400" i="20"/>
  <c r="G400" i="20"/>
  <c r="F401" i="20"/>
  <c r="G401" i="20"/>
  <c r="F402" i="20"/>
  <c r="G402" i="20"/>
  <c r="F403" i="20"/>
  <c r="G403" i="20"/>
  <c r="F404" i="20"/>
  <c r="G404" i="20"/>
  <c r="F405" i="20"/>
  <c r="G405" i="20"/>
  <c r="F406" i="20"/>
  <c r="G406" i="20"/>
  <c r="F407" i="20"/>
  <c r="G407" i="20"/>
  <c r="F408" i="20"/>
  <c r="G408" i="20"/>
  <c r="F409" i="20"/>
  <c r="G409" i="20"/>
  <c r="F410" i="20"/>
  <c r="G410" i="20"/>
  <c r="F411" i="20"/>
  <c r="G411" i="20"/>
  <c r="F412" i="20"/>
  <c r="G412" i="20"/>
  <c r="F413" i="20"/>
  <c r="G413" i="20"/>
  <c r="F414" i="20"/>
  <c r="G414" i="20"/>
  <c r="F415" i="20"/>
  <c r="G415" i="20"/>
  <c r="F416" i="20"/>
  <c r="G416" i="20"/>
  <c r="F417" i="20"/>
  <c r="G417" i="20"/>
  <c r="F418" i="20"/>
  <c r="G418" i="20"/>
  <c r="F419" i="20"/>
  <c r="G419" i="20"/>
  <c r="F420" i="20"/>
  <c r="G420" i="20"/>
  <c r="F421" i="20"/>
  <c r="G421" i="20"/>
  <c r="F422" i="20"/>
  <c r="G422" i="20"/>
  <c r="F423" i="20"/>
  <c r="G423" i="20"/>
  <c r="F424" i="20"/>
  <c r="G424" i="20"/>
  <c r="F425" i="20"/>
  <c r="G425" i="20"/>
  <c r="F426" i="20"/>
  <c r="G426" i="20"/>
  <c r="F427" i="20"/>
  <c r="G427" i="20"/>
  <c r="F428" i="20"/>
  <c r="G428" i="20"/>
  <c r="F429" i="20"/>
  <c r="G429" i="20"/>
  <c r="F430" i="20"/>
  <c r="G430" i="20"/>
  <c r="F431" i="20"/>
  <c r="G431" i="20"/>
  <c r="F432" i="20"/>
  <c r="G432" i="20"/>
  <c r="F433" i="20"/>
  <c r="G433" i="20"/>
  <c r="F434" i="20"/>
  <c r="G434" i="20"/>
  <c r="F435" i="20"/>
  <c r="G435" i="20"/>
  <c r="F436" i="20"/>
  <c r="G436" i="20"/>
  <c r="F437" i="20"/>
  <c r="G437" i="20"/>
  <c r="F438" i="20"/>
  <c r="G438" i="20"/>
  <c r="F439" i="20"/>
  <c r="G439" i="20"/>
  <c r="F440" i="20"/>
  <c r="G440" i="20"/>
  <c r="F441" i="20"/>
  <c r="G441" i="20"/>
  <c r="F442" i="20"/>
  <c r="G442" i="20"/>
  <c r="F443" i="20"/>
  <c r="G443" i="20"/>
  <c r="F444" i="20"/>
  <c r="G444" i="20"/>
  <c r="F445" i="20"/>
  <c r="G445" i="20"/>
  <c r="F446" i="20"/>
  <c r="G446" i="20"/>
  <c r="F447" i="20"/>
  <c r="G447" i="20"/>
  <c r="F448" i="20"/>
  <c r="G448" i="20"/>
  <c r="F449" i="20"/>
  <c r="G449" i="20"/>
  <c r="F450" i="20"/>
  <c r="G450" i="20"/>
  <c r="F451" i="20"/>
  <c r="G451" i="20"/>
  <c r="F452" i="20"/>
  <c r="G452" i="20"/>
  <c r="F453" i="20"/>
  <c r="G453" i="20"/>
  <c r="F454" i="20"/>
  <c r="G454" i="20"/>
  <c r="F455" i="20"/>
  <c r="G455" i="20"/>
  <c r="F456" i="20"/>
  <c r="G456" i="20"/>
  <c r="F457" i="20"/>
  <c r="G457" i="20"/>
  <c r="F458" i="20"/>
  <c r="G458" i="20"/>
  <c r="F459" i="20"/>
  <c r="G459" i="20"/>
  <c r="F460" i="20"/>
  <c r="G460" i="20"/>
  <c r="F461" i="20"/>
  <c r="G461" i="20"/>
  <c r="F462" i="20"/>
  <c r="G462" i="20"/>
  <c r="F463" i="20"/>
  <c r="G463" i="20"/>
  <c r="F464" i="20"/>
  <c r="G464" i="20"/>
  <c r="F465" i="20"/>
  <c r="G465" i="20"/>
  <c r="F466" i="20"/>
  <c r="G466" i="20"/>
  <c r="F467" i="20"/>
  <c r="G467" i="20"/>
  <c r="F468" i="20"/>
  <c r="G468" i="20"/>
  <c r="F469" i="20"/>
  <c r="G469" i="20"/>
  <c r="F470" i="20"/>
  <c r="G470" i="20"/>
  <c r="F471" i="20"/>
  <c r="G471" i="20"/>
  <c r="F472" i="20"/>
  <c r="G472" i="20"/>
  <c r="F473" i="20"/>
  <c r="G473" i="20"/>
  <c r="F474" i="20"/>
  <c r="G474" i="20"/>
  <c r="F475" i="20"/>
  <c r="G475" i="20"/>
  <c r="F476" i="20"/>
  <c r="G476" i="20"/>
  <c r="F477" i="20"/>
  <c r="G477" i="20"/>
  <c r="F478" i="20"/>
  <c r="G478" i="20"/>
  <c r="F479" i="20"/>
  <c r="G479" i="20"/>
  <c r="F480" i="20"/>
  <c r="G480" i="20"/>
  <c r="F481" i="20"/>
  <c r="G481" i="20"/>
  <c r="F482" i="20"/>
  <c r="G482" i="20"/>
  <c r="F483" i="20"/>
  <c r="G483" i="20"/>
  <c r="F484" i="20"/>
  <c r="G484" i="20"/>
  <c r="F485" i="20"/>
  <c r="G485" i="20"/>
  <c r="F486" i="20"/>
  <c r="G486" i="20"/>
  <c r="F487" i="20"/>
  <c r="G487" i="20"/>
  <c r="F488" i="20"/>
  <c r="G488" i="20"/>
  <c r="F489" i="20"/>
  <c r="G489" i="20"/>
  <c r="F490" i="20"/>
  <c r="G490" i="20"/>
  <c r="F491" i="20"/>
  <c r="G491" i="20"/>
  <c r="F492" i="20"/>
  <c r="G492" i="20"/>
  <c r="F493" i="20"/>
  <c r="G493" i="20"/>
  <c r="F494" i="20"/>
  <c r="G494" i="20"/>
  <c r="F495" i="20"/>
  <c r="G495" i="20"/>
  <c r="F496" i="20"/>
  <c r="G496" i="20"/>
  <c r="F497" i="20"/>
  <c r="G497" i="20"/>
  <c r="F498" i="20"/>
  <c r="G498" i="20"/>
  <c r="F499" i="20"/>
  <c r="G499" i="20"/>
  <c r="F500" i="20"/>
  <c r="G500" i="20"/>
  <c r="F501" i="20"/>
  <c r="G501" i="20"/>
  <c r="F502" i="20"/>
  <c r="G502" i="20"/>
  <c r="F503" i="20"/>
  <c r="G503" i="20"/>
  <c r="F504" i="20"/>
  <c r="G504" i="20"/>
  <c r="F505" i="20"/>
  <c r="G505" i="20"/>
  <c r="F506" i="20"/>
  <c r="G506" i="20"/>
  <c r="G7" i="20"/>
  <c r="F7" i="20"/>
  <c r="G6" i="20"/>
  <c r="F6" i="20"/>
  <c r="M10" i="22" l="1"/>
  <c r="H6" i="22"/>
  <c r="H104" i="22"/>
  <c r="H4" i="22"/>
  <c r="F11" i="22"/>
  <c r="F12" i="22" s="1"/>
  <c r="F13" i="22" s="1"/>
  <c r="F14" i="22" s="1"/>
  <c r="F15" i="22" s="1"/>
  <c r="F16" i="22" s="1"/>
  <c r="F17" i="22" s="1"/>
  <c r="F18" i="22" s="1"/>
  <c r="F19" i="22" s="1"/>
  <c r="F20" i="22" s="1"/>
  <c r="F21" i="22" s="1"/>
  <c r="F22" i="22" s="1"/>
  <c r="F23" i="22" s="1"/>
  <c r="F24" i="22" s="1"/>
  <c r="F25" i="22" s="1"/>
  <c r="F26" i="22" s="1"/>
  <c r="F27" i="22" s="1"/>
  <c r="F28" i="22" s="1"/>
  <c r="F29" i="22" s="1"/>
  <c r="F30" i="22" s="1"/>
  <c r="F31" i="22" s="1"/>
  <c r="F32" i="22" s="1"/>
  <c r="F33" i="22" s="1"/>
  <c r="F34" i="22" s="1"/>
  <c r="F35" i="22" s="1"/>
  <c r="F36" i="22" s="1"/>
  <c r="F37" i="22" s="1"/>
  <c r="F38" i="22" s="1"/>
  <c r="F39" i="22" s="1"/>
  <c r="F40" i="22" s="1"/>
  <c r="F41" i="22" s="1"/>
  <c r="F42" i="22" s="1"/>
  <c r="F43" i="22" s="1"/>
  <c r="F44" i="22" s="1"/>
  <c r="F45" i="22" s="1"/>
  <c r="F46" i="22" s="1"/>
  <c r="F47" i="22" s="1"/>
  <c r="F48" i="22" s="1"/>
  <c r="F49" i="22" s="1"/>
  <c r="F50" i="22" s="1"/>
  <c r="F51" i="22" s="1"/>
  <c r="F52" i="22" s="1"/>
  <c r="F53" i="22" s="1"/>
  <c r="F54" i="22" s="1"/>
  <c r="F55" i="22" s="1"/>
  <c r="F56" i="22" s="1"/>
  <c r="F57" i="22" s="1"/>
  <c r="F58" i="22" s="1"/>
  <c r="F59" i="22" s="1"/>
  <c r="F60" i="22" s="1"/>
  <c r="F61" i="22" s="1"/>
  <c r="F62" i="22" s="1"/>
  <c r="F63" i="22" s="1"/>
  <c r="F64" i="22" s="1"/>
  <c r="F65" i="22" s="1"/>
  <c r="F66" i="22" s="1"/>
  <c r="F67" i="22" s="1"/>
  <c r="F68" i="22" s="1"/>
  <c r="F69" i="22" s="1"/>
  <c r="F70" i="22" s="1"/>
  <c r="F71" i="22" s="1"/>
  <c r="F72" i="22" s="1"/>
  <c r="F73" i="22" s="1"/>
  <c r="F74" i="22" s="1"/>
  <c r="F75" i="22" s="1"/>
  <c r="F76" i="22" s="1"/>
  <c r="F77" i="22" s="1"/>
  <c r="F78" i="22" s="1"/>
  <c r="F79" i="22" s="1"/>
  <c r="F80" i="22" s="1"/>
  <c r="F81" i="22" s="1"/>
  <c r="F82" i="22" s="1"/>
  <c r="F83" i="22" s="1"/>
  <c r="F84" i="22" s="1"/>
  <c r="F85" i="22" s="1"/>
  <c r="F86" i="22" s="1"/>
  <c r="F87" i="22" s="1"/>
  <c r="F88" i="22" s="1"/>
  <c r="F89" i="22" s="1"/>
  <c r="F90" i="22" s="1"/>
  <c r="F91" i="22" s="1"/>
  <c r="F92" i="22" s="1"/>
  <c r="F93" i="22" s="1"/>
  <c r="F94" i="22" s="1"/>
  <c r="F95" i="22" s="1"/>
  <c r="F96" i="22" s="1"/>
  <c r="F97" i="22" s="1"/>
  <c r="F98" i="22" s="1"/>
  <c r="F99" i="22" s="1"/>
  <c r="F100" i="22" s="1"/>
  <c r="F101" i="22" s="1"/>
  <c r="F102" i="22" s="1"/>
  <c r="F103" i="22" s="1"/>
  <c r="H103" i="22" s="1"/>
  <c r="F5" i="22"/>
  <c r="H5" i="22" s="1"/>
  <c r="W3" i="16" a="1"/>
  <c r="U15" i="16" a="1"/>
  <c r="F6" i="11" a="1"/>
  <c r="S15" i="16" a="1"/>
  <c r="X3" i="16" l="1"/>
  <c r="W5" i="16"/>
  <c r="W4" i="16"/>
  <c r="X5" i="16"/>
  <c r="W3" i="16"/>
  <c r="X4" i="16"/>
  <c r="U15" i="16"/>
  <c r="S15" i="16"/>
  <c r="F7" i="11"/>
  <c r="G7" i="11"/>
  <c r="F8" i="11"/>
  <c r="G8" i="11"/>
  <c r="G9" i="11"/>
  <c r="F6" i="11"/>
  <c r="F10" i="11"/>
  <c r="G6" i="11"/>
  <c r="G10" i="11"/>
  <c r="F9" i="11"/>
  <c r="I4" i="22"/>
  <c r="H84" i="22"/>
  <c r="H36" i="22"/>
  <c r="H99" i="22"/>
  <c r="I99" i="22" s="1"/>
  <c r="H75" i="22"/>
  <c r="I75" i="22" s="1"/>
  <c r="H51" i="22"/>
  <c r="I51" i="22" s="1"/>
  <c r="H35" i="22"/>
  <c r="H27" i="22"/>
  <c r="I27" i="22" s="1"/>
  <c r="H82" i="22"/>
  <c r="I82" i="22" s="1"/>
  <c r="H58" i="22"/>
  <c r="H42" i="22"/>
  <c r="H10" i="22"/>
  <c r="I10" i="22" s="1"/>
  <c r="H97" i="22"/>
  <c r="I97" i="22" s="1"/>
  <c r="H89" i="22"/>
  <c r="I89" i="22" s="1"/>
  <c r="H81" i="22"/>
  <c r="I81" i="22" s="1"/>
  <c r="H73" i="22"/>
  <c r="I73" i="22" s="1"/>
  <c r="H65" i="22"/>
  <c r="I65" i="22" s="1"/>
  <c r="H57" i="22"/>
  <c r="H49" i="22"/>
  <c r="H41" i="22"/>
  <c r="I41" i="22" s="1"/>
  <c r="H33" i="22"/>
  <c r="I33" i="22" s="1"/>
  <c r="H25" i="22"/>
  <c r="I25" i="22" s="1"/>
  <c r="H17" i="22"/>
  <c r="H9" i="22"/>
  <c r="I9" i="22" s="1"/>
  <c r="H76" i="22"/>
  <c r="I76" i="22" s="1"/>
  <c r="H52" i="22"/>
  <c r="H96" i="22"/>
  <c r="H88" i="22"/>
  <c r="H80" i="22"/>
  <c r="I80" i="22" s="1"/>
  <c r="H72" i="22"/>
  <c r="I72" i="22" s="1"/>
  <c r="H64" i="22"/>
  <c r="I64" i="22" s="1"/>
  <c r="H56" i="22"/>
  <c r="H48" i="22"/>
  <c r="I48" i="22" s="1"/>
  <c r="H40" i="22"/>
  <c r="H32" i="22"/>
  <c r="H24" i="22"/>
  <c r="I24" i="22" s="1"/>
  <c r="H16" i="22"/>
  <c r="H8" i="22"/>
  <c r="I8" i="22" s="1"/>
  <c r="H83" i="22"/>
  <c r="H67" i="22"/>
  <c r="H43" i="22"/>
  <c r="I43" i="22" s="1"/>
  <c r="H19" i="22"/>
  <c r="H74" i="22"/>
  <c r="I74" i="22" s="1"/>
  <c r="H26" i="22"/>
  <c r="I26" i="22" s="1"/>
  <c r="H95" i="22"/>
  <c r="I95" i="22" s="1"/>
  <c r="H87" i="22"/>
  <c r="I87" i="22" s="1"/>
  <c r="H79" i="22"/>
  <c r="I79" i="22" s="1"/>
  <c r="H71" i="22"/>
  <c r="H63" i="22"/>
  <c r="I63" i="22" s="1"/>
  <c r="H55" i="22"/>
  <c r="H47" i="22"/>
  <c r="H39" i="22"/>
  <c r="I39" i="22" s="1"/>
  <c r="H31" i="22"/>
  <c r="I31" i="22" s="1"/>
  <c r="H23" i="22"/>
  <c r="I23" i="22" s="1"/>
  <c r="H15" i="22"/>
  <c r="I15" i="22" s="1"/>
  <c r="H7" i="22"/>
  <c r="H100" i="22"/>
  <c r="I100" i="22" s="1"/>
  <c r="H68" i="22"/>
  <c r="H44" i="22"/>
  <c r="I44" i="22" s="1"/>
  <c r="H20" i="22"/>
  <c r="I20" i="22" s="1"/>
  <c r="H90" i="22"/>
  <c r="I90" i="22" s="1"/>
  <c r="H66" i="22"/>
  <c r="I66" i="22" s="1"/>
  <c r="H50" i="22"/>
  <c r="H34" i="22"/>
  <c r="I34" i="22" s="1"/>
  <c r="H18" i="22"/>
  <c r="H102" i="22"/>
  <c r="I102" i="22" s="1"/>
  <c r="H94" i="22"/>
  <c r="I94" i="22" s="1"/>
  <c r="H86" i="22"/>
  <c r="I86" i="22" s="1"/>
  <c r="H78" i="22"/>
  <c r="I78" i="22" s="1"/>
  <c r="H70" i="22"/>
  <c r="I70" i="22" s="1"/>
  <c r="H62" i="22"/>
  <c r="H54" i="22"/>
  <c r="I54" i="22" s="1"/>
  <c r="H46" i="22"/>
  <c r="I46" i="22" s="1"/>
  <c r="H38" i="22"/>
  <c r="I38" i="22" s="1"/>
  <c r="H30" i="22"/>
  <c r="I30" i="22" s="1"/>
  <c r="H22" i="22"/>
  <c r="I22" i="22" s="1"/>
  <c r="H14" i="22"/>
  <c r="I14" i="22" s="1"/>
  <c r="H92" i="22"/>
  <c r="I92" i="22" s="1"/>
  <c r="H60" i="22"/>
  <c r="I60" i="22" s="1"/>
  <c r="H28" i="22"/>
  <c r="I28" i="22" s="1"/>
  <c r="H12" i="22"/>
  <c r="I12" i="22" s="1"/>
  <c r="H91" i="22"/>
  <c r="I91" i="22" s="1"/>
  <c r="H59" i="22"/>
  <c r="I59" i="22" s="1"/>
  <c r="H11" i="22"/>
  <c r="I11" i="22" s="1"/>
  <c r="H98" i="22"/>
  <c r="I98" i="22" s="1"/>
  <c r="H101" i="22"/>
  <c r="I101" i="22" s="1"/>
  <c r="H93" i="22"/>
  <c r="I93" i="22" s="1"/>
  <c r="H85" i="22"/>
  <c r="I85" i="22" s="1"/>
  <c r="H77" i="22"/>
  <c r="I77" i="22" s="1"/>
  <c r="H69" i="22"/>
  <c r="I69" i="22" s="1"/>
  <c r="H61" i="22"/>
  <c r="I61" i="22" s="1"/>
  <c r="H53" i="22"/>
  <c r="I53" i="22" s="1"/>
  <c r="H45" i="22"/>
  <c r="I45" i="22" s="1"/>
  <c r="H37" i="22"/>
  <c r="I37" i="22" s="1"/>
  <c r="H29" i="22"/>
  <c r="I29" i="22" s="1"/>
  <c r="H21" i="22"/>
  <c r="I21" i="22" s="1"/>
  <c r="H13" i="22"/>
  <c r="I13" i="22" s="1"/>
  <c r="I103" i="22"/>
  <c r="I104" i="22"/>
  <c r="I96" i="22"/>
  <c r="I68" i="22"/>
  <c r="I58" i="22"/>
  <c r="I52" i="22"/>
  <c r="I50" i="22"/>
  <c r="I42" i="22"/>
  <c r="I40" i="22"/>
  <c r="I36" i="22"/>
  <c r="I32" i="22"/>
  <c r="I18" i="22"/>
  <c r="I16" i="22"/>
  <c r="I6" i="22"/>
  <c r="I84" i="22"/>
  <c r="I62" i="22"/>
  <c r="I88" i="22"/>
  <c r="I56" i="22"/>
  <c r="I83" i="22"/>
  <c r="I71" i="22"/>
  <c r="I67" i="22"/>
  <c r="I57" i="22"/>
  <c r="I55" i="22"/>
  <c r="I49" i="22"/>
  <c r="I47" i="22"/>
  <c r="I35" i="22"/>
  <c r="I19" i="22"/>
  <c r="I17" i="22"/>
  <c r="I7" i="22"/>
  <c r="I5" i="22"/>
  <c r="I105" i="22" l="1"/>
  <c r="J102" i="22" s="1"/>
  <c r="D4" i="2"/>
  <c r="B4" i="1"/>
  <c r="B8" i="20"/>
  <c r="C8" i="20"/>
  <c r="B9" i="20"/>
  <c r="C9" i="20"/>
  <c r="B10" i="20"/>
  <c r="C10" i="20"/>
  <c r="B11" i="20"/>
  <c r="C11" i="20"/>
  <c r="B12" i="20"/>
  <c r="C12" i="20"/>
  <c r="B13" i="20"/>
  <c r="C13" i="20"/>
  <c r="B14" i="20"/>
  <c r="C14" i="20"/>
  <c r="B15" i="20"/>
  <c r="C15" i="20"/>
  <c r="B16" i="20"/>
  <c r="C16" i="20"/>
  <c r="B17" i="20"/>
  <c r="C17" i="20"/>
  <c r="B18" i="20"/>
  <c r="C18" i="20"/>
  <c r="B19" i="20"/>
  <c r="C19" i="20"/>
  <c r="B20" i="20"/>
  <c r="C20" i="20"/>
  <c r="B21" i="20"/>
  <c r="C21" i="20"/>
  <c r="B22" i="20"/>
  <c r="C22" i="20"/>
  <c r="B23" i="20"/>
  <c r="C23" i="20"/>
  <c r="B24" i="20"/>
  <c r="C24" i="20"/>
  <c r="B25" i="20"/>
  <c r="C25" i="20"/>
  <c r="B26" i="20"/>
  <c r="C26" i="20"/>
  <c r="B27" i="20"/>
  <c r="C27" i="20"/>
  <c r="B28" i="20"/>
  <c r="C28" i="20"/>
  <c r="B29" i="20"/>
  <c r="C29" i="20"/>
  <c r="B30" i="20"/>
  <c r="C30" i="20"/>
  <c r="B31" i="20"/>
  <c r="C31" i="20"/>
  <c r="B32" i="20"/>
  <c r="C32" i="20"/>
  <c r="B33" i="20"/>
  <c r="C33" i="20"/>
  <c r="B34" i="20"/>
  <c r="C34" i="20"/>
  <c r="B35" i="20"/>
  <c r="C35" i="20"/>
  <c r="B36" i="20"/>
  <c r="C36" i="20"/>
  <c r="B37" i="20"/>
  <c r="C37" i="20"/>
  <c r="B38" i="20"/>
  <c r="C38" i="20"/>
  <c r="B39" i="20"/>
  <c r="C39" i="20"/>
  <c r="B40" i="20"/>
  <c r="C40" i="20"/>
  <c r="B41" i="20"/>
  <c r="C41" i="20"/>
  <c r="B42" i="20"/>
  <c r="C42" i="20"/>
  <c r="B43" i="20"/>
  <c r="C43" i="20"/>
  <c r="B44" i="20"/>
  <c r="C44" i="20"/>
  <c r="B45" i="20"/>
  <c r="C45" i="20"/>
  <c r="B46" i="20"/>
  <c r="C46" i="20"/>
  <c r="B47" i="20"/>
  <c r="C47" i="20"/>
  <c r="B48" i="20"/>
  <c r="C48" i="20"/>
  <c r="B49" i="20"/>
  <c r="C49" i="20"/>
  <c r="B50" i="20"/>
  <c r="C50" i="20"/>
  <c r="B51" i="20"/>
  <c r="C51" i="20"/>
  <c r="B52" i="20"/>
  <c r="C52" i="20"/>
  <c r="B53" i="20"/>
  <c r="C53" i="20"/>
  <c r="B54" i="20"/>
  <c r="C54" i="20"/>
  <c r="B55" i="20"/>
  <c r="C55" i="20"/>
  <c r="B56" i="20"/>
  <c r="C56" i="20"/>
  <c r="B57" i="20"/>
  <c r="C57" i="20"/>
  <c r="B58" i="20"/>
  <c r="C58" i="20"/>
  <c r="B59" i="20"/>
  <c r="C59" i="20"/>
  <c r="B60" i="20"/>
  <c r="C60" i="20"/>
  <c r="B61" i="20"/>
  <c r="C61" i="20"/>
  <c r="B62" i="20"/>
  <c r="C62" i="20"/>
  <c r="B63" i="20"/>
  <c r="C63" i="20"/>
  <c r="B64" i="20"/>
  <c r="C64" i="20"/>
  <c r="B65" i="20"/>
  <c r="C65" i="20"/>
  <c r="B66" i="20"/>
  <c r="C66" i="20"/>
  <c r="B67" i="20"/>
  <c r="C67" i="20"/>
  <c r="B68" i="20"/>
  <c r="C68" i="20"/>
  <c r="B69" i="20"/>
  <c r="C69" i="20"/>
  <c r="B70" i="20"/>
  <c r="C70" i="20"/>
  <c r="B71" i="20"/>
  <c r="C71" i="20"/>
  <c r="B72" i="20"/>
  <c r="C72" i="20"/>
  <c r="B73" i="20"/>
  <c r="C73" i="20"/>
  <c r="B74" i="20"/>
  <c r="C74" i="20"/>
  <c r="B75" i="20"/>
  <c r="C75" i="20"/>
  <c r="B76" i="20"/>
  <c r="C76" i="20"/>
  <c r="B77" i="20"/>
  <c r="C77" i="20"/>
  <c r="B78" i="20"/>
  <c r="C78" i="20"/>
  <c r="B79" i="20"/>
  <c r="C79" i="20"/>
  <c r="B80" i="20"/>
  <c r="C80" i="20"/>
  <c r="B81" i="20"/>
  <c r="C81" i="20"/>
  <c r="B82" i="20"/>
  <c r="C82" i="20"/>
  <c r="B83" i="20"/>
  <c r="C83" i="20"/>
  <c r="B84" i="20"/>
  <c r="C84" i="20"/>
  <c r="B85" i="20"/>
  <c r="C85" i="20"/>
  <c r="B86" i="20"/>
  <c r="C86" i="20"/>
  <c r="B87" i="20"/>
  <c r="C87" i="20"/>
  <c r="B88" i="20"/>
  <c r="C88" i="20"/>
  <c r="B89" i="20"/>
  <c r="C89" i="20"/>
  <c r="B90" i="20"/>
  <c r="C90" i="20"/>
  <c r="B91" i="20"/>
  <c r="C91" i="20"/>
  <c r="B92" i="20"/>
  <c r="C92" i="20"/>
  <c r="B93" i="20"/>
  <c r="C93" i="20"/>
  <c r="B94" i="20"/>
  <c r="C94" i="20"/>
  <c r="B95" i="20"/>
  <c r="C95" i="20"/>
  <c r="B96" i="20"/>
  <c r="C96" i="20"/>
  <c r="B97" i="20"/>
  <c r="C97" i="20"/>
  <c r="B98" i="20"/>
  <c r="C98" i="20"/>
  <c r="B99" i="20"/>
  <c r="C99" i="20"/>
  <c r="B100" i="20"/>
  <c r="C100" i="20"/>
  <c r="B101" i="20"/>
  <c r="C101" i="20"/>
  <c r="B102" i="20"/>
  <c r="C102" i="20"/>
  <c r="B103" i="20"/>
  <c r="C103" i="20"/>
  <c r="B104" i="20"/>
  <c r="C104" i="20"/>
  <c r="B105" i="20"/>
  <c r="C105" i="20"/>
  <c r="B106" i="20"/>
  <c r="C106" i="20"/>
  <c r="B107" i="20"/>
  <c r="C107" i="20"/>
  <c r="B108" i="20"/>
  <c r="C108" i="20"/>
  <c r="B109" i="20"/>
  <c r="C109" i="20"/>
  <c r="B110" i="20"/>
  <c r="C110" i="20"/>
  <c r="B111" i="20"/>
  <c r="C111" i="20"/>
  <c r="B112" i="20"/>
  <c r="C112" i="20"/>
  <c r="B113" i="20"/>
  <c r="C113" i="20"/>
  <c r="B114" i="20"/>
  <c r="C114" i="20"/>
  <c r="B115" i="20"/>
  <c r="C115" i="20"/>
  <c r="B116" i="20"/>
  <c r="C116" i="20"/>
  <c r="B117" i="20"/>
  <c r="C117" i="20"/>
  <c r="B118" i="20"/>
  <c r="C118" i="20"/>
  <c r="B119" i="20"/>
  <c r="C119" i="20"/>
  <c r="B120" i="20"/>
  <c r="C120" i="20"/>
  <c r="B121" i="20"/>
  <c r="C121" i="20"/>
  <c r="B122" i="20"/>
  <c r="C122" i="20"/>
  <c r="B123" i="20"/>
  <c r="C123" i="20"/>
  <c r="B124" i="20"/>
  <c r="C124" i="20"/>
  <c r="B125" i="20"/>
  <c r="C125" i="20"/>
  <c r="B126" i="20"/>
  <c r="C126" i="20"/>
  <c r="B127" i="20"/>
  <c r="C127" i="20"/>
  <c r="B128" i="20"/>
  <c r="C128" i="20"/>
  <c r="B129" i="20"/>
  <c r="C129" i="20"/>
  <c r="B130" i="20"/>
  <c r="C130" i="20"/>
  <c r="B131" i="20"/>
  <c r="C131" i="20"/>
  <c r="B132" i="20"/>
  <c r="C132" i="20"/>
  <c r="B133" i="20"/>
  <c r="C133" i="20"/>
  <c r="B134" i="20"/>
  <c r="C134" i="20"/>
  <c r="B135" i="20"/>
  <c r="C135" i="20"/>
  <c r="B136" i="20"/>
  <c r="C136" i="20"/>
  <c r="B137" i="20"/>
  <c r="C137" i="20"/>
  <c r="B138" i="20"/>
  <c r="C138" i="20"/>
  <c r="B139" i="20"/>
  <c r="C139" i="20"/>
  <c r="B140" i="20"/>
  <c r="C140" i="20"/>
  <c r="B141" i="20"/>
  <c r="C141" i="20"/>
  <c r="B142" i="20"/>
  <c r="C142" i="20"/>
  <c r="B143" i="20"/>
  <c r="C143" i="20"/>
  <c r="B144" i="20"/>
  <c r="C144" i="20"/>
  <c r="B145" i="20"/>
  <c r="C145" i="20"/>
  <c r="B146" i="20"/>
  <c r="C146" i="20"/>
  <c r="B147" i="20"/>
  <c r="C147" i="20"/>
  <c r="B148" i="20"/>
  <c r="C148" i="20"/>
  <c r="B149" i="20"/>
  <c r="C149" i="20"/>
  <c r="B150" i="20"/>
  <c r="C150" i="20"/>
  <c r="B151" i="20"/>
  <c r="C151" i="20"/>
  <c r="B152" i="20"/>
  <c r="C152" i="20"/>
  <c r="B153" i="20"/>
  <c r="C153" i="20"/>
  <c r="B154" i="20"/>
  <c r="C154" i="20"/>
  <c r="B155" i="20"/>
  <c r="C155" i="20"/>
  <c r="B156" i="20"/>
  <c r="C156" i="20"/>
  <c r="B157" i="20"/>
  <c r="C157" i="20"/>
  <c r="B158" i="20"/>
  <c r="C158" i="20"/>
  <c r="B159" i="20"/>
  <c r="C159" i="20"/>
  <c r="B160" i="20"/>
  <c r="C160" i="20"/>
  <c r="B161" i="20"/>
  <c r="C161" i="20"/>
  <c r="B162" i="20"/>
  <c r="C162" i="20"/>
  <c r="B163" i="20"/>
  <c r="C163" i="20"/>
  <c r="B164" i="20"/>
  <c r="C164" i="20"/>
  <c r="B165" i="20"/>
  <c r="C165" i="20"/>
  <c r="B166" i="20"/>
  <c r="C166" i="20"/>
  <c r="B167" i="20"/>
  <c r="C167" i="20"/>
  <c r="B168" i="20"/>
  <c r="C168" i="20"/>
  <c r="B169" i="20"/>
  <c r="C169" i="20"/>
  <c r="B170" i="20"/>
  <c r="C170" i="20"/>
  <c r="B171" i="20"/>
  <c r="C171" i="20"/>
  <c r="B172" i="20"/>
  <c r="C172" i="20"/>
  <c r="B173" i="20"/>
  <c r="C173" i="20"/>
  <c r="B174" i="20"/>
  <c r="C174" i="20"/>
  <c r="B175" i="20"/>
  <c r="C175" i="20"/>
  <c r="B176" i="20"/>
  <c r="C176" i="20"/>
  <c r="B177" i="20"/>
  <c r="C177" i="20"/>
  <c r="B178" i="20"/>
  <c r="C178" i="20"/>
  <c r="B179" i="20"/>
  <c r="C179" i="20"/>
  <c r="B180" i="20"/>
  <c r="C180" i="20"/>
  <c r="B181" i="20"/>
  <c r="C181" i="20"/>
  <c r="B182" i="20"/>
  <c r="C182" i="20"/>
  <c r="B183" i="20"/>
  <c r="C183" i="20"/>
  <c r="B184" i="20"/>
  <c r="C184" i="20"/>
  <c r="B185" i="20"/>
  <c r="C185" i="20"/>
  <c r="B186" i="20"/>
  <c r="C186" i="20"/>
  <c r="B187" i="20"/>
  <c r="C187" i="20"/>
  <c r="B188" i="20"/>
  <c r="C188" i="20"/>
  <c r="B189" i="20"/>
  <c r="C189" i="20"/>
  <c r="B190" i="20"/>
  <c r="C190" i="20"/>
  <c r="B191" i="20"/>
  <c r="C191" i="20"/>
  <c r="B192" i="20"/>
  <c r="C192" i="20"/>
  <c r="B193" i="20"/>
  <c r="C193" i="20"/>
  <c r="B194" i="20"/>
  <c r="C194" i="20"/>
  <c r="B195" i="20"/>
  <c r="C195" i="20"/>
  <c r="B196" i="20"/>
  <c r="C196" i="20"/>
  <c r="B197" i="20"/>
  <c r="C197" i="20"/>
  <c r="B198" i="20"/>
  <c r="C198" i="20"/>
  <c r="B199" i="20"/>
  <c r="C199" i="20"/>
  <c r="B200" i="20"/>
  <c r="C200" i="20"/>
  <c r="B201" i="20"/>
  <c r="C201" i="20"/>
  <c r="B202" i="20"/>
  <c r="C202" i="20"/>
  <c r="B203" i="20"/>
  <c r="C203" i="20"/>
  <c r="B204" i="20"/>
  <c r="C204" i="20"/>
  <c r="B205" i="20"/>
  <c r="C205" i="20"/>
  <c r="B206" i="20"/>
  <c r="C206" i="20"/>
  <c r="B207" i="20"/>
  <c r="C207" i="20"/>
  <c r="B208" i="20"/>
  <c r="C208" i="20"/>
  <c r="B209" i="20"/>
  <c r="C209" i="20"/>
  <c r="B210" i="20"/>
  <c r="C210" i="20"/>
  <c r="B211" i="20"/>
  <c r="C211" i="20"/>
  <c r="B212" i="20"/>
  <c r="C212" i="20"/>
  <c r="B213" i="20"/>
  <c r="C213" i="20"/>
  <c r="B214" i="20"/>
  <c r="C214" i="20"/>
  <c r="B215" i="20"/>
  <c r="C215" i="20"/>
  <c r="B216" i="20"/>
  <c r="C216" i="20"/>
  <c r="B217" i="20"/>
  <c r="C217" i="20"/>
  <c r="B218" i="20"/>
  <c r="C218" i="20"/>
  <c r="B219" i="20"/>
  <c r="C219" i="20"/>
  <c r="B220" i="20"/>
  <c r="C220" i="20"/>
  <c r="B221" i="20"/>
  <c r="C221" i="20"/>
  <c r="B222" i="20"/>
  <c r="C222" i="20"/>
  <c r="B223" i="20"/>
  <c r="C223" i="20"/>
  <c r="B224" i="20"/>
  <c r="C224" i="20"/>
  <c r="B225" i="20"/>
  <c r="C225" i="20"/>
  <c r="B226" i="20"/>
  <c r="C226" i="20"/>
  <c r="B227" i="20"/>
  <c r="C227" i="20"/>
  <c r="B228" i="20"/>
  <c r="C228" i="20"/>
  <c r="B229" i="20"/>
  <c r="C229" i="20"/>
  <c r="B230" i="20"/>
  <c r="C230" i="20"/>
  <c r="B231" i="20"/>
  <c r="C231" i="20"/>
  <c r="B232" i="20"/>
  <c r="C232" i="20"/>
  <c r="B233" i="20"/>
  <c r="C233" i="20"/>
  <c r="B234" i="20"/>
  <c r="C234" i="20"/>
  <c r="B235" i="20"/>
  <c r="C235" i="20"/>
  <c r="B236" i="20"/>
  <c r="C236" i="20"/>
  <c r="B237" i="20"/>
  <c r="C237" i="20"/>
  <c r="B238" i="20"/>
  <c r="C238" i="20"/>
  <c r="B239" i="20"/>
  <c r="C239" i="20"/>
  <c r="B240" i="20"/>
  <c r="C240" i="20"/>
  <c r="B241" i="20"/>
  <c r="C241" i="20"/>
  <c r="B242" i="20"/>
  <c r="C242" i="20"/>
  <c r="B243" i="20"/>
  <c r="C243" i="20"/>
  <c r="B244" i="20"/>
  <c r="C244" i="20"/>
  <c r="B245" i="20"/>
  <c r="C245" i="20"/>
  <c r="B246" i="20"/>
  <c r="C246" i="20"/>
  <c r="B247" i="20"/>
  <c r="C247" i="20"/>
  <c r="B248" i="20"/>
  <c r="C248" i="20"/>
  <c r="B249" i="20"/>
  <c r="C249" i="20"/>
  <c r="B250" i="20"/>
  <c r="C250" i="20"/>
  <c r="B251" i="20"/>
  <c r="C251" i="20"/>
  <c r="B252" i="20"/>
  <c r="C252" i="20"/>
  <c r="B253" i="20"/>
  <c r="C253" i="20"/>
  <c r="B254" i="20"/>
  <c r="C254" i="20"/>
  <c r="B255" i="20"/>
  <c r="C255" i="20"/>
  <c r="B256" i="20"/>
  <c r="C256" i="20"/>
  <c r="B257" i="20"/>
  <c r="C257" i="20"/>
  <c r="B258" i="20"/>
  <c r="C258" i="20"/>
  <c r="B259" i="20"/>
  <c r="C259" i="20"/>
  <c r="B260" i="20"/>
  <c r="C260" i="20"/>
  <c r="B261" i="20"/>
  <c r="C261" i="20"/>
  <c r="B262" i="20"/>
  <c r="C262" i="20"/>
  <c r="B263" i="20"/>
  <c r="C263" i="20"/>
  <c r="B264" i="20"/>
  <c r="C264" i="20"/>
  <c r="B265" i="20"/>
  <c r="C265" i="20"/>
  <c r="B266" i="20"/>
  <c r="C266" i="20"/>
  <c r="B267" i="20"/>
  <c r="C267" i="20"/>
  <c r="B268" i="20"/>
  <c r="C268" i="20"/>
  <c r="B269" i="20"/>
  <c r="C269" i="20"/>
  <c r="B270" i="20"/>
  <c r="C270" i="20"/>
  <c r="B271" i="20"/>
  <c r="C271" i="20"/>
  <c r="B272" i="20"/>
  <c r="C272" i="20"/>
  <c r="B273" i="20"/>
  <c r="C273" i="20"/>
  <c r="B274" i="20"/>
  <c r="C274" i="20"/>
  <c r="B275" i="20"/>
  <c r="C275" i="20"/>
  <c r="B276" i="20"/>
  <c r="C276" i="20"/>
  <c r="B277" i="20"/>
  <c r="C277" i="20"/>
  <c r="B278" i="20"/>
  <c r="C278" i="20"/>
  <c r="B279" i="20"/>
  <c r="C279" i="20"/>
  <c r="B280" i="20"/>
  <c r="C280" i="20"/>
  <c r="B281" i="20"/>
  <c r="C281" i="20"/>
  <c r="B282" i="20"/>
  <c r="C282" i="20"/>
  <c r="B283" i="20"/>
  <c r="C283" i="20"/>
  <c r="B284" i="20"/>
  <c r="C284" i="20"/>
  <c r="B285" i="20"/>
  <c r="C285" i="20"/>
  <c r="B286" i="20"/>
  <c r="C286" i="20"/>
  <c r="B287" i="20"/>
  <c r="C287" i="20"/>
  <c r="B288" i="20"/>
  <c r="C288" i="20"/>
  <c r="B289" i="20"/>
  <c r="C289" i="20"/>
  <c r="B290" i="20"/>
  <c r="C290" i="20"/>
  <c r="B291" i="20"/>
  <c r="C291" i="20"/>
  <c r="B292" i="20"/>
  <c r="C292" i="20"/>
  <c r="B293" i="20"/>
  <c r="C293" i="20"/>
  <c r="B294" i="20"/>
  <c r="C294" i="20"/>
  <c r="B295" i="20"/>
  <c r="C295" i="20"/>
  <c r="B296" i="20"/>
  <c r="C296" i="20"/>
  <c r="B297" i="20"/>
  <c r="C297" i="20"/>
  <c r="B298" i="20"/>
  <c r="C298" i="20"/>
  <c r="B299" i="20"/>
  <c r="C299" i="20"/>
  <c r="B300" i="20"/>
  <c r="C300" i="20"/>
  <c r="B301" i="20"/>
  <c r="C301" i="20"/>
  <c r="B302" i="20"/>
  <c r="C302" i="20"/>
  <c r="B303" i="20"/>
  <c r="C303" i="20"/>
  <c r="B304" i="20"/>
  <c r="C304" i="20"/>
  <c r="B305" i="20"/>
  <c r="C305" i="20"/>
  <c r="B306" i="20"/>
  <c r="C306" i="20"/>
  <c r="B307" i="20"/>
  <c r="C307" i="20"/>
  <c r="B308" i="20"/>
  <c r="C308" i="20"/>
  <c r="B309" i="20"/>
  <c r="C309" i="20"/>
  <c r="B310" i="20"/>
  <c r="C310" i="20"/>
  <c r="B311" i="20"/>
  <c r="C311" i="20"/>
  <c r="B312" i="20"/>
  <c r="C312" i="20"/>
  <c r="B313" i="20"/>
  <c r="C313" i="20"/>
  <c r="B314" i="20"/>
  <c r="C314" i="20"/>
  <c r="B315" i="20"/>
  <c r="C315" i="20"/>
  <c r="B316" i="20"/>
  <c r="C316" i="20"/>
  <c r="B317" i="20"/>
  <c r="C317" i="20"/>
  <c r="B318" i="20"/>
  <c r="C318" i="20"/>
  <c r="B319" i="20"/>
  <c r="C319" i="20"/>
  <c r="B320" i="20"/>
  <c r="C320" i="20"/>
  <c r="B321" i="20"/>
  <c r="C321" i="20"/>
  <c r="B322" i="20"/>
  <c r="C322" i="20"/>
  <c r="B323" i="20"/>
  <c r="C323" i="20"/>
  <c r="B324" i="20"/>
  <c r="C324" i="20"/>
  <c r="B325" i="20"/>
  <c r="C325" i="20"/>
  <c r="B326" i="20"/>
  <c r="C326" i="20"/>
  <c r="B327" i="20"/>
  <c r="C327" i="20"/>
  <c r="B328" i="20"/>
  <c r="C328" i="20"/>
  <c r="B329" i="20"/>
  <c r="C329" i="20"/>
  <c r="B330" i="20"/>
  <c r="C330" i="20"/>
  <c r="B331" i="20"/>
  <c r="C331" i="20"/>
  <c r="B332" i="20"/>
  <c r="C332" i="20"/>
  <c r="B333" i="20"/>
  <c r="C333" i="20"/>
  <c r="B334" i="20"/>
  <c r="C334" i="20"/>
  <c r="B335" i="20"/>
  <c r="C335" i="20"/>
  <c r="B336" i="20"/>
  <c r="C336" i="20"/>
  <c r="B337" i="20"/>
  <c r="C337" i="20"/>
  <c r="B338" i="20"/>
  <c r="C338" i="20"/>
  <c r="B339" i="20"/>
  <c r="C339" i="20"/>
  <c r="B340" i="20"/>
  <c r="C340" i="20"/>
  <c r="B341" i="20"/>
  <c r="C341" i="20"/>
  <c r="B342" i="20"/>
  <c r="C342" i="20"/>
  <c r="B343" i="20"/>
  <c r="C343" i="20"/>
  <c r="B344" i="20"/>
  <c r="C344" i="20"/>
  <c r="B345" i="20"/>
  <c r="C345" i="20"/>
  <c r="B346" i="20"/>
  <c r="C346" i="20"/>
  <c r="B347" i="20"/>
  <c r="C347" i="20"/>
  <c r="B348" i="20"/>
  <c r="C348" i="20"/>
  <c r="B349" i="20"/>
  <c r="C349" i="20"/>
  <c r="B350" i="20"/>
  <c r="C350" i="20"/>
  <c r="B351" i="20"/>
  <c r="C351" i="20"/>
  <c r="B352" i="20"/>
  <c r="C352" i="20"/>
  <c r="B353" i="20"/>
  <c r="C353" i="20"/>
  <c r="B354" i="20"/>
  <c r="C354" i="20"/>
  <c r="B355" i="20"/>
  <c r="C355" i="20"/>
  <c r="B356" i="20"/>
  <c r="C356" i="20"/>
  <c r="B357" i="20"/>
  <c r="C357" i="20"/>
  <c r="B358" i="20"/>
  <c r="C358" i="20"/>
  <c r="B359" i="20"/>
  <c r="C359" i="20"/>
  <c r="B360" i="20"/>
  <c r="C360" i="20"/>
  <c r="B361" i="20"/>
  <c r="C361" i="20"/>
  <c r="B362" i="20"/>
  <c r="C362" i="20"/>
  <c r="B363" i="20"/>
  <c r="C363" i="20"/>
  <c r="B364" i="20"/>
  <c r="C364" i="20"/>
  <c r="B365" i="20"/>
  <c r="C365" i="20"/>
  <c r="B366" i="20"/>
  <c r="C366" i="20"/>
  <c r="B367" i="20"/>
  <c r="C367" i="20"/>
  <c r="B368" i="20"/>
  <c r="C368" i="20"/>
  <c r="B369" i="20"/>
  <c r="C369" i="20"/>
  <c r="B370" i="20"/>
  <c r="C370" i="20"/>
  <c r="B371" i="20"/>
  <c r="C371" i="20"/>
  <c r="B372" i="20"/>
  <c r="C372" i="20"/>
  <c r="B373" i="20"/>
  <c r="C373" i="20"/>
  <c r="B374" i="20"/>
  <c r="C374" i="20"/>
  <c r="B375" i="20"/>
  <c r="C375" i="20"/>
  <c r="B376" i="20"/>
  <c r="C376" i="20"/>
  <c r="B377" i="20"/>
  <c r="C377" i="20"/>
  <c r="B378" i="20"/>
  <c r="C378" i="20"/>
  <c r="B379" i="20"/>
  <c r="C379" i="20"/>
  <c r="B380" i="20"/>
  <c r="C380" i="20"/>
  <c r="B381" i="20"/>
  <c r="C381" i="20"/>
  <c r="B382" i="20"/>
  <c r="C382" i="20"/>
  <c r="B383" i="20"/>
  <c r="C383" i="20"/>
  <c r="B384" i="20"/>
  <c r="C384" i="20"/>
  <c r="B385" i="20"/>
  <c r="C385" i="20"/>
  <c r="B386" i="20"/>
  <c r="C386" i="20"/>
  <c r="B387" i="20"/>
  <c r="C387" i="20"/>
  <c r="B388" i="20"/>
  <c r="C388" i="20"/>
  <c r="B389" i="20"/>
  <c r="C389" i="20"/>
  <c r="B390" i="20"/>
  <c r="C390" i="20"/>
  <c r="B391" i="20"/>
  <c r="C391" i="20"/>
  <c r="B392" i="20"/>
  <c r="C392" i="20"/>
  <c r="B393" i="20"/>
  <c r="C393" i="20"/>
  <c r="B394" i="20"/>
  <c r="C394" i="20"/>
  <c r="B395" i="20"/>
  <c r="C395" i="20"/>
  <c r="B396" i="20"/>
  <c r="C396" i="20"/>
  <c r="B397" i="20"/>
  <c r="C397" i="20"/>
  <c r="B398" i="20"/>
  <c r="C398" i="20"/>
  <c r="B399" i="20"/>
  <c r="C399" i="20"/>
  <c r="B400" i="20"/>
  <c r="C400" i="20"/>
  <c r="B401" i="20"/>
  <c r="C401" i="20"/>
  <c r="B402" i="20"/>
  <c r="C402" i="20"/>
  <c r="B403" i="20"/>
  <c r="C403" i="20"/>
  <c r="B404" i="20"/>
  <c r="C404" i="20"/>
  <c r="B405" i="20"/>
  <c r="C405" i="20"/>
  <c r="B406" i="20"/>
  <c r="C406" i="20"/>
  <c r="B407" i="20"/>
  <c r="C407" i="20"/>
  <c r="B408" i="20"/>
  <c r="C408" i="20"/>
  <c r="B409" i="20"/>
  <c r="C409" i="20"/>
  <c r="B410" i="20"/>
  <c r="C410" i="20"/>
  <c r="B411" i="20"/>
  <c r="C411" i="20"/>
  <c r="B412" i="20"/>
  <c r="C412" i="20"/>
  <c r="B413" i="20"/>
  <c r="C413" i="20"/>
  <c r="B414" i="20"/>
  <c r="C414" i="20"/>
  <c r="B415" i="20"/>
  <c r="C415" i="20"/>
  <c r="B416" i="20"/>
  <c r="C416" i="20"/>
  <c r="B417" i="20"/>
  <c r="C417" i="20"/>
  <c r="B418" i="20"/>
  <c r="C418" i="20"/>
  <c r="B419" i="20"/>
  <c r="C419" i="20"/>
  <c r="B420" i="20"/>
  <c r="C420" i="20"/>
  <c r="B421" i="20"/>
  <c r="C421" i="20"/>
  <c r="B422" i="20"/>
  <c r="C422" i="20"/>
  <c r="B423" i="20"/>
  <c r="C423" i="20"/>
  <c r="B424" i="20"/>
  <c r="C424" i="20"/>
  <c r="B425" i="20"/>
  <c r="C425" i="20"/>
  <c r="B426" i="20"/>
  <c r="C426" i="20"/>
  <c r="B427" i="20"/>
  <c r="C427" i="20"/>
  <c r="B428" i="20"/>
  <c r="C428" i="20"/>
  <c r="B429" i="20"/>
  <c r="C429" i="20"/>
  <c r="B430" i="20"/>
  <c r="C430" i="20"/>
  <c r="B431" i="20"/>
  <c r="C431" i="20"/>
  <c r="B432" i="20"/>
  <c r="C432" i="20"/>
  <c r="B433" i="20"/>
  <c r="C433" i="20"/>
  <c r="B434" i="20"/>
  <c r="C434" i="20"/>
  <c r="B435" i="20"/>
  <c r="C435" i="20"/>
  <c r="B436" i="20"/>
  <c r="C436" i="20"/>
  <c r="B437" i="20"/>
  <c r="C437" i="20"/>
  <c r="B438" i="20"/>
  <c r="C438" i="20"/>
  <c r="B439" i="20"/>
  <c r="C439" i="20"/>
  <c r="B440" i="20"/>
  <c r="C440" i="20"/>
  <c r="B441" i="20"/>
  <c r="C441" i="20"/>
  <c r="B442" i="20"/>
  <c r="C442" i="20"/>
  <c r="B443" i="20"/>
  <c r="C443" i="20"/>
  <c r="B444" i="20"/>
  <c r="C444" i="20"/>
  <c r="B445" i="20"/>
  <c r="C445" i="20"/>
  <c r="B446" i="20"/>
  <c r="C446" i="20"/>
  <c r="B447" i="20"/>
  <c r="C447" i="20"/>
  <c r="B448" i="20"/>
  <c r="C448" i="20"/>
  <c r="B449" i="20"/>
  <c r="C449" i="20"/>
  <c r="B450" i="20"/>
  <c r="C450" i="20"/>
  <c r="B451" i="20"/>
  <c r="C451" i="20"/>
  <c r="B452" i="20"/>
  <c r="C452" i="20"/>
  <c r="B453" i="20"/>
  <c r="C453" i="20"/>
  <c r="B454" i="20"/>
  <c r="C454" i="20"/>
  <c r="B455" i="20"/>
  <c r="C455" i="20"/>
  <c r="B456" i="20"/>
  <c r="C456" i="20"/>
  <c r="B457" i="20"/>
  <c r="C457" i="20"/>
  <c r="B458" i="20"/>
  <c r="C458" i="20"/>
  <c r="B459" i="20"/>
  <c r="C459" i="20"/>
  <c r="B460" i="20"/>
  <c r="C460" i="20"/>
  <c r="B461" i="20"/>
  <c r="C461" i="20"/>
  <c r="B462" i="20"/>
  <c r="C462" i="20"/>
  <c r="B463" i="20"/>
  <c r="C463" i="20"/>
  <c r="B464" i="20"/>
  <c r="C464" i="20"/>
  <c r="B465" i="20"/>
  <c r="C465" i="20"/>
  <c r="B466" i="20"/>
  <c r="C466" i="20"/>
  <c r="B467" i="20"/>
  <c r="C467" i="20"/>
  <c r="B468" i="20"/>
  <c r="C468" i="20"/>
  <c r="B469" i="20"/>
  <c r="C469" i="20"/>
  <c r="B470" i="20"/>
  <c r="C470" i="20"/>
  <c r="B471" i="20"/>
  <c r="C471" i="20"/>
  <c r="B472" i="20"/>
  <c r="C472" i="20"/>
  <c r="B473" i="20"/>
  <c r="C473" i="20"/>
  <c r="B474" i="20"/>
  <c r="C474" i="20"/>
  <c r="B475" i="20"/>
  <c r="C475" i="20"/>
  <c r="B476" i="20"/>
  <c r="C476" i="20"/>
  <c r="B477" i="20"/>
  <c r="C477" i="20"/>
  <c r="B478" i="20"/>
  <c r="C478" i="20"/>
  <c r="B479" i="20"/>
  <c r="C479" i="20"/>
  <c r="B480" i="20"/>
  <c r="C480" i="20"/>
  <c r="B481" i="20"/>
  <c r="C481" i="20"/>
  <c r="B482" i="20"/>
  <c r="C482" i="20"/>
  <c r="B483" i="20"/>
  <c r="C483" i="20"/>
  <c r="B484" i="20"/>
  <c r="C484" i="20"/>
  <c r="B485" i="20"/>
  <c r="C485" i="20"/>
  <c r="B486" i="20"/>
  <c r="C486" i="20"/>
  <c r="B487" i="20"/>
  <c r="C487" i="20"/>
  <c r="B488" i="20"/>
  <c r="C488" i="20"/>
  <c r="B489" i="20"/>
  <c r="C489" i="20"/>
  <c r="B490" i="20"/>
  <c r="C490" i="20"/>
  <c r="B491" i="20"/>
  <c r="C491" i="20"/>
  <c r="B492" i="20"/>
  <c r="C492" i="20"/>
  <c r="B493" i="20"/>
  <c r="C493" i="20"/>
  <c r="B494" i="20"/>
  <c r="C494" i="20"/>
  <c r="B495" i="20"/>
  <c r="C495" i="20"/>
  <c r="B496" i="20"/>
  <c r="C496" i="20"/>
  <c r="B497" i="20"/>
  <c r="C497" i="20"/>
  <c r="B498" i="20"/>
  <c r="C498" i="20"/>
  <c r="B499" i="20"/>
  <c r="C499" i="20"/>
  <c r="B500" i="20"/>
  <c r="C500" i="20"/>
  <c r="B501" i="20"/>
  <c r="C501" i="20"/>
  <c r="B502" i="20"/>
  <c r="C502" i="20"/>
  <c r="B503" i="20"/>
  <c r="C503" i="20"/>
  <c r="B504" i="20"/>
  <c r="C504" i="20"/>
  <c r="B505" i="20"/>
  <c r="C505" i="20"/>
  <c r="B506" i="20"/>
  <c r="C506" i="20"/>
  <c r="C7" i="20"/>
  <c r="B7" i="20"/>
  <c r="A9" i="20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156" i="20" s="1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A183" i="20" s="1"/>
  <c r="A184" i="20" s="1"/>
  <c r="A185" i="20" s="1"/>
  <c r="A186" i="20" s="1"/>
  <c r="A187" i="20" s="1"/>
  <c r="A188" i="20" s="1"/>
  <c r="A189" i="20" s="1"/>
  <c r="A190" i="20" s="1"/>
  <c r="A191" i="20" s="1"/>
  <c r="A192" i="20" s="1"/>
  <c r="A193" i="20" s="1"/>
  <c r="A194" i="20" s="1"/>
  <c r="A195" i="20" s="1"/>
  <c r="A196" i="20" s="1"/>
  <c r="A197" i="20" s="1"/>
  <c r="A198" i="20" s="1"/>
  <c r="A199" i="20" s="1"/>
  <c r="A200" i="20" s="1"/>
  <c r="A201" i="20" s="1"/>
  <c r="A202" i="20" s="1"/>
  <c r="A203" i="20" s="1"/>
  <c r="A204" i="20" s="1"/>
  <c r="A205" i="20" s="1"/>
  <c r="A206" i="20" s="1"/>
  <c r="A207" i="20" s="1"/>
  <c r="A208" i="20" s="1"/>
  <c r="A209" i="20" s="1"/>
  <c r="A210" i="20" s="1"/>
  <c r="A211" i="20" s="1"/>
  <c r="A212" i="20" s="1"/>
  <c r="A213" i="20" s="1"/>
  <c r="A214" i="20" s="1"/>
  <c r="A215" i="20" s="1"/>
  <c r="A216" i="20" s="1"/>
  <c r="A217" i="20" s="1"/>
  <c r="A218" i="20" s="1"/>
  <c r="A219" i="20" s="1"/>
  <c r="A220" i="20" s="1"/>
  <c r="A221" i="20" s="1"/>
  <c r="A222" i="20" s="1"/>
  <c r="A223" i="20" s="1"/>
  <c r="A224" i="20" s="1"/>
  <c r="A225" i="20" s="1"/>
  <c r="A226" i="20" s="1"/>
  <c r="A227" i="20" s="1"/>
  <c r="A228" i="20" s="1"/>
  <c r="A229" i="20" s="1"/>
  <c r="A230" i="20" s="1"/>
  <c r="A231" i="20" s="1"/>
  <c r="A232" i="20" s="1"/>
  <c r="A233" i="20" s="1"/>
  <c r="A234" i="20" s="1"/>
  <c r="A235" i="20" s="1"/>
  <c r="A236" i="20" s="1"/>
  <c r="A237" i="20" s="1"/>
  <c r="A238" i="20" s="1"/>
  <c r="A239" i="20" s="1"/>
  <c r="A240" i="20" s="1"/>
  <c r="A241" i="20" s="1"/>
  <c r="A242" i="20" s="1"/>
  <c r="A243" i="20" s="1"/>
  <c r="A244" i="20" s="1"/>
  <c r="A245" i="20" s="1"/>
  <c r="A246" i="20" s="1"/>
  <c r="A247" i="20" s="1"/>
  <c r="A248" i="20" s="1"/>
  <c r="A249" i="20" s="1"/>
  <c r="A250" i="20" s="1"/>
  <c r="A251" i="20" s="1"/>
  <c r="A252" i="20" s="1"/>
  <c r="A253" i="20" s="1"/>
  <c r="A254" i="20" s="1"/>
  <c r="A255" i="20" s="1"/>
  <c r="A256" i="20" s="1"/>
  <c r="A257" i="20" s="1"/>
  <c r="A258" i="20" s="1"/>
  <c r="A259" i="20" s="1"/>
  <c r="A260" i="20" s="1"/>
  <c r="A261" i="20" s="1"/>
  <c r="A262" i="20" s="1"/>
  <c r="A263" i="20" s="1"/>
  <c r="A264" i="20" s="1"/>
  <c r="A265" i="20" s="1"/>
  <c r="A266" i="20" s="1"/>
  <c r="A267" i="20" s="1"/>
  <c r="A268" i="20" s="1"/>
  <c r="A269" i="20" s="1"/>
  <c r="A270" i="20" s="1"/>
  <c r="A271" i="20" s="1"/>
  <c r="A272" i="20" s="1"/>
  <c r="A273" i="20" s="1"/>
  <c r="A274" i="20" s="1"/>
  <c r="A275" i="20" s="1"/>
  <c r="A276" i="20" s="1"/>
  <c r="A277" i="20" s="1"/>
  <c r="A278" i="20" s="1"/>
  <c r="A279" i="20" s="1"/>
  <c r="A280" i="20" s="1"/>
  <c r="A281" i="20" s="1"/>
  <c r="A282" i="20" s="1"/>
  <c r="A283" i="20" s="1"/>
  <c r="A284" i="20" s="1"/>
  <c r="A285" i="20" s="1"/>
  <c r="A286" i="20" s="1"/>
  <c r="A287" i="20" s="1"/>
  <c r="A288" i="20" s="1"/>
  <c r="A289" i="20" s="1"/>
  <c r="A290" i="20" s="1"/>
  <c r="A291" i="20" s="1"/>
  <c r="A292" i="20" s="1"/>
  <c r="A293" i="20" s="1"/>
  <c r="A294" i="20" s="1"/>
  <c r="A295" i="20" s="1"/>
  <c r="A296" i="20" s="1"/>
  <c r="A297" i="20" s="1"/>
  <c r="A298" i="20" s="1"/>
  <c r="A299" i="20" s="1"/>
  <c r="A300" i="20" s="1"/>
  <c r="A301" i="20" s="1"/>
  <c r="A302" i="20" s="1"/>
  <c r="A303" i="20" s="1"/>
  <c r="A304" i="20" s="1"/>
  <c r="A305" i="20" s="1"/>
  <c r="A306" i="20" s="1"/>
  <c r="A307" i="20" s="1"/>
  <c r="A308" i="20" s="1"/>
  <c r="A309" i="20" s="1"/>
  <c r="A310" i="20" s="1"/>
  <c r="A311" i="20" s="1"/>
  <c r="A312" i="20" s="1"/>
  <c r="A313" i="20" s="1"/>
  <c r="A314" i="20" s="1"/>
  <c r="A315" i="20" s="1"/>
  <c r="A316" i="20" s="1"/>
  <c r="A317" i="20" s="1"/>
  <c r="A318" i="20" s="1"/>
  <c r="A319" i="20" s="1"/>
  <c r="A320" i="20" s="1"/>
  <c r="A321" i="20" s="1"/>
  <c r="A322" i="20" s="1"/>
  <c r="A323" i="20" s="1"/>
  <c r="A324" i="20" s="1"/>
  <c r="A325" i="20" s="1"/>
  <c r="A326" i="20" s="1"/>
  <c r="A327" i="20" s="1"/>
  <c r="A328" i="20" s="1"/>
  <c r="A329" i="20" s="1"/>
  <c r="A330" i="20" s="1"/>
  <c r="A331" i="20" s="1"/>
  <c r="A332" i="20" s="1"/>
  <c r="A333" i="20" s="1"/>
  <c r="A334" i="20" s="1"/>
  <c r="A335" i="20" s="1"/>
  <c r="A336" i="20" s="1"/>
  <c r="A337" i="20" s="1"/>
  <c r="A338" i="20" s="1"/>
  <c r="A339" i="20" s="1"/>
  <c r="A340" i="20" s="1"/>
  <c r="A341" i="20" s="1"/>
  <c r="A342" i="20" s="1"/>
  <c r="A343" i="20" s="1"/>
  <c r="A344" i="20" s="1"/>
  <c r="A345" i="20" s="1"/>
  <c r="A346" i="20" s="1"/>
  <c r="A347" i="20" s="1"/>
  <c r="A348" i="20" s="1"/>
  <c r="A349" i="20" s="1"/>
  <c r="A350" i="20" s="1"/>
  <c r="A351" i="20" s="1"/>
  <c r="A352" i="20" s="1"/>
  <c r="A353" i="20" s="1"/>
  <c r="A354" i="20" s="1"/>
  <c r="A355" i="20" s="1"/>
  <c r="A356" i="20" s="1"/>
  <c r="A357" i="20" s="1"/>
  <c r="A358" i="20" s="1"/>
  <c r="A359" i="20" s="1"/>
  <c r="A360" i="20" s="1"/>
  <c r="A361" i="20" s="1"/>
  <c r="A362" i="20" s="1"/>
  <c r="A363" i="20" s="1"/>
  <c r="A364" i="20" s="1"/>
  <c r="A365" i="20" s="1"/>
  <c r="A366" i="20" s="1"/>
  <c r="A367" i="20" s="1"/>
  <c r="A368" i="20" s="1"/>
  <c r="A369" i="20" s="1"/>
  <c r="A370" i="20" s="1"/>
  <c r="A371" i="20" s="1"/>
  <c r="A372" i="20" s="1"/>
  <c r="A373" i="20" s="1"/>
  <c r="A374" i="20" s="1"/>
  <c r="A375" i="20" s="1"/>
  <c r="A376" i="20" s="1"/>
  <c r="A377" i="20" s="1"/>
  <c r="A378" i="20" s="1"/>
  <c r="A379" i="20" s="1"/>
  <c r="A380" i="20" s="1"/>
  <c r="A381" i="20" s="1"/>
  <c r="A382" i="20" s="1"/>
  <c r="A383" i="20" s="1"/>
  <c r="A384" i="20" s="1"/>
  <c r="A385" i="20" s="1"/>
  <c r="A386" i="20" s="1"/>
  <c r="A387" i="20" s="1"/>
  <c r="A388" i="20" s="1"/>
  <c r="A389" i="20" s="1"/>
  <c r="A390" i="20" s="1"/>
  <c r="A391" i="20" s="1"/>
  <c r="A392" i="20" s="1"/>
  <c r="A393" i="20" s="1"/>
  <c r="A394" i="20" s="1"/>
  <c r="A395" i="20" s="1"/>
  <c r="A396" i="20" s="1"/>
  <c r="A397" i="20" s="1"/>
  <c r="A398" i="20" s="1"/>
  <c r="A399" i="20" s="1"/>
  <c r="A400" i="20" s="1"/>
  <c r="A401" i="20" s="1"/>
  <c r="A402" i="20" s="1"/>
  <c r="A403" i="20" s="1"/>
  <c r="A404" i="20" s="1"/>
  <c r="A405" i="20" s="1"/>
  <c r="A406" i="20" s="1"/>
  <c r="A407" i="20" s="1"/>
  <c r="A408" i="20" s="1"/>
  <c r="A409" i="20" s="1"/>
  <c r="A410" i="20" s="1"/>
  <c r="A411" i="20" s="1"/>
  <c r="A412" i="20" s="1"/>
  <c r="A413" i="20" s="1"/>
  <c r="A414" i="20" s="1"/>
  <c r="A415" i="20" s="1"/>
  <c r="A416" i="20" s="1"/>
  <c r="A417" i="20" s="1"/>
  <c r="A418" i="20" s="1"/>
  <c r="A419" i="20" s="1"/>
  <c r="A420" i="20" s="1"/>
  <c r="A421" i="20" s="1"/>
  <c r="A422" i="20" s="1"/>
  <c r="A423" i="20" s="1"/>
  <c r="A424" i="20" s="1"/>
  <c r="A425" i="20" s="1"/>
  <c r="A426" i="20" s="1"/>
  <c r="A427" i="20" s="1"/>
  <c r="A428" i="20" s="1"/>
  <c r="A429" i="20" s="1"/>
  <c r="A430" i="20" s="1"/>
  <c r="A431" i="20" s="1"/>
  <c r="A432" i="20" s="1"/>
  <c r="A433" i="20" s="1"/>
  <c r="A434" i="20" s="1"/>
  <c r="A435" i="20" s="1"/>
  <c r="A436" i="20" s="1"/>
  <c r="A437" i="20" s="1"/>
  <c r="A438" i="20" s="1"/>
  <c r="A439" i="20" s="1"/>
  <c r="A440" i="20" s="1"/>
  <c r="A441" i="20" s="1"/>
  <c r="A442" i="20" s="1"/>
  <c r="A443" i="20" s="1"/>
  <c r="A444" i="20" s="1"/>
  <c r="A445" i="20" s="1"/>
  <c r="A446" i="20" s="1"/>
  <c r="A447" i="20" s="1"/>
  <c r="A448" i="20" s="1"/>
  <c r="A449" i="20" s="1"/>
  <c r="A450" i="20" s="1"/>
  <c r="A451" i="20" s="1"/>
  <c r="A452" i="20" s="1"/>
  <c r="A453" i="20" s="1"/>
  <c r="A454" i="20" s="1"/>
  <c r="A455" i="20" s="1"/>
  <c r="A456" i="20" s="1"/>
  <c r="A457" i="20" s="1"/>
  <c r="A458" i="20" s="1"/>
  <c r="A459" i="20" s="1"/>
  <c r="A460" i="20" s="1"/>
  <c r="A461" i="20" s="1"/>
  <c r="A462" i="20" s="1"/>
  <c r="A463" i="20" s="1"/>
  <c r="A464" i="20" s="1"/>
  <c r="A465" i="20" s="1"/>
  <c r="A466" i="20" s="1"/>
  <c r="A467" i="20" s="1"/>
  <c r="A468" i="20" s="1"/>
  <c r="A469" i="20" s="1"/>
  <c r="A470" i="20" s="1"/>
  <c r="A471" i="20" s="1"/>
  <c r="A472" i="20" s="1"/>
  <c r="A473" i="20" s="1"/>
  <c r="A474" i="20" s="1"/>
  <c r="A475" i="20" s="1"/>
  <c r="A476" i="20" s="1"/>
  <c r="A477" i="20" s="1"/>
  <c r="A478" i="20" s="1"/>
  <c r="A479" i="20" s="1"/>
  <c r="A480" i="20" s="1"/>
  <c r="A481" i="20" s="1"/>
  <c r="A482" i="20" s="1"/>
  <c r="A483" i="20" s="1"/>
  <c r="A484" i="20" s="1"/>
  <c r="A485" i="20" s="1"/>
  <c r="A486" i="20" s="1"/>
  <c r="A487" i="20" s="1"/>
  <c r="A488" i="20" s="1"/>
  <c r="A489" i="20" s="1"/>
  <c r="A490" i="20" s="1"/>
  <c r="A491" i="20" s="1"/>
  <c r="A492" i="20" s="1"/>
  <c r="A493" i="20" s="1"/>
  <c r="A494" i="20" s="1"/>
  <c r="A495" i="20" s="1"/>
  <c r="A496" i="20" s="1"/>
  <c r="A497" i="20" s="1"/>
  <c r="A498" i="20" s="1"/>
  <c r="A499" i="20" s="1"/>
  <c r="A500" i="20" s="1"/>
  <c r="A501" i="20" s="1"/>
  <c r="A502" i="20" s="1"/>
  <c r="A503" i="20" s="1"/>
  <c r="A504" i="20" s="1"/>
  <c r="A505" i="20" s="1"/>
  <c r="A506" i="20" s="1"/>
  <c r="A8" i="20"/>
  <c r="A7" i="20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8" i="18"/>
  <c r="C8" i="18"/>
  <c r="B8" i="18"/>
  <c r="J16" i="18"/>
  <c r="J15" i="18"/>
  <c r="A8" i="18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A156" i="18" s="1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A183" i="18" s="1"/>
  <c r="A184" i="18" s="1"/>
  <c r="A185" i="18" s="1"/>
  <c r="A186" i="18" s="1"/>
  <c r="A187" i="18" s="1"/>
  <c r="A188" i="18" s="1"/>
  <c r="A189" i="18" s="1"/>
  <c r="A190" i="18" s="1"/>
  <c r="A191" i="18" s="1"/>
  <c r="A192" i="18" s="1"/>
  <c r="A193" i="18" s="1"/>
  <c r="A194" i="18" s="1"/>
  <c r="A195" i="18" s="1"/>
  <c r="A196" i="18" s="1"/>
  <c r="A197" i="18" s="1"/>
  <c r="A198" i="18" s="1"/>
  <c r="A199" i="18" s="1"/>
  <c r="A200" i="18" s="1"/>
  <c r="A201" i="18" s="1"/>
  <c r="A202" i="18" s="1"/>
  <c r="A203" i="18" s="1"/>
  <c r="A204" i="18" s="1"/>
  <c r="A205" i="18" s="1"/>
  <c r="A206" i="18" s="1"/>
  <c r="A207" i="18" s="1"/>
  <c r="A208" i="18" s="1"/>
  <c r="A209" i="18" s="1"/>
  <c r="A210" i="18" s="1"/>
  <c r="A211" i="18" s="1"/>
  <c r="A212" i="18" s="1"/>
  <c r="A213" i="18" s="1"/>
  <c r="A214" i="18" s="1"/>
  <c r="A215" i="18" s="1"/>
  <c r="A216" i="18" s="1"/>
  <c r="A217" i="18" s="1"/>
  <c r="A218" i="18" s="1"/>
  <c r="A219" i="18" s="1"/>
  <c r="A220" i="18" s="1"/>
  <c r="A221" i="18" s="1"/>
  <c r="A222" i="18" s="1"/>
  <c r="A223" i="18" s="1"/>
  <c r="A224" i="18" s="1"/>
  <c r="A225" i="18" s="1"/>
  <c r="A226" i="18" s="1"/>
  <c r="A227" i="18" s="1"/>
  <c r="A228" i="18" s="1"/>
  <c r="A229" i="18" s="1"/>
  <c r="A230" i="18" s="1"/>
  <c r="A231" i="18" s="1"/>
  <c r="A232" i="18" s="1"/>
  <c r="A233" i="18" s="1"/>
  <c r="A234" i="18" s="1"/>
  <c r="A235" i="18" s="1"/>
  <c r="A236" i="18" s="1"/>
  <c r="A237" i="18" s="1"/>
  <c r="A238" i="18" s="1"/>
  <c r="A239" i="18" s="1"/>
  <c r="A240" i="18" s="1"/>
  <c r="A241" i="18" s="1"/>
  <c r="A242" i="18" s="1"/>
  <c r="A243" i="18" s="1"/>
  <c r="A244" i="18" s="1"/>
  <c r="A245" i="18" s="1"/>
  <c r="A246" i="18" s="1"/>
  <c r="A247" i="18" s="1"/>
  <c r="A248" i="18" s="1"/>
  <c r="A249" i="18" s="1"/>
  <c r="A250" i="18" s="1"/>
  <c r="A251" i="18" s="1"/>
  <c r="A252" i="18" s="1"/>
  <c r="A253" i="18" s="1"/>
  <c r="A254" i="18" s="1"/>
  <c r="A255" i="18" s="1"/>
  <c r="A256" i="18" s="1"/>
  <c r="A257" i="18" s="1"/>
  <c r="A258" i="18" s="1"/>
  <c r="A259" i="18" s="1"/>
  <c r="A260" i="18" s="1"/>
  <c r="A261" i="18" s="1"/>
  <c r="A262" i="18" s="1"/>
  <c r="A263" i="18" s="1"/>
  <c r="A264" i="18" s="1"/>
  <c r="A265" i="18" s="1"/>
  <c r="A266" i="18" s="1"/>
  <c r="A267" i="18" s="1"/>
  <c r="A268" i="18" s="1"/>
  <c r="A269" i="18" s="1"/>
  <c r="A270" i="18" s="1"/>
  <c r="A271" i="18" s="1"/>
  <c r="A272" i="18" s="1"/>
  <c r="A273" i="18" s="1"/>
  <c r="A274" i="18" s="1"/>
  <c r="A275" i="18" s="1"/>
  <c r="A276" i="18" s="1"/>
  <c r="A277" i="18" s="1"/>
  <c r="A278" i="18" s="1"/>
  <c r="A279" i="18" s="1"/>
  <c r="A280" i="18" s="1"/>
  <c r="A281" i="18" s="1"/>
  <c r="A282" i="18" s="1"/>
  <c r="A283" i="18" s="1"/>
  <c r="A284" i="18" s="1"/>
  <c r="A285" i="18" s="1"/>
  <c r="A286" i="18" s="1"/>
  <c r="A287" i="18" s="1"/>
  <c r="A288" i="18" s="1"/>
  <c r="A289" i="18" s="1"/>
  <c r="A290" i="18" s="1"/>
  <c r="A291" i="18" s="1"/>
  <c r="A292" i="18" s="1"/>
  <c r="A293" i="18" s="1"/>
  <c r="A294" i="18" s="1"/>
  <c r="A295" i="18" s="1"/>
  <c r="A296" i="18" s="1"/>
  <c r="A297" i="18" s="1"/>
  <c r="A298" i="18" s="1"/>
  <c r="A299" i="18" s="1"/>
  <c r="A300" i="18" s="1"/>
  <c r="A301" i="18" s="1"/>
  <c r="A302" i="18" s="1"/>
  <c r="A303" i="18" s="1"/>
  <c r="A304" i="18" s="1"/>
  <c r="A305" i="18" s="1"/>
  <c r="A306" i="18" s="1"/>
  <c r="A307" i="18" s="1"/>
  <c r="A308" i="18" s="1"/>
  <c r="A309" i="18" s="1"/>
  <c r="A310" i="18" s="1"/>
  <c r="A311" i="18" s="1"/>
  <c r="A312" i="18" s="1"/>
  <c r="A313" i="18" s="1"/>
  <c r="A314" i="18" s="1"/>
  <c r="A315" i="18" s="1"/>
  <c r="A316" i="18" s="1"/>
  <c r="A317" i="18" s="1"/>
  <c r="A318" i="18" s="1"/>
  <c r="A319" i="18" s="1"/>
  <c r="A320" i="18" s="1"/>
  <c r="A321" i="18" s="1"/>
  <c r="A322" i="18" s="1"/>
  <c r="A323" i="18" s="1"/>
  <c r="A324" i="18" s="1"/>
  <c r="A325" i="18" s="1"/>
  <c r="A326" i="18" s="1"/>
  <c r="A327" i="18" s="1"/>
  <c r="A328" i="18" s="1"/>
  <c r="A329" i="18" s="1"/>
  <c r="A330" i="18" s="1"/>
  <c r="A331" i="18" s="1"/>
  <c r="A332" i="18" s="1"/>
  <c r="A333" i="18" s="1"/>
  <c r="A334" i="18" s="1"/>
  <c r="A335" i="18" s="1"/>
  <c r="A336" i="18" s="1"/>
  <c r="A337" i="18" s="1"/>
  <c r="A338" i="18" s="1"/>
  <c r="A339" i="18" s="1"/>
  <c r="A340" i="18" s="1"/>
  <c r="A341" i="18" s="1"/>
  <c r="A342" i="18" s="1"/>
  <c r="A343" i="18" s="1"/>
  <c r="A344" i="18" s="1"/>
  <c r="A345" i="18" s="1"/>
  <c r="A346" i="18" s="1"/>
  <c r="A347" i="18" s="1"/>
  <c r="A348" i="18" s="1"/>
  <c r="A349" i="18" s="1"/>
  <c r="A350" i="18" s="1"/>
  <c r="A351" i="18" s="1"/>
  <c r="A352" i="18" s="1"/>
  <c r="A353" i="18" s="1"/>
  <c r="A354" i="18" s="1"/>
  <c r="A355" i="18" s="1"/>
  <c r="A356" i="18" s="1"/>
  <c r="A357" i="18" s="1"/>
  <c r="A358" i="18" s="1"/>
  <c r="A359" i="18" s="1"/>
  <c r="A360" i="18" s="1"/>
  <c r="A361" i="18" s="1"/>
  <c r="A362" i="18" s="1"/>
  <c r="A363" i="18" s="1"/>
  <c r="A364" i="18" s="1"/>
  <c r="A365" i="18" s="1"/>
  <c r="A366" i="18" s="1"/>
  <c r="A367" i="18" s="1"/>
  <c r="A368" i="18" s="1"/>
  <c r="A369" i="18" s="1"/>
  <c r="A370" i="18" s="1"/>
  <c r="A371" i="18" s="1"/>
  <c r="A372" i="18" s="1"/>
  <c r="A373" i="18" s="1"/>
  <c r="A374" i="18" s="1"/>
  <c r="A375" i="18" s="1"/>
  <c r="A376" i="18" s="1"/>
  <c r="A377" i="18" s="1"/>
  <c r="A378" i="18" s="1"/>
  <c r="A379" i="18" s="1"/>
  <c r="A380" i="18" s="1"/>
  <c r="A381" i="18" s="1"/>
  <c r="A382" i="18" s="1"/>
  <c r="A383" i="18" s="1"/>
  <c r="A384" i="18" s="1"/>
  <c r="A385" i="18" s="1"/>
  <c r="A386" i="18" s="1"/>
  <c r="A387" i="18" s="1"/>
  <c r="A388" i="18" s="1"/>
  <c r="A389" i="18" s="1"/>
  <c r="A390" i="18" s="1"/>
  <c r="A391" i="18" s="1"/>
  <c r="A392" i="18" s="1"/>
  <c r="A393" i="18" s="1"/>
  <c r="A394" i="18" s="1"/>
  <c r="A395" i="18" s="1"/>
  <c r="A396" i="18" s="1"/>
  <c r="A397" i="18" s="1"/>
  <c r="A398" i="18" s="1"/>
  <c r="A399" i="18" s="1"/>
  <c r="A400" i="18" s="1"/>
  <c r="A401" i="18" s="1"/>
  <c r="A402" i="18" s="1"/>
  <c r="A403" i="18" s="1"/>
  <c r="A404" i="18" s="1"/>
  <c r="A405" i="18" s="1"/>
  <c r="A406" i="18" s="1"/>
  <c r="A407" i="18" s="1"/>
  <c r="A408" i="18" s="1"/>
  <c r="A409" i="18" s="1"/>
  <c r="A410" i="18" s="1"/>
  <c r="A411" i="18" s="1"/>
  <c r="A412" i="18" s="1"/>
  <c r="A413" i="18" s="1"/>
  <c r="A414" i="18" s="1"/>
  <c r="A415" i="18" s="1"/>
  <c r="A416" i="18" s="1"/>
  <c r="A417" i="18" s="1"/>
  <c r="A418" i="18" s="1"/>
  <c r="A419" i="18" s="1"/>
  <c r="A420" i="18" s="1"/>
  <c r="A421" i="18" s="1"/>
  <c r="A422" i="18" s="1"/>
  <c r="A423" i="18" s="1"/>
  <c r="A424" i="18" s="1"/>
  <c r="A425" i="18" s="1"/>
  <c r="A426" i="18" s="1"/>
  <c r="A427" i="18" s="1"/>
  <c r="A428" i="18" s="1"/>
  <c r="A429" i="18" s="1"/>
  <c r="A430" i="18" s="1"/>
  <c r="A431" i="18" s="1"/>
  <c r="A432" i="18" s="1"/>
  <c r="A433" i="18" s="1"/>
  <c r="A434" i="18" s="1"/>
  <c r="A435" i="18" s="1"/>
  <c r="A436" i="18" s="1"/>
  <c r="A437" i="18" s="1"/>
  <c r="A438" i="18" s="1"/>
  <c r="A439" i="18" s="1"/>
  <c r="A440" i="18" s="1"/>
  <c r="A441" i="18" s="1"/>
  <c r="A442" i="18" s="1"/>
  <c r="A443" i="18" s="1"/>
  <c r="A444" i="18" s="1"/>
  <c r="A445" i="18" s="1"/>
  <c r="A446" i="18" s="1"/>
  <c r="A447" i="18" s="1"/>
  <c r="A448" i="18" s="1"/>
  <c r="A449" i="18" s="1"/>
  <c r="A450" i="18" s="1"/>
  <c r="A451" i="18" s="1"/>
  <c r="A452" i="18" s="1"/>
  <c r="A453" i="18" s="1"/>
  <c r="A454" i="18" s="1"/>
  <c r="A455" i="18" s="1"/>
  <c r="A456" i="18" s="1"/>
  <c r="A457" i="18" s="1"/>
  <c r="A458" i="18" s="1"/>
  <c r="A459" i="18" s="1"/>
  <c r="A460" i="18" s="1"/>
  <c r="A461" i="18" s="1"/>
  <c r="A462" i="18" s="1"/>
  <c r="A463" i="18" s="1"/>
  <c r="A464" i="18" s="1"/>
  <c r="A465" i="18" s="1"/>
  <c r="A466" i="18" s="1"/>
  <c r="A467" i="18" s="1"/>
  <c r="A468" i="18" s="1"/>
  <c r="A469" i="18" s="1"/>
  <c r="A470" i="18" s="1"/>
  <c r="A471" i="18" s="1"/>
  <c r="A472" i="18" s="1"/>
  <c r="A473" i="18" s="1"/>
  <c r="A474" i="18" s="1"/>
  <c r="A475" i="18" s="1"/>
  <c r="A476" i="18" s="1"/>
  <c r="A477" i="18" s="1"/>
  <c r="A478" i="18" s="1"/>
  <c r="A479" i="18" s="1"/>
  <c r="A480" i="18" s="1"/>
  <c r="A481" i="18" s="1"/>
  <c r="A482" i="18" s="1"/>
  <c r="A483" i="18" s="1"/>
  <c r="A484" i="18" s="1"/>
  <c r="A485" i="18" s="1"/>
  <c r="A486" i="18" s="1"/>
  <c r="A487" i="18" s="1"/>
  <c r="A488" i="18" s="1"/>
  <c r="A489" i="18" s="1"/>
  <c r="A490" i="18" s="1"/>
  <c r="A491" i="18" s="1"/>
  <c r="A492" i="18" s="1"/>
  <c r="A493" i="18" s="1"/>
  <c r="A494" i="18" s="1"/>
  <c r="A495" i="18" s="1"/>
  <c r="A496" i="18" s="1"/>
  <c r="A497" i="18" s="1"/>
  <c r="A498" i="18" s="1"/>
  <c r="A499" i="18" s="1"/>
  <c r="A500" i="18" s="1"/>
  <c r="A501" i="18" s="1"/>
  <c r="A502" i="18" s="1"/>
  <c r="A503" i="18" s="1"/>
  <c r="A504" i="18" s="1"/>
  <c r="A505" i="18" s="1"/>
  <c r="A506" i="18" s="1"/>
  <c r="A507" i="18" s="1"/>
  <c r="J6" i="18" s="1"/>
  <c r="D5" i="19" a="1"/>
  <c r="J84" i="22" l="1"/>
  <c r="J73" i="22"/>
  <c r="J48" i="22"/>
  <c r="J26" i="22"/>
  <c r="J46" i="22"/>
  <c r="J45" i="22"/>
  <c r="J44" i="22"/>
  <c r="J88" i="22"/>
  <c r="J42" i="22"/>
  <c r="J27" i="22"/>
  <c r="J31" i="22"/>
  <c r="J57" i="22"/>
  <c r="J28" i="22"/>
  <c r="J24" i="22"/>
  <c r="J104" i="22"/>
  <c r="J99" i="22"/>
  <c r="J78" i="22"/>
  <c r="J75" i="22"/>
  <c r="J19" i="22"/>
  <c r="J54" i="22"/>
  <c r="J76" i="22"/>
  <c r="J33" i="22"/>
  <c r="J36" i="22"/>
  <c r="J5" i="22"/>
  <c r="J77" i="22"/>
  <c r="J15" i="22"/>
  <c r="J92" i="22"/>
  <c r="J6" i="22"/>
  <c r="J52" i="22"/>
  <c r="J9" i="22"/>
  <c r="J68" i="22"/>
  <c r="J32" i="22"/>
  <c r="J53" i="22"/>
  <c r="J62" i="22"/>
  <c r="J64" i="22"/>
  <c r="J60" i="22"/>
  <c r="J13" i="22"/>
  <c r="J61" i="22"/>
  <c r="J103" i="22"/>
  <c r="J79" i="22"/>
  <c r="J20" i="22"/>
  <c r="J50" i="22"/>
  <c r="J37" i="22"/>
  <c r="J21" i="22"/>
  <c r="J101" i="22"/>
  <c r="J71" i="22"/>
  <c r="J93" i="22"/>
  <c r="J10" i="22"/>
  <c r="J12" i="22"/>
  <c r="J4" i="22"/>
  <c r="J29" i="22"/>
  <c r="J81" i="22"/>
  <c r="J59" i="22"/>
  <c r="J100" i="22"/>
  <c r="J18" i="22"/>
  <c r="J70" i="22"/>
  <c r="J63" i="22"/>
  <c r="J90" i="22"/>
  <c r="J51" i="22"/>
  <c r="J67" i="22"/>
  <c r="J89" i="22"/>
  <c r="J69" i="22"/>
  <c r="J80" i="22"/>
  <c r="J87" i="22"/>
  <c r="J74" i="22"/>
  <c r="J43" i="22"/>
  <c r="J82" i="22"/>
  <c r="J94" i="22"/>
  <c r="J34" i="22"/>
  <c r="J96" i="22"/>
  <c r="J66" i="22"/>
  <c r="J35" i="22"/>
  <c r="J49" i="22"/>
  <c r="J65" i="22"/>
  <c r="J95" i="22"/>
  <c r="J98" i="22"/>
  <c r="J40" i="22"/>
  <c r="J38" i="22"/>
  <c r="J11" i="22"/>
  <c r="J41" i="22"/>
  <c r="J55" i="22"/>
  <c r="J39" i="22"/>
  <c r="J16" i="22"/>
  <c r="J30" i="22"/>
  <c r="J97" i="22"/>
  <c r="J17" i="22"/>
  <c r="J58" i="22"/>
  <c r="J85" i="22"/>
  <c r="J47" i="22"/>
  <c r="J8" i="22"/>
  <c r="J22" i="22"/>
  <c r="J72" i="22"/>
  <c r="J25" i="22"/>
  <c r="J23" i="22"/>
  <c r="J7" i="22"/>
  <c r="J56" i="22"/>
  <c r="J14" i="22"/>
  <c r="J86" i="22"/>
  <c r="J91" i="22"/>
  <c r="J83" i="22"/>
  <c r="D40" i="20"/>
  <c r="D36" i="20"/>
  <c r="D32" i="20"/>
  <c r="D28" i="20"/>
  <c r="D24" i="20"/>
  <c r="D20" i="20"/>
  <c r="D492" i="20"/>
  <c r="D476" i="20"/>
  <c r="D460" i="20"/>
  <c r="D452" i="20"/>
  <c r="D444" i="20"/>
  <c r="D440" i="20"/>
  <c r="D432" i="20"/>
  <c r="D424" i="20"/>
  <c r="D416" i="20"/>
  <c r="D408" i="20"/>
  <c r="D400" i="20"/>
  <c r="D392" i="20"/>
  <c r="D384" i="20"/>
  <c r="D376" i="20"/>
  <c r="D372" i="20"/>
  <c r="D364" i="20"/>
  <c r="D356" i="20"/>
  <c r="D352" i="20"/>
  <c r="D344" i="20"/>
  <c r="D336" i="20"/>
  <c r="D328" i="20"/>
  <c r="D320" i="20"/>
  <c r="D312" i="20"/>
  <c r="D304" i="20"/>
  <c r="D300" i="20"/>
  <c r="D288" i="20"/>
  <c r="D280" i="20"/>
  <c r="D276" i="20"/>
  <c r="D272" i="20"/>
  <c r="D268" i="20"/>
  <c r="D264" i="20"/>
  <c r="D260" i="20"/>
  <c r="D256" i="20"/>
  <c r="D252" i="20"/>
  <c r="D248" i="20"/>
  <c r="D244" i="20"/>
  <c r="D240" i="20"/>
  <c r="D236" i="20"/>
  <c r="D232" i="20"/>
  <c r="D228" i="20"/>
  <c r="D224" i="20"/>
  <c r="D220" i="20"/>
  <c r="D216" i="20"/>
  <c r="D212" i="20"/>
  <c r="D208" i="20"/>
  <c r="D204" i="20"/>
  <c r="D200" i="20"/>
  <c r="D196" i="20"/>
  <c r="D192" i="20"/>
  <c r="D188" i="20"/>
  <c r="D184" i="20"/>
  <c r="D180" i="20"/>
  <c r="D176" i="20"/>
  <c r="D172" i="20"/>
  <c r="D168" i="20"/>
  <c r="D164" i="20"/>
  <c r="D160" i="20"/>
  <c r="D156" i="20"/>
  <c r="D152" i="20"/>
  <c r="D148" i="20"/>
  <c r="D144" i="20"/>
  <c r="D140" i="20"/>
  <c r="D136" i="20"/>
  <c r="D132" i="20"/>
  <c r="D128" i="20"/>
  <c r="D124" i="20"/>
  <c r="D120" i="20"/>
  <c r="D116" i="20"/>
  <c r="D112" i="20"/>
  <c r="D88" i="20"/>
  <c r="D84" i="20"/>
  <c r="D80" i="20"/>
  <c r="D76" i="20"/>
  <c r="D72" i="20"/>
  <c r="D68" i="20"/>
  <c r="D64" i="20"/>
  <c r="D60" i="20"/>
  <c r="D56" i="20"/>
  <c r="D52" i="20"/>
  <c r="D48" i="20"/>
  <c r="D44" i="20"/>
  <c r="D504" i="20"/>
  <c r="D480" i="20"/>
  <c r="D464" i="20"/>
  <c r="D456" i="20"/>
  <c r="D448" i="20"/>
  <c r="D436" i="20"/>
  <c r="D428" i="20"/>
  <c r="D420" i="20"/>
  <c r="D412" i="20"/>
  <c r="D404" i="20"/>
  <c r="D396" i="20"/>
  <c r="D388" i="20"/>
  <c r="D380" i="20"/>
  <c r="D368" i="20"/>
  <c r="D360" i="20"/>
  <c r="D348" i="20"/>
  <c r="D340" i="20"/>
  <c r="D332" i="20"/>
  <c r="D324" i="20"/>
  <c r="D316" i="20"/>
  <c r="D308" i="20"/>
  <c r="D296" i="20"/>
  <c r="D292" i="20"/>
  <c r="D284" i="20"/>
  <c r="D500" i="20"/>
  <c r="D488" i="20"/>
  <c r="D468" i="20"/>
  <c r="D496" i="20"/>
  <c r="D484" i="20"/>
  <c r="D472" i="20"/>
  <c r="D108" i="20"/>
  <c r="D104" i="20"/>
  <c r="D100" i="20"/>
  <c r="D96" i="20"/>
  <c r="D92" i="20"/>
  <c r="D16" i="20"/>
  <c r="D506" i="20"/>
  <c r="D494" i="20"/>
  <c r="D486" i="20"/>
  <c r="D478" i="20"/>
  <c r="D470" i="20"/>
  <c r="D462" i="20"/>
  <c r="D454" i="20"/>
  <c r="D446" i="20"/>
  <c r="D438" i="20"/>
  <c r="D430" i="20"/>
  <c r="D422" i="20"/>
  <c r="D414" i="20"/>
  <c r="D406" i="20"/>
  <c r="D398" i="20"/>
  <c r="D390" i="20"/>
  <c r="D382" i="20"/>
  <c r="D502" i="20"/>
  <c r="D498" i="20"/>
  <c r="D490" i="20"/>
  <c r="D482" i="20"/>
  <c r="D474" i="20"/>
  <c r="D466" i="20"/>
  <c r="D458" i="20"/>
  <c r="D450" i="20"/>
  <c r="D442" i="20"/>
  <c r="D434" i="20"/>
  <c r="D426" i="20"/>
  <c r="D418" i="20"/>
  <c r="D410" i="20"/>
  <c r="D402" i="20"/>
  <c r="D394" i="20"/>
  <c r="D386" i="20"/>
  <c r="D378" i="20"/>
  <c r="D374" i="20"/>
  <c r="D366" i="20"/>
  <c r="D354" i="20"/>
  <c r="D350" i="20"/>
  <c r="D342" i="20"/>
  <c r="D338" i="20"/>
  <c r="D330" i="20"/>
  <c r="D326" i="20"/>
  <c r="D322" i="20"/>
  <c r="D318" i="20"/>
  <c r="D314" i="20"/>
  <c r="D310" i="20"/>
  <c r="D306" i="20"/>
  <c r="D302" i="20"/>
  <c r="D298" i="20"/>
  <c r="D294" i="20"/>
  <c r="D290" i="20"/>
  <c r="D286" i="20"/>
  <c r="D282" i="20"/>
  <c r="D278" i="20"/>
  <c r="D274" i="20"/>
  <c r="D270" i="20"/>
  <c r="D266" i="20"/>
  <c r="D262" i="20"/>
  <c r="D258" i="20"/>
  <c r="D254" i="20"/>
  <c r="D250" i="20"/>
  <c r="D246" i="20"/>
  <c r="D242" i="20"/>
  <c r="D238" i="20"/>
  <c r="D234" i="20"/>
  <c r="D230" i="20"/>
  <c r="D226" i="20"/>
  <c r="D222" i="20"/>
  <c r="D218" i="20"/>
  <c r="D214" i="20"/>
  <c r="D210" i="20"/>
  <c r="D206" i="20"/>
  <c r="D202" i="20"/>
  <c r="D198" i="20"/>
  <c r="D194" i="20"/>
  <c r="D190" i="20"/>
  <c r="D186" i="20"/>
  <c r="D182" i="20"/>
  <c r="D178" i="20"/>
  <c r="D174" i="20"/>
  <c r="D170" i="20"/>
  <c r="D166" i="20"/>
  <c r="D162" i="20"/>
  <c r="D158" i="20"/>
  <c r="D154" i="20"/>
  <c r="D150" i="20"/>
  <c r="D146" i="20"/>
  <c r="D142" i="20"/>
  <c r="D138" i="20"/>
  <c r="D134" i="20"/>
  <c r="D130" i="20"/>
  <c r="D126" i="20"/>
  <c r="D122" i="20"/>
  <c r="D118" i="20"/>
  <c r="D114" i="20"/>
  <c r="D110" i="20"/>
  <c r="D106" i="20"/>
  <c r="D102" i="20"/>
  <c r="D98" i="20"/>
  <c r="D94" i="20"/>
  <c r="D90" i="20"/>
  <c r="D86" i="20"/>
  <c r="D82" i="20"/>
  <c r="D78" i="20"/>
  <c r="D74" i="20"/>
  <c r="D70" i="20"/>
  <c r="D66" i="20"/>
  <c r="D62" i="20"/>
  <c r="D58" i="20"/>
  <c r="D54" i="20"/>
  <c r="D50" i="20"/>
  <c r="D46" i="20"/>
  <c r="D42" i="20"/>
  <c r="D38" i="20"/>
  <c r="D34" i="20"/>
  <c r="D30" i="20"/>
  <c r="D26" i="20"/>
  <c r="D22" i="20"/>
  <c r="D18" i="20"/>
  <c r="D370" i="20"/>
  <c r="D362" i="20"/>
  <c r="D358" i="20"/>
  <c r="D346" i="20"/>
  <c r="D334" i="20"/>
  <c r="D12" i="20"/>
  <c r="D8" i="20"/>
  <c r="D503" i="20"/>
  <c r="D495" i="20"/>
  <c r="D487" i="20"/>
  <c r="D479" i="20"/>
  <c r="D471" i="20"/>
  <c r="D463" i="20"/>
  <c r="D455" i="20"/>
  <c r="D447" i="20"/>
  <c r="D439" i="20"/>
  <c r="D427" i="20"/>
  <c r="D419" i="20"/>
  <c r="D411" i="20"/>
  <c r="D403" i="20"/>
  <c r="D399" i="20"/>
  <c r="D391" i="20"/>
  <c r="D383" i="20"/>
  <c r="D379" i="20"/>
  <c r="D499" i="20"/>
  <c r="D491" i="20"/>
  <c r="D483" i="20"/>
  <c r="D475" i="20"/>
  <c r="D467" i="20"/>
  <c r="D459" i="20"/>
  <c r="D451" i="20"/>
  <c r="D443" i="20"/>
  <c r="D435" i="20"/>
  <c r="D431" i="20"/>
  <c r="D423" i="20"/>
  <c r="D415" i="20"/>
  <c r="D407" i="20"/>
  <c r="D395" i="20"/>
  <c r="D387" i="20"/>
  <c r="D375" i="20"/>
  <c r="D371" i="20"/>
  <c r="D363" i="20"/>
  <c r="D355" i="20"/>
  <c r="D347" i="20"/>
  <c r="D339" i="20"/>
  <c r="D331" i="20"/>
  <c r="D323" i="20"/>
  <c r="D319" i="20"/>
  <c r="D315" i="20"/>
  <c r="D311" i="20"/>
  <c r="D307" i="20"/>
  <c r="D303" i="20"/>
  <c r="D299" i="20"/>
  <c r="D295" i="20"/>
  <c r="D291" i="20"/>
  <c r="D287" i="20"/>
  <c r="D283" i="20"/>
  <c r="D279" i="20"/>
  <c r="D275" i="20"/>
  <c r="D271" i="20"/>
  <c r="D267" i="20"/>
  <c r="D263" i="20"/>
  <c r="D259" i="20"/>
  <c r="D255" i="20"/>
  <c r="D251" i="20"/>
  <c r="D247" i="20"/>
  <c r="D243" i="20"/>
  <c r="D239" i="20"/>
  <c r="D235" i="20"/>
  <c r="D231" i="20"/>
  <c r="D227" i="20"/>
  <c r="D223" i="20"/>
  <c r="D219" i="20"/>
  <c r="D215" i="20"/>
  <c r="D211" i="20"/>
  <c r="D207" i="20"/>
  <c r="D203" i="20"/>
  <c r="D199" i="20"/>
  <c r="D195" i="20"/>
  <c r="D191" i="20"/>
  <c r="D187" i="20"/>
  <c r="D183" i="20"/>
  <c r="D179" i="20"/>
  <c r="D175" i="20"/>
  <c r="D171" i="20"/>
  <c r="D167" i="20"/>
  <c r="D163" i="20"/>
  <c r="D159" i="20"/>
  <c r="D155" i="20"/>
  <c r="D151" i="20"/>
  <c r="D147" i="20"/>
  <c r="D143" i="20"/>
  <c r="D139" i="20"/>
  <c r="D135" i="20"/>
  <c r="D131" i="20"/>
  <c r="D127" i="20"/>
  <c r="D123" i="20"/>
  <c r="D119" i="20"/>
  <c r="D115" i="20"/>
  <c r="D111" i="20"/>
  <c r="D107" i="20"/>
  <c r="D103" i="20"/>
  <c r="D99" i="20"/>
  <c r="D95" i="20"/>
  <c r="D91" i="20"/>
  <c r="D87" i="20"/>
  <c r="D83" i="20"/>
  <c r="D79" i="20"/>
  <c r="D75" i="20"/>
  <c r="D71" i="20"/>
  <c r="D67" i="20"/>
  <c r="D63" i="20"/>
  <c r="D59" i="20"/>
  <c r="D55" i="20"/>
  <c r="D51" i="20"/>
  <c r="D47" i="20"/>
  <c r="D43" i="20"/>
  <c r="D39" i="20"/>
  <c r="D35" i="20"/>
  <c r="D31" i="20"/>
  <c r="D27" i="20"/>
  <c r="D23" i="20"/>
  <c r="D19" i="20"/>
  <c r="D15" i="20"/>
  <c r="D11" i="20"/>
  <c r="D367" i="20"/>
  <c r="D359" i="20"/>
  <c r="D351" i="20"/>
  <c r="D343" i="20"/>
  <c r="D335" i="20"/>
  <c r="D327" i="20"/>
  <c r="D14" i="20"/>
  <c r="D10" i="20"/>
  <c r="D505" i="20"/>
  <c r="D497" i="20"/>
  <c r="D485" i="20"/>
  <c r="D481" i="20"/>
  <c r="D473" i="20"/>
  <c r="D465" i="20"/>
  <c r="D453" i="20"/>
  <c r="D445" i="20"/>
  <c r="D437" i="20"/>
  <c r="D425" i="20"/>
  <c r="D417" i="20"/>
  <c r="D409" i="20"/>
  <c r="D405" i="20"/>
  <c r="D397" i="20"/>
  <c r="D389" i="20"/>
  <c r="D385" i="20"/>
  <c r="D373" i="20"/>
  <c r="D369" i="20"/>
  <c r="D361" i="20"/>
  <c r="D353" i="20"/>
  <c r="D345" i="20"/>
  <c r="D337" i="20"/>
  <c r="D501" i="20"/>
  <c r="D493" i="20"/>
  <c r="D489" i="20"/>
  <c r="D477" i="20"/>
  <c r="D469" i="20"/>
  <c r="D461" i="20"/>
  <c r="D457" i="20"/>
  <c r="D449" i="20"/>
  <c r="D441" i="20"/>
  <c r="D433" i="20"/>
  <c r="D429" i="20"/>
  <c r="D421" i="20"/>
  <c r="D413" i="20"/>
  <c r="D401" i="20"/>
  <c r="D393" i="20"/>
  <c r="D381" i="20"/>
  <c r="D377" i="20"/>
  <c r="D365" i="20"/>
  <c r="D357" i="20"/>
  <c r="D349" i="20"/>
  <c r="D341" i="20"/>
  <c r="D333" i="20"/>
  <c r="D329" i="20"/>
  <c r="D325" i="20"/>
  <c r="D321" i="20"/>
  <c r="D317" i="20"/>
  <c r="D313" i="20"/>
  <c r="D309" i="20"/>
  <c r="D305" i="20"/>
  <c r="D301" i="20"/>
  <c r="D297" i="20"/>
  <c r="D293" i="20"/>
  <c r="D289" i="20"/>
  <c r="D285" i="20"/>
  <c r="D281" i="20"/>
  <c r="D277" i="20"/>
  <c r="D273" i="20"/>
  <c r="D269" i="20"/>
  <c r="D265" i="20"/>
  <c r="D261" i="20"/>
  <c r="D257" i="20"/>
  <c r="D253" i="20"/>
  <c r="D249" i="20"/>
  <c r="D245" i="20"/>
  <c r="D241" i="20"/>
  <c r="D237" i="20"/>
  <c r="D233" i="20"/>
  <c r="D229" i="20"/>
  <c r="D225" i="20"/>
  <c r="D221" i="20"/>
  <c r="D217" i="20"/>
  <c r="D213" i="20"/>
  <c r="D209" i="20"/>
  <c r="D205" i="20"/>
  <c r="D201" i="20"/>
  <c r="D197" i="20"/>
  <c r="D193" i="20"/>
  <c r="D189" i="20"/>
  <c r="D185" i="20"/>
  <c r="D181" i="20"/>
  <c r="D177" i="20"/>
  <c r="D173" i="20"/>
  <c r="D169" i="20"/>
  <c r="D165" i="20"/>
  <c r="D161" i="20"/>
  <c r="D157" i="20"/>
  <c r="D153" i="20"/>
  <c r="D149" i="20"/>
  <c r="D145" i="20"/>
  <c r="D141" i="20"/>
  <c r="D137" i="20"/>
  <c r="D133" i="20"/>
  <c r="D129" i="20"/>
  <c r="D125" i="20"/>
  <c r="D121" i="20"/>
  <c r="D117" i="20"/>
  <c r="D113" i="20"/>
  <c r="D109" i="20"/>
  <c r="D105" i="20"/>
  <c r="D101" i="20"/>
  <c r="D97" i="20"/>
  <c r="D93" i="20"/>
  <c r="D89" i="20"/>
  <c r="D85" i="20"/>
  <c r="D81" i="20"/>
  <c r="D77" i="20"/>
  <c r="D73" i="20"/>
  <c r="D69" i="20"/>
  <c r="D65" i="20"/>
  <c r="D61" i="20"/>
  <c r="D57" i="20"/>
  <c r="D53" i="20"/>
  <c r="D49" i="20"/>
  <c r="D45" i="20"/>
  <c r="D41" i="20"/>
  <c r="D37" i="20"/>
  <c r="D33" i="20"/>
  <c r="D29" i="20"/>
  <c r="D25" i="20"/>
  <c r="D21" i="20"/>
  <c r="D17" i="20"/>
  <c r="D13" i="20"/>
  <c r="D9" i="20"/>
  <c r="D7" i="20"/>
  <c r="D5" i="19"/>
  <c r="D8" i="18"/>
  <c r="M11" i="22" l="1"/>
  <c r="J105" i="22"/>
  <c r="F8" i="18"/>
  <c r="G8" i="18"/>
  <c r="B9" i="18" l="1"/>
  <c r="L8" i="18"/>
  <c r="C9" i="18"/>
  <c r="AT373" i="17"/>
  <c r="AT372" i="17"/>
  <c r="AT388" i="17"/>
  <c r="AT384" i="17"/>
  <c r="AT383" i="17"/>
  <c r="AT387" i="17"/>
  <c r="AT386" i="17"/>
  <c r="AT385" i="17"/>
  <c r="AT382" i="17"/>
  <c r="AT381" i="17"/>
  <c r="AT380" i="17"/>
  <c r="AT379" i="17"/>
  <c r="AT378" i="17"/>
  <c r="AT377" i="17"/>
  <c r="AT376" i="17"/>
  <c r="AT375" i="17"/>
  <c r="AT374" i="17"/>
  <c r="D9" i="18" l="1"/>
  <c r="F9" i="18" s="1"/>
  <c r="M4" i="17"/>
  <c r="M5" i="17" s="1"/>
  <c r="N3" i="17"/>
  <c r="N4" i="17" s="1"/>
  <c r="N5" i="17" s="1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N84" i="17" s="1"/>
  <c r="N85" i="17" s="1"/>
  <c r="N86" i="17" s="1"/>
  <c r="N87" i="17" s="1"/>
  <c r="N88" i="17" s="1"/>
  <c r="N89" i="17" s="1"/>
  <c r="N90" i="17" s="1"/>
  <c r="N91" i="17" s="1"/>
  <c r="N92" i="17" s="1"/>
  <c r="N93" i="17" s="1"/>
  <c r="N94" i="17" s="1"/>
  <c r="N95" i="17" s="1"/>
  <c r="N96" i="17" s="1"/>
  <c r="N97" i="17" s="1"/>
  <c r="N98" i="17" s="1"/>
  <c r="N99" i="17" s="1"/>
  <c r="N100" i="17" s="1"/>
  <c r="N101" i="17" s="1"/>
  <c r="N102" i="17" s="1"/>
  <c r="N103" i="17" s="1"/>
  <c r="N104" i="17" s="1"/>
  <c r="N105" i="17" s="1"/>
  <c r="N106" i="17" s="1"/>
  <c r="N107" i="17" s="1"/>
  <c r="N108" i="17" s="1"/>
  <c r="N109" i="17" s="1"/>
  <c r="N110" i="17" s="1"/>
  <c r="N111" i="17" s="1"/>
  <c r="N112" i="17" s="1"/>
  <c r="N113" i="17" s="1"/>
  <c r="N114" i="17" s="1"/>
  <c r="N115" i="17" s="1"/>
  <c r="N116" i="17" s="1"/>
  <c r="N117" i="17" s="1"/>
  <c r="N118" i="17" s="1"/>
  <c r="N119" i="17" s="1"/>
  <c r="N120" i="17" s="1"/>
  <c r="N121" i="17" s="1"/>
  <c r="N122" i="17" s="1"/>
  <c r="N123" i="17" s="1"/>
  <c r="N124" i="17" s="1"/>
  <c r="N125" i="17" s="1"/>
  <c r="N126" i="17" s="1"/>
  <c r="N127" i="17" s="1"/>
  <c r="N128" i="17" s="1"/>
  <c r="N129" i="17" s="1"/>
  <c r="N130" i="17" s="1"/>
  <c r="N131" i="17" s="1"/>
  <c r="N132" i="17" s="1"/>
  <c r="N133" i="17" s="1"/>
  <c r="N134" i="17" s="1"/>
  <c r="N135" i="17" s="1"/>
  <c r="N136" i="17" s="1"/>
  <c r="N137" i="17" s="1"/>
  <c r="N138" i="17" s="1"/>
  <c r="N139" i="17" s="1"/>
  <c r="N140" i="17" s="1"/>
  <c r="N141" i="17" s="1"/>
  <c r="N142" i="17" s="1"/>
  <c r="N143" i="17" s="1"/>
  <c r="N144" i="17" s="1"/>
  <c r="N145" i="17" s="1"/>
  <c r="N146" i="17" s="1"/>
  <c r="N147" i="17" s="1"/>
  <c r="N148" i="17" s="1"/>
  <c r="N149" i="17" s="1"/>
  <c r="N150" i="17" s="1"/>
  <c r="N151" i="17" s="1"/>
  <c r="N152" i="17" s="1"/>
  <c r="N153" i="17" s="1"/>
  <c r="N154" i="17" s="1"/>
  <c r="N155" i="17" s="1"/>
  <c r="N156" i="17" s="1"/>
  <c r="N157" i="17" s="1"/>
  <c r="N158" i="17" s="1"/>
  <c r="N159" i="17" s="1"/>
  <c r="N160" i="17" s="1"/>
  <c r="N161" i="17" s="1"/>
  <c r="N162" i="17" s="1"/>
  <c r="N163" i="17" s="1"/>
  <c r="N164" i="17" s="1"/>
  <c r="N165" i="17" s="1"/>
  <c r="N166" i="17" s="1"/>
  <c r="N167" i="17" s="1"/>
  <c r="N168" i="17" s="1"/>
  <c r="N169" i="17" s="1"/>
  <c r="N170" i="17" s="1"/>
  <c r="N171" i="17" s="1"/>
  <c r="N172" i="17" s="1"/>
  <c r="N173" i="17" s="1"/>
  <c r="N174" i="17" s="1"/>
  <c r="N175" i="17" s="1"/>
  <c r="N176" i="17" s="1"/>
  <c r="N177" i="17" s="1"/>
  <c r="N178" i="17" s="1"/>
  <c r="N179" i="17" s="1"/>
  <c r="N180" i="17" s="1"/>
  <c r="N181" i="17" s="1"/>
  <c r="N182" i="17" s="1"/>
  <c r="N183" i="17" s="1"/>
  <c r="N184" i="17" s="1"/>
  <c r="N185" i="17" s="1"/>
  <c r="N186" i="17" s="1"/>
  <c r="N187" i="17" s="1"/>
  <c r="N188" i="17" s="1"/>
  <c r="N189" i="17" s="1"/>
  <c r="N190" i="17" s="1"/>
  <c r="N191" i="17" s="1"/>
  <c r="N192" i="17" s="1"/>
  <c r="N193" i="17" s="1"/>
  <c r="N194" i="17" s="1"/>
  <c r="N195" i="17" s="1"/>
  <c r="N196" i="17" s="1"/>
  <c r="N197" i="17" s="1"/>
  <c r="N198" i="17" s="1"/>
  <c r="N199" i="17" s="1"/>
  <c r="N200" i="17" s="1"/>
  <c r="N201" i="17" s="1"/>
  <c r="N202" i="17" s="1"/>
  <c r="N203" i="17" s="1"/>
  <c r="N204" i="17" s="1"/>
  <c r="N205" i="17" s="1"/>
  <c r="N206" i="17" s="1"/>
  <c r="N207" i="17" s="1"/>
  <c r="N208" i="17" s="1"/>
  <c r="N209" i="17" s="1"/>
  <c r="N210" i="17" s="1"/>
  <c r="N211" i="17" s="1"/>
  <c r="N212" i="17" s="1"/>
  <c r="N213" i="17" s="1"/>
  <c r="N214" i="17" s="1"/>
  <c r="N215" i="17" s="1"/>
  <c r="N216" i="17" s="1"/>
  <c r="N217" i="17" s="1"/>
  <c r="N218" i="17" s="1"/>
  <c r="N219" i="17" s="1"/>
  <c r="N220" i="17" s="1"/>
  <c r="N221" i="17" s="1"/>
  <c r="N222" i="17" s="1"/>
  <c r="N223" i="17" s="1"/>
  <c r="N224" i="17" s="1"/>
  <c r="N225" i="17" s="1"/>
  <c r="N226" i="17" s="1"/>
  <c r="N227" i="17" s="1"/>
  <c r="N228" i="17" s="1"/>
  <c r="N229" i="17" s="1"/>
  <c r="N230" i="17" s="1"/>
  <c r="N231" i="17" s="1"/>
  <c r="N232" i="17" s="1"/>
  <c r="N233" i="17" s="1"/>
  <c r="N234" i="17" s="1"/>
  <c r="N235" i="17" s="1"/>
  <c r="N236" i="17" s="1"/>
  <c r="N237" i="17" s="1"/>
  <c r="N238" i="17" s="1"/>
  <c r="N239" i="17" s="1"/>
  <c r="N240" i="17" s="1"/>
  <c r="N241" i="17" s="1"/>
  <c r="N242" i="17" s="1"/>
  <c r="N243" i="17" s="1"/>
  <c r="N244" i="17" s="1"/>
  <c r="N245" i="17" s="1"/>
  <c r="N246" i="17" s="1"/>
  <c r="N247" i="17" s="1"/>
  <c r="N248" i="17" s="1"/>
  <c r="N249" i="17" s="1"/>
  <c r="N250" i="17" s="1"/>
  <c r="N251" i="17" s="1"/>
  <c r="N252" i="17" s="1"/>
  <c r="N253" i="17" s="1"/>
  <c r="N254" i="17" s="1"/>
  <c r="N255" i="17" s="1"/>
  <c r="N256" i="17" s="1"/>
  <c r="N257" i="17" s="1"/>
  <c r="N258" i="17" s="1"/>
  <c r="N259" i="17" s="1"/>
  <c r="N260" i="17" s="1"/>
  <c r="N261" i="17" s="1"/>
  <c r="N262" i="17" s="1"/>
  <c r="N263" i="17" s="1"/>
  <c r="N264" i="17" s="1"/>
  <c r="N265" i="17" s="1"/>
  <c r="N266" i="17" s="1"/>
  <c r="N267" i="17" s="1"/>
  <c r="N268" i="17" s="1"/>
  <c r="N269" i="17" s="1"/>
  <c r="N270" i="17" s="1"/>
  <c r="N271" i="17" s="1"/>
  <c r="N272" i="17" s="1"/>
  <c r="N273" i="17" s="1"/>
  <c r="N274" i="17" s="1"/>
  <c r="N275" i="17" s="1"/>
  <c r="N276" i="17" s="1"/>
  <c r="N277" i="17" s="1"/>
  <c r="N278" i="17" s="1"/>
  <c r="N279" i="17" s="1"/>
  <c r="N280" i="17" s="1"/>
  <c r="N281" i="17" s="1"/>
  <c r="N282" i="17" s="1"/>
  <c r="N283" i="17" s="1"/>
  <c r="N284" i="17" s="1"/>
  <c r="N285" i="17" s="1"/>
  <c r="N286" i="17" s="1"/>
  <c r="N287" i="17" s="1"/>
  <c r="N288" i="17" s="1"/>
  <c r="N289" i="17" s="1"/>
  <c r="N290" i="17" s="1"/>
  <c r="N291" i="17" s="1"/>
  <c r="N292" i="17" s="1"/>
  <c r="N293" i="17" s="1"/>
  <c r="N294" i="17" s="1"/>
  <c r="N295" i="17" s="1"/>
  <c r="N296" i="17" s="1"/>
  <c r="N297" i="17" s="1"/>
  <c r="N298" i="17" s="1"/>
  <c r="N299" i="17" s="1"/>
  <c r="N300" i="17" s="1"/>
  <c r="N301" i="17" s="1"/>
  <c r="N302" i="17" s="1"/>
  <c r="N303" i="17" s="1"/>
  <c r="N304" i="17" s="1"/>
  <c r="N305" i="17" s="1"/>
  <c r="N306" i="17" s="1"/>
  <c r="N307" i="17" s="1"/>
  <c r="N308" i="17" s="1"/>
  <c r="N309" i="17" s="1"/>
  <c r="N310" i="17" s="1"/>
  <c r="N311" i="17" s="1"/>
  <c r="N312" i="17" s="1"/>
  <c r="N313" i="17" s="1"/>
  <c r="N314" i="17" s="1"/>
  <c r="N315" i="17" s="1"/>
  <c r="N316" i="17" s="1"/>
  <c r="N317" i="17" s="1"/>
  <c r="N318" i="17" s="1"/>
  <c r="N319" i="17" s="1"/>
  <c r="N320" i="17" s="1"/>
  <c r="N321" i="17" s="1"/>
  <c r="N322" i="17" s="1"/>
  <c r="N323" i="17" s="1"/>
  <c r="N324" i="17" s="1"/>
  <c r="N325" i="17" s="1"/>
  <c r="N326" i="17" s="1"/>
  <c r="N327" i="17" s="1"/>
  <c r="N328" i="17" s="1"/>
  <c r="N329" i="17" s="1"/>
  <c r="N330" i="17" s="1"/>
  <c r="N331" i="17" s="1"/>
  <c r="N332" i="17" s="1"/>
  <c r="N333" i="17" s="1"/>
  <c r="N334" i="17" s="1"/>
  <c r="N335" i="17" s="1"/>
  <c r="N336" i="17" s="1"/>
  <c r="N337" i="17" s="1"/>
  <c r="N338" i="17" s="1"/>
  <c r="N339" i="17" s="1"/>
  <c r="N340" i="17" s="1"/>
  <c r="N341" i="17" s="1"/>
  <c r="N342" i="17" s="1"/>
  <c r="N343" i="17" s="1"/>
  <c r="N344" i="17" s="1"/>
  <c r="N345" i="17" s="1"/>
  <c r="N346" i="17" s="1"/>
  <c r="N347" i="17" s="1"/>
  <c r="N348" i="17" s="1"/>
  <c r="N349" i="17" s="1"/>
  <c r="N350" i="17" s="1"/>
  <c r="N351" i="17" s="1"/>
  <c r="N352" i="17" s="1"/>
  <c r="N353" i="17" s="1"/>
  <c r="N354" i="17" s="1"/>
  <c r="N355" i="17" s="1"/>
  <c r="N356" i="17" s="1"/>
  <c r="N357" i="17" s="1"/>
  <c r="N358" i="17" s="1"/>
  <c r="N359" i="17" s="1"/>
  <c r="N360" i="17" s="1"/>
  <c r="N361" i="17" s="1"/>
  <c r="N362" i="17" s="1"/>
  <c r="N363" i="17" s="1"/>
  <c r="N364" i="17" s="1"/>
  <c r="N365" i="17" s="1"/>
  <c r="N366" i="17" s="1"/>
  <c r="N367" i="17" s="1"/>
  <c r="N368" i="17" s="1"/>
  <c r="N369" i="17" s="1"/>
  <c r="N370" i="17" s="1"/>
  <c r="N371" i="17" s="1"/>
  <c r="N372" i="17" s="1"/>
  <c r="N373" i="17" s="1"/>
  <c r="N374" i="17" s="1"/>
  <c r="N375" i="17" s="1"/>
  <c r="N376" i="17" s="1"/>
  <c r="N377" i="17" s="1"/>
  <c r="N378" i="17" s="1"/>
  <c r="N379" i="17" s="1"/>
  <c r="N380" i="17" s="1"/>
  <c r="N381" i="17" s="1"/>
  <c r="N382" i="17" s="1"/>
  <c r="N383" i="17" s="1"/>
  <c r="N384" i="17" s="1"/>
  <c r="N385" i="17" s="1"/>
  <c r="N386" i="17" s="1"/>
  <c r="N387" i="17" s="1"/>
  <c r="N388" i="17" s="1"/>
  <c r="N389" i="17" s="1"/>
  <c r="N390" i="17" s="1"/>
  <c r="N391" i="17" s="1"/>
  <c r="N392" i="17" s="1"/>
  <c r="N393" i="17" s="1"/>
  <c r="N394" i="17" s="1"/>
  <c r="N395" i="17" s="1"/>
  <c r="N396" i="17" s="1"/>
  <c r="N397" i="17" s="1"/>
  <c r="N398" i="17" s="1"/>
  <c r="N399" i="17" s="1"/>
  <c r="N400" i="17" s="1"/>
  <c r="N401" i="17" s="1"/>
  <c r="N402" i="17" s="1"/>
  <c r="O23" i="17"/>
  <c r="O43" i="17" s="1"/>
  <c r="O63" i="17" s="1"/>
  <c r="O83" i="17" s="1"/>
  <c r="O103" i="17" s="1"/>
  <c r="O123" i="17" s="1"/>
  <c r="O143" i="17" s="1"/>
  <c r="O163" i="17" s="1"/>
  <c r="O183" i="17" s="1"/>
  <c r="O203" i="17" s="1"/>
  <c r="O223" i="17" s="1"/>
  <c r="O243" i="17" s="1"/>
  <c r="O263" i="17" s="1"/>
  <c r="O283" i="17" s="1"/>
  <c r="O303" i="17" s="1"/>
  <c r="O323" i="17" s="1"/>
  <c r="O343" i="17" s="1"/>
  <c r="O363" i="17" s="1"/>
  <c r="O383" i="17" s="1"/>
  <c r="O4" i="17"/>
  <c r="I3" i="17"/>
  <c r="H3" i="17"/>
  <c r="G4" i="17"/>
  <c r="G5" i="17" s="1"/>
  <c r="H5" i="17" s="1"/>
  <c r="A4" i="17"/>
  <c r="C4" i="17" s="1"/>
  <c r="C3" i="17"/>
  <c r="B3" i="17"/>
  <c r="N6" i="16"/>
  <c r="N7" i="16"/>
  <c r="N8" i="16" s="1"/>
  <c r="N9" i="16" s="1"/>
  <c r="N10" i="16" s="1"/>
  <c r="N11" i="16" s="1"/>
  <c r="N12" i="16" s="1"/>
  <c r="N13" i="16" s="1"/>
  <c r="N5" i="16"/>
  <c r="C5" i="16"/>
  <c r="C6" i="16" s="1"/>
  <c r="Q10" i="12"/>
  <c r="Q11" i="12"/>
  <c r="Q12" i="12"/>
  <c r="Q13" i="12"/>
  <c r="Q14" i="12"/>
  <c r="Q15" i="12"/>
  <c r="Q16" i="12"/>
  <c r="Q17" i="12"/>
  <c r="Q9" i="12"/>
  <c r="R9" i="12"/>
  <c r="R8" i="12"/>
  <c r="Q8" i="12"/>
  <c r="P9" i="12"/>
  <c r="P10" i="12"/>
  <c r="P11" i="12"/>
  <c r="P12" i="12"/>
  <c r="P13" i="12"/>
  <c r="P14" i="12"/>
  <c r="P15" i="12"/>
  <c r="P16" i="12"/>
  <c r="P17" i="12"/>
  <c r="P8" i="12"/>
  <c r="M9" i="12"/>
  <c r="M10" i="12"/>
  <c r="M11" i="12"/>
  <c r="M12" i="12"/>
  <c r="M13" i="12"/>
  <c r="M14" i="12"/>
  <c r="M15" i="12"/>
  <c r="M16" i="12"/>
  <c r="M17" i="12"/>
  <c r="M8" i="12"/>
  <c r="N9" i="12"/>
  <c r="N10" i="12"/>
  <c r="N11" i="12"/>
  <c r="N12" i="12"/>
  <c r="N13" i="12"/>
  <c r="N14" i="12"/>
  <c r="N15" i="12"/>
  <c r="N16" i="12"/>
  <c r="N17" i="12"/>
  <c r="N8" i="12"/>
  <c r="L15" i="12"/>
  <c r="L14" i="12" s="1"/>
  <c r="L13" i="12" s="1"/>
  <c r="L12" i="12" s="1"/>
  <c r="L11" i="12" s="1"/>
  <c r="L10" i="12" s="1"/>
  <c r="L9" i="12" s="1"/>
  <c r="L8" i="12" s="1"/>
  <c r="L7" i="12" s="1"/>
  <c r="L16" i="12"/>
  <c r="H10" i="12"/>
  <c r="H12" i="12"/>
  <c r="H9" i="12"/>
  <c r="H8" i="12"/>
  <c r="C61" i="12"/>
  <c r="C99" i="12"/>
  <c r="C178" i="12"/>
  <c r="C238" i="12"/>
  <c r="C265" i="12"/>
  <c r="C293" i="12"/>
  <c r="C328" i="12"/>
  <c r="C459" i="12"/>
  <c r="C8" i="12"/>
  <c r="A8" i="12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A212" i="12" s="1"/>
  <c r="A213" i="12" s="1"/>
  <c r="A214" i="12" s="1"/>
  <c r="A215" i="12" s="1"/>
  <c r="A216" i="12" s="1"/>
  <c r="A217" i="12" s="1"/>
  <c r="A218" i="12" s="1"/>
  <c r="A219" i="12" s="1"/>
  <c r="A220" i="12" s="1"/>
  <c r="A221" i="12" s="1"/>
  <c r="A222" i="12" s="1"/>
  <c r="A223" i="12" s="1"/>
  <c r="A224" i="12" s="1"/>
  <c r="A225" i="12" s="1"/>
  <c r="A226" i="12" s="1"/>
  <c r="A227" i="12" s="1"/>
  <c r="A228" i="12" s="1"/>
  <c r="A229" i="12" s="1"/>
  <c r="A230" i="12" s="1"/>
  <c r="A231" i="12" s="1"/>
  <c r="A232" i="12" s="1"/>
  <c r="A233" i="12" s="1"/>
  <c r="A234" i="12" s="1"/>
  <c r="A235" i="12" s="1"/>
  <c r="A236" i="12" s="1"/>
  <c r="A237" i="12" s="1"/>
  <c r="A238" i="12" s="1"/>
  <c r="A239" i="12" s="1"/>
  <c r="A240" i="12" s="1"/>
  <c r="A241" i="12" s="1"/>
  <c r="A242" i="12" s="1"/>
  <c r="A243" i="12" s="1"/>
  <c r="A244" i="12" s="1"/>
  <c r="A245" i="12" s="1"/>
  <c r="A246" i="12" s="1"/>
  <c r="A247" i="12" s="1"/>
  <c r="A248" i="12" s="1"/>
  <c r="A249" i="12" s="1"/>
  <c r="A250" i="12" s="1"/>
  <c r="A251" i="12" s="1"/>
  <c r="A252" i="12" s="1"/>
  <c r="A253" i="12" s="1"/>
  <c r="A254" i="12" s="1"/>
  <c r="A255" i="12" s="1"/>
  <c r="A256" i="12" s="1"/>
  <c r="A257" i="12" s="1"/>
  <c r="A258" i="12" s="1"/>
  <c r="A259" i="12" s="1"/>
  <c r="A260" i="12" s="1"/>
  <c r="A261" i="12" s="1"/>
  <c r="A262" i="12" s="1"/>
  <c r="A263" i="12" s="1"/>
  <c r="A264" i="12" s="1"/>
  <c r="A265" i="12" s="1"/>
  <c r="A266" i="12" s="1"/>
  <c r="A267" i="12" s="1"/>
  <c r="A268" i="12" s="1"/>
  <c r="A269" i="12" s="1"/>
  <c r="A270" i="12" s="1"/>
  <c r="A271" i="12" s="1"/>
  <c r="A272" i="12" s="1"/>
  <c r="A273" i="12" s="1"/>
  <c r="A274" i="12" s="1"/>
  <c r="A275" i="12" s="1"/>
  <c r="A276" i="12" s="1"/>
  <c r="A277" i="12" s="1"/>
  <c r="A278" i="12" s="1"/>
  <c r="A279" i="12" s="1"/>
  <c r="A280" i="12" s="1"/>
  <c r="A281" i="12" s="1"/>
  <c r="A282" i="12" s="1"/>
  <c r="A283" i="12" s="1"/>
  <c r="A284" i="12" s="1"/>
  <c r="A285" i="12" s="1"/>
  <c r="A286" i="12" s="1"/>
  <c r="A287" i="12" s="1"/>
  <c r="A288" i="12" s="1"/>
  <c r="A289" i="12" s="1"/>
  <c r="A290" i="12" s="1"/>
  <c r="A291" i="12" s="1"/>
  <c r="A292" i="12" s="1"/>
  <c r="A293" i="12" s="1"/>
  <c r="A294" i="12" s="1"/>
  <c r="A295" i="12" s="1"/>
  <c r="A296" i="12" s="1"/>
  <c r="A297" i="12" s="1"/>
  <c r="A298" i="12" s="1"/>
  <c r="A299" i="12" s="1"/>
  <c r="A300" i="12" s="1"/>
  <c r="A301" i="12" s="1"/>
  <c r="A302" i="12" s="1"/>
  <c r="A303" i="12" s="1"/>
  <c r="A304" i="12" s="1"/>
  <c r="A305" i="12" s="1"/>
  <c r="A306" i="12" s="1"/>
  <c r="A307" i="12" s="1"/>
  <c r="A308" i="12" s="1"/>
  <c r="A309" i="12" s="1"/>
  <c r="A310" i="12" s="1"/>
  <c r="A311" i="12" s="1"/>
  <c r="A312" i="12" s="1"/>
  <c r="A313" i="12" s="1"/>
  <c r="A314" i="12" s="1"/>
  <c r="A315" i="12" s="1"/>
  <c r="A316" i="12" s="1"/>
  <c r="A317" i="12" s="1"/>
  <c r="A318" i="12" s="1"/>
  <c r="A319" i="12" s="1"/>
  <c r="A320" i="12" s="1"/>
  <c r="A321" i="12" s="1"/>
  <c r="A322" i="12" s="1"/>
  <c r="A323" i="12" s="1"/>
  <c r="A324" i="12" s="1"/>
  <c r="A325" i="12" s="1"/>
  <c r="A326" i="12" s="1"/>
  <c r="A327" i="12" s="1"/>
  <c r="A328" i="12" s="1"/>
  <c r="A329" i="12" s="1"/>
  <c r="A330" i="12" s="1"/>
  <c r="A331" i="12" s="1"/>
  <c r="A332" i="12" s="1"/>
  <c r="A333" i="12" s="1"/>
  <c r="A334" i="12" s="1"/>
  <c r="A335" i="12" s="1"/>
  <c r="A336" i="12" s="1"/>
  <c r="A337" i="12" s="1"/>
  <c r="A338" i="12" s="1"/>
  <c r="A339" i="12" s="1"/>
  <c r="A340" i="12" s="1"/>
  <c r="A341" i="12" s="1"/>
  <c r="A342" i="12" s="1"/>
  <c r="A343" i="12" s="1"/>
  <c r="A344" i="12" s="1"/>
  <c r="A345" i="12" s="1"/>
  <c r="A346" i="12" s="1"/>
  <c r="A347" i="12" s="1"/>
  <c r="A348" i="12" s="1"/>
  <c r="A349" i="12" s="1"/>
  <c r="A350" i="12" s="1"/>
  <c r="A351" i="12" s="1"/>
  <c r="A352" i="12" s="1"/>
  <c r="A353" i="12" s="1"/>
  <c r="A354" i="12" s="1"/>
  <c r="A355" i="12" s="1"/>
  <c r="A356" i="12" s="1"/>
  <c r="A357" i="12" s="1"/>
  <c r="A358" i="12" s="1"/>
  <c r="A359" i="12" s="1"/>
  <c r="A360" i="12" s="1"/>
  <c r="A361" i="12" s="1"/>
  <c r="A362" i="12" s="1"/>
  <c r="A363" i="12" s="1"/>
  <c r="A364" i="12" s="1"/>
  <c r="A365" i="12" s="1"/>
  <c r="A366" i="12" s="1"/>
  <c r="A367" i="12" s="1"/>
  <c r="A368" i="12" s="1"/>
  <c r="A369" i="12" s="1"/>
  <c r="A370" i="12" s="1"/>
  <c r="A371" i="12" s="1"/>
  <c r="A372" i="12" s="1"/>
  <c r="A373" i="12" s="1"/>
  <c r="A374" i="12" s="1"/>
  <c r="A375" i="12" s="1"/>
  <c r="A376" i="12" s="1"/>
  <c r="A377" i="12" s="1"/>
  <c r="A378" i="12" s="1"/>
  <c r="A379" i="12" s="1"/>
  <c r="A380" i="12" s="1"/>
  <c r="A381" i="12" s="1"/>
  <c r="A382" i="12" s="1"/>
  <c r="A383" i="12" s="1"/>
  <c r="A384" i="12" s="1"/>
  <c r="A385" i="12" s="1"/>
  <c r="A386" i="12" s="1"/>
  <c r="A387" i="12" s="1"/>
  <c r="A388" i="12" s="1"/>
  <c r="A389" i="12" s="1"/>
  <c r="A390" i="12" s="1"/>
  <c r="A391" i="12" s="1"/>
  <c r="A392" i="12" s="1"/>
  <c r="A393" i="12" s="1"/>
  <c r="A394" i="12" s="1"/>
  <c r="A395" i="12" s="1"/>
  <c r="A396" i="12" s="1"/>
  <c r="A397" i="12" s="1"/>
  <c r="A398" i="12" s="1"/>
  <c r="A399" i="12" s="1"/>
  <c r="A400" i="12" s="1"/>
  <c r="A401" i="12" s="1"/>
  <c r="A402" i="12" s="1"/>
  <c r="A403" i="12" s="1"/>
  <c r="A404" i="12" s="1"/>
  <c r="A405" i="12" s="1"/>
  <c r="A406" i="12" s="1"/>
  <c r="A407" i="12" s="1"/>
  <c r="A408" i="12" s="1"/>
  <c r="A409" i="12" s="1"/>
  <c r="A410" i="12" s="1"/>
  <c r="A411" i="12" s="1"/>
  <c r="A412" i="12" s="1"/>
  <c r="A413" i="12" s="1"/>
  <c r="A414" i="12" s="1"/>
  <c r="A415" i="12" s="1"/>
  <c r="A416" i="12" s="1"/>
  <c r="A417" i="12" s="1"/>
  <c r="A418" i="12" s="1"/>
  <c r="A419" i="12" s="1"/>
  <c r="A420" i="12" s="1"/>
  <c r="A421" i="12" s="1"/>
  <c r="A422" i="12" s="1"/>
  <c r="A423" i="12" s="1"/>
  <c r="A424" i="12" s="1"/>
  <c r="A425" i="12" s="1"/>
  <c r="A426" i="12" s="1"/>
  <c r="A427" i="12" s="1"/>
  <c r="A428" i="12" s="1"/>
  <c r="A429" i="12" s="1"/>
  <c r="A430" i="12" s="1"/>
  <c r="A431" i="12" s="1"/>
  <c r="A432" i="12" s="1"/>
  <c r="A433" i="12" s="1"/>
  <c r="A434" i="12" s="1"/>
  <c r="A435" i="12" s="1"/>
  <c r="A436" i="12" s="1"/>
  <c r="A437" i="12" s="1"/>
  <c r="A438" i="12" s="1"/>
  <c r="A439" i="12" s="1"/>
  <c r="A440" i="12" s="1"/>
  <c r="A441" i="12" s="1"/>
  <c r="A442" i="12" s="1"/>
  <c r="A443" i="12" s="1"/>
  <c r="A444" i="12" s="1"/>
  <c r="A445" i="12" s="1"/>
  <c r="A446" i="12" s="1"/>
  <c r="A447" i="12" s="1"/>
  <c r="A448" i="12" s="1"/>
  <c r="A449" i="12" s="1"/>
  <c r="A450" i="12" s="1"/>
  <c r="A451" i="12" s="1"/>
  <c r="A452" i="12" s="1"/>
  <c r="A453" i="12" s="1"/>
  <c r="A454" i="12" s="1"/>
  <c r="A455" i="12" s="1"/>
  <c r="A456" i="12" s="1"/>
  <c r="A457" i="12" s="1"/>
  <c r="A458" i="12" s="1"/>
  <c r="A459" i="12" s="1"/>
  <c r="A460" i="12" s="1"/>
  <c r="A461" i="12" s="1"/>
  <c r="A462" i="12" s="1"/>
  <c r="A463" i="12" s="1"/>
  <c r="A464" i="12" s="1"/>
  <c r="A465" i="12" s="1"/>
  <c r="A466" i="12" s="1"/>
  <c r="A467" i="12" s="1"/>
  <c r="A468" i="12" s="1"/>
  <c r="A469" i="12" s="1"/>
  <c r="A470" i="12" s="1"/>
  <c r="A471" i="12" s="1"/>
  <c r="A472" i="12" s="1"/>
  <c r="A473" i="12" s="1"/>
  <c r="A474" i="12" s="1"/>
  <c r="A475" i="12" s="1"/>
  <c r="A476" i="12" s="1"/>
  <c r="A477" i="12" s="1"/>
  <c r="A478" i="12" s="1"/>
  <c r="A479" i="12" s="1"/>
  <c r="A480" i="12" s="1"/>
  <c r="A481" i="12" s="1"/>
  <c r="A482" i="12" s="1"/>
  <c r="A483" i="12" s="1"/>
  <c r="A484" i="12" s="1"/>
  <c r="A485" i="12" s="1"/>
  <c r="A486" i="12" s="1"/>
  <c r="A487" i="12" s="1"/>
  <c r="A488" i="12" s="1"/>
  <c r="A489" i="12" s="1"/>
  <c r="A490" i="12" s="1"/>
  <c r="A491" i="12" s="1"/>
  <c r="A492" i="12" s="1"/>
  <c r="A493" i="12" s="1"/>
  <c r="A494" i="12" s="1"/>
  <c r="A495" i="12" s="1"/>
  <c r="A496" i="12" s="1"/>
  <c r="A497" i="12" s="1"/>
  <c r="A498" i="12" s="1"/>
  <c r="A499" i="12" s="1"/>
  <c r="A500" i="12" s="1"/>
  <c r="A501" i="12" s="1"/>
  <c r="A502" i="12" s="1"/>
  <c r="A503" i="12" s="1"/>
  <c r="A504" i="12" s="1"/>
  <c r="A505" i="12" s="1"/>
  <c r="A506" i="12" s="1"/>
  <c r="A507" i="12" s="1"/>
  <c r="H6" i="12" s="1"/>
  <c r="B11" i="11"/>
  <c r="B7" i="11"/>
  <c r="B8" i="11" s="1"/>
  <c r="B5" i="11"/>
  <c r="U12" i="9"/>
  <c r="U11" i="9"/>
  <c r="U5" i="9"/>
  <c r="O6" i="9"/>
  <c r="P6" i="9" s="1"/>
  <c r="Q6" i="9" s="1"/>
  <c r="U7" i="9"/>
  <c r="U8" i="9" s="1"/>
  <c r="U9" i="9" s="1"/>
  <c r="N6" i="9"/>
  <c r="M74" i="9"/>
  <c r="N74" i="9" s="1"/>
  <c r="O74" i="9" s="1"/>
  <c r="M73" i="9"/>
  <c r="N73" i="9" s="1"/>
  <c r="O73" i="9" s="1"/>
  <c r="N55" i="9"/>
  <c r="O55" i="9"/>
  <c r="P55" i="9" s="1"/>
  <c r="Q55" i="9" s="1"/>
  <c r="N56" i="9"/>
  <c r="O56" i="9" s="1"/>
  <c r="N57" i="9"/>
  <c r="O57" i="9" s="1"/>
  <c r="N58" i="9"/>
  <c r="O58" i="9" s="1"/>
  <c r="N59" i="9"/>
  <c r="O59" i="9"/>
  <c r="R59" i="9" s="1"/>
  <c r="N60" i="9"/>
  <c r="O60" i="9" s="1"/>
  <c r="N61" i="9"/>
  <c r="O61" i="9"/>
  <c r="P61" i="9" s="1"/>
  <c r="Q61" i="9" s="1"/>
  <c r="N62" i="9"/>
  <c r="O62" i="9"/>
  <c r="P62" i="9" s="1"/>
  <c r="Q62" i="9" s="1"/>
  <c r="R62" i="9"/>
  <c r="N63" i="9"/>
  <c r="O63" i="9"/>
  <c r="P63" i="9" s="1"/>
  <c r="Q63" i="9" s="1"/>
  <c r="N64" i="9"/>
  <c r="O64" i="9" s="1"/>
  <c r="N65" i="9"/>
  <c r="O65" i="9" s="1"/>
  <c r="N66" i="9"/>
  <c r="O66" i="9" s="1"/>
  <c r="N67" i="9"/>
  <c r="O67" i="9"/>
  <c r="R67" i="9" s="1"/>
  <c r="N68" i="9"/>
  <c r="O68" i="9" s="1"/>
  <c r="N69" i="9"/>
  <c r="O69" i="9"/>
  <c r="P69" i="9" s="1"/>
  <c r="Q69" i="9" s="1"/>
  <c r="N70" i="9"/>
  <c r="O70" i="9"/>
  <c r="P70" i="9" s="1"/>
  <c r="Q70" i="9" s="1"/>
  <c r="R70" i="9"/>
  <c r="N71" i="9"/>
  <c r="O71" i="9"/>
  <c r="P71" i="9" s="1"/>
  <c r="Q71" i="9" s="1"/>
  <c r="N72" i="9"/>
  <c r="O72" i="9" s="1"/>
  <c r="N54" i="9"/>
  <c r="O54" i="9" s="1"/>
  <c r="M56" i="9"/>
  <c r="M57" i="9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55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P7" i="9"/>
  <c r="Q7" i="9" s="1"/>
  <c r="P8" i="9"/>
  <c r="Q8" i="9" s="1"/>
  <c r="P9" i="9"/>
  <c r="Q9" i="9" s="1"/>
  <c r="P10" i="9"/>
  <c r="Q10" i="9"/>
  <c r="P11" i="9"/>
  <c r="Q11" i="9" s="1"/>
  <c r="P12" i="9"/>
  <c r="Q12" i="9" s="1"/>
  <c r="P13" i="9"/>
  <c r="Q13" i="9" s="1"/>
  <c r="P14" i="9"/>
  <c r="Q14" i="9"/>
  <c r="P15" i="9"/>
  <c r="Q15" i="9" s="1"/>
  <c r="P16" i="9"/>
  <c r="Q16" i="9" s="1"/>
  <c r="P17" i="9"/>
  <c r="Q17" i="9" s="1"/>
  <c r="P18" i="9"/>
  <c r="Q18" i="9"/>
  <c r="P19" i="9"/>
  <c r="Q19" i="9" s="1"/>
  <c r="P20" i="9"/>
  <c r="Q20" i="9" s="1"/>
  <c r="P21" i="9"/>
  <c r="Q21" i="9" s="1"/>
  <c r="P22" i="9"/>
  <c r="Q22" i="9"/>
  <c r="P23" i="9"/>
  <c r="Q23" i="9" s="1"/>
  <c r="P24" i="9"/>
  <c r="Q24" i="9" s="1"/>
  <c r="P25" i="9"/>
  <c r="Q25" i="9" s="1"/>
  <c r="P26" i="9"/>
  <c r="Q26" i="9"/>
  <c r="P27" i="9"/>
  <c r="Q27" i="9" s="1"/>
  <c r="P28" i="9"/>
  <c r="Q28" i="9" s="1"/>
  <c r="P29" i="9"/>
  <c r="Q29" i="9" s="1"/>
  <c r="P30" i="9"/>
  <c r="Q30" i="9"/>
  <c r="P31" i="9"/>
  <c r="Q31" i="9" s="1"/>
  <c r="P32" i="9"/>
  <c r="Q32" i="9" s="1"/>
  <c r="P33" i="9"/>
  <c r="Q33" i="9" s="1"/>
  <c r="P34" i="9"/>
  <c r="Q34" i="9"/>
  <c r="P35" i="9"/>
  <c r="Q35" i="9" s="1"/>
  <c r="P36" i="9"/>
  <c r="Q36" i="9" s="1"/>
  <c r="P37" i="9"/>
  <c r="Q37" i="9" s="1"/>
  <c r="P38" i="9"/>
  <c r="Q38" i="9"/>
  <c r="P39" i="9"/>
  <c r="Q39" i="9" s="1"/>
  <c r="P40" i="9"/>
  <c r="Q40" i="9" s="1"/>
  <c r="P41" i="9"/>
  <c r="Q41" i="9" s="1"/>
  <c r="P42" i="9"/>
  <c r="Q42" i="9"/>
  <c r="P43" i="9"/>
  <c r="Q43" i="9" s="1"/>
  <c r="P44" i="9"/>
  <c r="Q44" i="9" s="1"/>
  <c r="P45" i="9"/>
  <c r="Q45" i="9" s="1"/>
  <c r="P46" i="9"/>
  <c r="Q46" i="9"/>
  <c r="P47" i="9"/>
  <c r="Q47" i="9" s="1"/>
  <c r="P48" i="9"/>
  <c r="Q48" i="9" s="1"/>
  <c r="P49" i="9"/>
  <c r="Q49" i="9" s="1"/>
  <c r="P50" i="9"/>
  <c r="Q50" i="9"/>
  <c r="P51" i="9"/>
  <c r="Q51" i="9" s="1"/>
  <c r="P52" i="9"/>
  <c r="Q52" i="9" s="1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7" i="9"/>
  <c r="M7" i="9"/>
  <c r="N7" i="9" s="1"/>
  <c r="N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B4" i="9"/>
  <c r="B3" i="9"/>
  <c r="Y3" i="7"/>
  <c r="Y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C3" i="7"/>
  <c r="D3" i="7"/>
  <c r="E3" i="7"/>
  <c r="G3" i="7"/>
  <c r="H3" i="7"/>
  <c r="B3" i="7"/>
  <c r="D4" i="7"/>
  <c r="E4" i="7"/>
  <c r="G4" i="7"/>
  <c r="H4" i="7"/>
  <c r="A5" i="7"/>
  <c r="S14" i="4"/>
  <c r="R14" i="4"/>
  <c r="Q14" i="4"/>
  <c r="S13" i="4"/>
  <c r="R13" i="4"/>
  <c r="Q13" i="4"/>
  <c r="S12" i="4"/>
  <c r="R12" i="4"/>
  <c r="Q12" i="4"/>
  <c r="S11" i="4"/>
  <c r="R11" i="4"/>
  <c r="Q11" i="4"/>
  <c r="R9" i="4"/>
  <c r="S9" i="4"/>
  <c r="Q9" i="4"/>
  <c r="S16" i="4"/>
  <c r="S17" i="4"/>
  <c r="S15" i="4"/>
  <c r="S10" i="4"/>
  <c r="R15" i="4"/>
  <c r="Q15" i="4"/>
  <c r="Q17" i="4"/>
  <c r="R17" i="4"/>
  <c r="R16" i="4"/>
  <c r="Q16" i="4"/>
  <c r="R10" i="4"/>
  <c r="Q10" i="4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A5" i="6"/>
  <c r="A4" i="6"/>
  <c r="D4" i="5"/>
  <c r="D5" i="5"/>
  <c r="D6" i="5"/>
  <c r="D7" i="5"/>
  <c r="D8" i="5"/>
  <c r="D9" i="5"/>
  <c r="D10" i="5"/>
  <c r="D11" i="5"/>
  <c r="D12" i="5"/>
  <c r="D13" i="5"/>
  <c r="D3" i="5"/>
  <c r="F18" i="5"/>
  <c r="A7" i="5"/>
  <c r="A6" i="5"/>
  <c r="A5" i="5"/>
  <c r="Q4" i="16" a="1"/>
  <c r="Q17" i="16" a="1"/>
  <c r="W8" i="9" a="1"/>
  <c r="B7" i="5" a="1"/>
  <c r="W7" i="9" a="1"/>
  <c r="D12" i="11" a="1"/>
  <c r="D4" i="16" a="1"/>
  <c r="O9" i="16" a="1"/>
  <c r="O6" i="16" a="1"/>
  <c r="O10" i="16" a="1"/>
  <c r="D8" i="11" a="1"/>
  <c r="O12" i="16" a="1"/>
  <c r="Q15" i="16" a="1"/>
  <c r="B4" i="5" a="1"/>
  <c r="B5" i="5" a="1"/>
  <c r="B4" i="6" a="1"/>
  <c r="L7" i="16" a="1"/>
  <c r="O7" i="16" a="1"/>
  <c r="B3" i="6" a="1"/>
  <c r="O5" i="16" a="1"/>
  <c r="D11" i="11" a="1"/>
  <c r="W9" i="9" a="1"/>
  <c r="O11" i="16" a="1"/>
  <c r="D9" i="11" a="1"/>
  <c r="D5" i="11" a="1"/>
  <c r="O8" i="16" a="1"/>
  <c r="B13" i="5" a="1"/>
  <c r="X2" i="17" a="1"/>
  <c r="B5" i="6" a="1"/>
  <c r="W12" i="9" a="1"/>
  <c r="O13" i="16" a="1"/>
  <c r="O4" i="16" a="1"/>
  <c r="W5" i="9" a="1"/>
  <c r="D7" i="11" a="1"/>
  <c r="B6" i="5" a="1"/>
  <c r="W11" i="9" a="1"/>
  <c r="B3" i="5" a="1"/>
  <c r="B10" i="18" l="1"/>
  <c r="G9" i="18"/>
  <c r="C10" i="18" s="1"/>
  <c r="X2" i="17"/>
  <c r="Z4" i="17"/>
  <c r="Y7" i="17"/>
  <c r="X10" i="17"/>
  <c r="Z12" i="17"/>
  <c r="Y15" i="17"/>
  <c r="X18" i="17"/>
  <c r="Z20" i="17"/>
  <c r="Y23" i="17"/>
  <c r="X26" i="17"/>
  <c r="Z28" i="17"/>
  <c r="Y31" i="17"/>
  <c r="X34" i="17"/>
  <c r="Z36" i="17"/>
  <c r="Y39" i="17"/>
  <c r="X42" i="17"/>
  <c r="Y2" i="17"/>
  <c r="X5" i="17"/>
  <c r="Z7" i="17"/>
  <c r="Y10" i="17"/>
  <c r="X13" i="17"/>
  <c r="Z15" i="17"/>
  <c r="Y18" i="17"/>
  <c r="X21" i="17"/>
  <c r="Z23" i="17"/>
  <c r="Y26" i="17"/>
  <c r="X29" i="17"/>
  <c r="Z31" i="17"/>
  <c r="Y34" i="17"/>
  <c r="X37" i="17"/>
  <c r="Z39" i="17"/>
  <c r="Y42" i="17"/>
  <c r="X45" i="17"/>
  <c r="Z47" i="17"/>
  <c r="Y50" i="17"/>
  <c r="X53" i="17"/>
  <c r="Z55" i="17"/>
  <c r="Y58" i="17"/>
  <c r="X61" i="17"/>
  <c r="Z63" i="17"/>
  <c r="Y66" i="17"/>
  <c r="Z2" i="17"/>
  <c r="Y5" i="17"/>
  <c r="X8" i="17"/>
  <c r="Z10" i="17"/>
  <c r="Y13" i="17"/>
  <c r="X16" i="17"/>
  <c r="Z18" i="17"/>
  <c r="Y21" i="17"/>
  <c r="X24" i="17"/>
  <c r="Z26" i="17"/>
  <c r="Y29" i="17"/>
  <c r="X32" i="17"/>
  <c r="Z34" i="17"/>
  <c r="Y37" i="17"/>
  <c r="X40" i="17"/>
  <c r="Z42" i="17"/>
  <c r="Y45" i="17"/>
  <c r="X48" i="17"/>
  <c r="Z50" i="17"/>
  <c r="Y53" i="17"/>
  <c r="X56" i="17"/>
  <c r="Z58" i="17"/>
  <c r="Y61" i="17"/>
  <c r="X64" i="17"/>
  <c r="Z66" i="17"/>
  <c r="Y69" i="17"/>
  <c r="X72" i="17"/>
  <c r="Z74" i="17"/>
  <c r="Y77" i="17"/>
  <c r="X80" i="17"/>
  <c r="Z82" i="17"/>
  <c r="Y85" i="17"/>
  <c r="X88" i="17"/>
  <c r="Z90" i="17"/>
  <c r="Y93" i="17"/>
  <c r="X96" i="17"/>
  <c r="Z98" i="17"/>
  <c r="Y101" i="17"/>
  <c r="X104" i="17"/>
  <c r="Z106" i="17"/>
  <c r="Y109" i="17"/>
  <c r="X112" i="17"/>
  <c r="Z114" i="17"/>
  <c r="Y117" i="17"/>
  <c r="X120" i="17"/>
  <c r="Z122" i="17"/>
  <c r="Y125" i="17"/>
  <c r="X128" i="17"/>
  <c r="Z130" i="17"/>
  <c r="Y133" i="17"/>
  <c r="X136" i="17"/>
  <c r="Z138" i="17"/>
  <c r="Y141" i="17"/>
  <c r="X144" i="17"/>
  <c r="Z146" i="17"/>
  <c r="Y149" i="17"/>
  <c r="X152" i="17"/>
  <c r="Z154" i="17"/>
  <c r="Y157" i="17"/>
  <c r="X160" i="17"/>
  <c r="Z162" i="17"/>
  <c r="Y165" i="17"/>
  <c r="X168" i="17"/>
  <c r="Z170" i="17"/>
  <c r="Y173" i="17"/>
  <c r="X176" i="17"/>
  <c r="Z178" i="17"/>
  <c r="Y181" i="17"/>
  <c r="X184" i="17"/>
  <c r="Z186" i="17"/>
  <c r="Y189" i="17"/>
  <c r="X192" i="17"/>
  <c r="Z194" i="17"/>
  <c r="Y197" i="17"/>
  <c r="X200" i="17"/>
  <c r="Z202" i="17"/>
  <c r="Y205" i="17"/>
  <c r="X208" i="17"/>
  <c r="Z210" i="17"/>
  <c r="Y213" i="17"/>
  <c r="X216" i="17"/>
  <c r="Z218" i="17"/>
  <c r="Y221" i="17"/>
  <c r="X224" i="17"/>
  <c r="Z226" i="17"/>
  <c r="X3" i="17"/>
  <c r="Y3" i="17"/>
  <c r="Z3" i="17"/>
  <c r="Y6" i="17"/>
  <c r="X9" i="17"/>
  <c r="Z11" i="17"/>
  <c r="Y14" i="17"/>
  <c r="X17" i="17"/>
  <c r="Z19" i="17"/>
  <c r="Y22" i="17"/>
  <c r="X25" i="17"/>
  <c r="Z27" i="17"/>
  <c r="Y30" i="17"/>
  <c r="X33" i="17"/>
  <c r="Z35" i="17"/>
  <c r="Y38" i="17"/>
  <c r="X41" i="17"/>
  <c r="Z43" i="17"/>
  <c r="Y46" i="17"/>
  <c r="X49" i="17"/>
  <c r="Z51" i="17"/>
  <c r="Y54" i="17"/>
  <c r="X57" i="17"/>
  <c r="Z59" i="17"/>
  <c r="Y62" i="17"/>
  <c r="X65" i="17"/>
  <c r="X4" i="17"/>
  <c r="Z6" i="17"/>
  <c r="Y9" i="17"/>
  <c r="X12" i="17"/>
  <c r="Z14" i="17"/>
  <c r="Y17" i="17"/>
  <c r="X20" i="17"/>
  <c r="Z22" i="17"/>
  <c r="Y25" i="17"/>
  <c r="X28" i="17"/>
  <c r="Z30" i="17"/>
  <c r="Y33" i="17"/>
  <c r="X36" i="17"/>
  <c r="Z38" i="17"/>
  <c r="Y41" i="17"/>
  <c r="X44" i="17"/>
  <c r="Z46" i="17"/>
  <c r="Y49" i="17"/>
  <c r="X52" i="17"/>
  <c r="Z54" i="17"/>
  <c r="Y57" i="17"/>
  <c r="X60" i="17"/>
  <c r="Z62" i="17"/>
  <c r="Y65" i="17"/>
  <c r="X68" i="17"/>
  <c r="Z70" i="17"/>
  <c r="Y73" i="17"/>
  <c r="X76" i="17"/>
  <c r="Z78" i="17"/>
  <c r="Y81" i="17"/>
  <c r="X84" i="17"/>
  <c r="Z86" i="17"/>
  <c r="Y89" i="17"/>
  <c r="X92" i="17"/>
  <c r="Z94" i="17"/>
  <c r="Y97" i="17"/>
  <c r="X100" i="17"/>
  <c r="Z102" i="17"/>
  <c r="Y105" i="17"/>
  <c r="X108" i="17"/>
  <c r="Z110" i="17"/>
  <c r="Y113" i="17"/>
  <c r="X116" i="17"/>
  <c r="Z118" i="17"/>
  <c r="Y121" i="17"/>
  <c r="X124" i="17"/>
  <c r="Z126" i="17"/>
  <c r="Y129" i="17"/>
  <c r="X132" i="17"/>
  <c r="Z134" i="17"/>
  <c r="Y137" i="17"/>
  <c r="X140" i="17"/>
  <c r="Z142" i="17"/>
  <c r="Y145" i="17"/>
  <c r="X148" i="17"/>
  <c r="Z150" i="17"/>
  <c r="Y153" i="17"/>
  <c r="X156" i="17"/>
  <c r="Z158" i="17"/>
  <c r="Y161" i="17"/>
  <c r="X164" i="17"/>
  <c r="Z166" i="17"/>
  <c r="Y169" i="17"/>
  <c r="X172" i="17"/>
  <c r="Z174" i="17"/>
  <c r="Y177" i="17"/>
  <c r="X180" i="17"/>
  <c r="Z182" i="17"/>
  <c r="Y185" i="17"/>
  <c r="X188" i="17"/>
  <c r="Z190" i="17"/>
  <c r="Y193" i="17"/>
  <c r="X196" i="17"/>
  <c r="Z198" i="17"/>
  <c r="Y201" i="17"/>
  <c r="X204" i="17"/>
  <c r="Z206" i="17"/>
  <c r="Y209" i="17"/>
  <c r="X212" i="17"/>
  <c r="Z214" i="17"/>
  <c r="Y217" i="17"/>
  <c r="X220" i="17"/>
  <c r="Z222" i="17"/>
  <c r="Y225" i="17"/>
  <c r="X228" i="17"/>
  <c r="X7" i="17"/>
  <c r="X14" i="17"/>
  <c r="Z21" i="17"/>
  <c r="Y28" i="17"/>
  <c r="Y35" i="17"/>
  <c r="X43" i="17"/>
  <c r="Y48" i="17"/>
  <c r="Z53" i="17"/>
  <c r="X59" i="17"/>
  <c r="Y64" i="17"/>
  <c r="Z68" i="17"/>
  <c r="Y72" i="17"/>
  <c r="Z75" i="17"/>
  <c r="Y79" i="17"/>
  <c r="X83" i="17"/>
  <c r="Y86" i="17"/>
  <c r="X90" i="17"/>
  <c r="Z93" i="17"/>
  <c r="X97" i="17"/>
  <c r="Z100" i="17"/>
  <c r="Y104" i="17"/>
  <c r="Z107" i="17"/>
  <c r="Y111" i="17"/>
  <c r="X115" i="17"/>
  <c r="Y118" i="17"/>
  <c r="X122" i="17"/>
  <c r="Z125" i="17"/>
  <c r="X129" i="17"/>
  <c r="Z132" i="17"/>
  <c r="Y136" i="17"/>
  <c r="Z139" i="17"/>
  <c r="Y143" i="17"/>
  <c r="X147" i="17"/>
  <c r="Y150" i="17"/>
  <c r="X154" i="17"/>
  <c r="Z157" i="17"/>
  <c r="X161" i="17"/>
  <c r="Z164" i="17"/>
  <c r="Y168" i="17"/>
  <c r="Z171" i="17"/>
  <c r="Y175" i="17"/>
  <c r="X179" i="17"/>
  <c r="Y182" i="17"/>
  <c r="X186" i="17"/>
  <c r="Z189" i="17"/>
  <c r="X193" i="17"/>
  <c r="Z196" i="17"/>
  <c r="Y200" i="17"/>
  <c r="Z203" i="17"/>
  <c r="Y207" i="17"/>
  <c r="X211" i="17"/>
  <c r="Y214" i="17"/>
  <c r="X218" i="17"/>
  <c r="Z221" i="17"/>
  <c r="X225" i="17"/>
  <c r="Z228" i="17"/>
  <c r="Y231" i="17"/>
  <c r="X234" i="17"/>
  <c r="Z236" i="17"/>
  <c r="Y239" i="17"/>
  <c r="X242" i="17"/>
  <c r="Z244" i="17"/>
  <c r="Y247" i="17"/>
  <c r="X250" i="17"/>
  <c r="Z252" i="17"/>
  <c r="Y255" i="17"/>
  <c r="X258" i="17"/>
  <c r="Z260" i="17"/>
  <c r="Y263" i="17"/>
  <c r="X266" i="17"/>
  <c r="Z268" i="17"/>
  <c r="Y271" i="17"/>
  <c r="X274" i="17"/>
  <c r="Z276" i="17"/>
  <c r="Y279" i="17"/>
  <c r="X282" i="17"/>
  <c r="Z284" i="17"/>
  <c r="Y287" i="17"/>
  <c r="X290" i="17"/>
  <c r="Z292" i="17"/>
  <c r="Y295" i="17"/>
  <c r="X298" i="17"/>
  <c r="Z300" i="17"/>
  <c r="Y303" i="17"/>
  <c r="X306" i="17"/>
  <c r="Z308" i="17"/>
  <c r="Y8" i="17"/>
  <c r="X15" i="17"/>
  <c r="X22" i="17"/>
  <c r="Z29" i="17"/>
  <c r="Y36" i="17"/>
  <c r="Y43" i="17"/>
  <c r="Z48" i="17"/>
  <c r="X54" i="17"/>
  <c r="Y59" i="17"/>
  <c r="Z64" i="17"/>
  <c r="X69" i="17"/>
  <c r="Z72" i="17"/>
  <c r="Y76" i="17"/>
  <c r="Z79" i="17"/>
  <c r="Y83" i="17"/>
  <c r="X87" i="17"/>
  <c r="Y90" i="17"/>
  <c r="X94" i="17"/>
  <c r="Z97" i="17"/>
  <c r="X101" i="17"/>
  <c r="Z104" i="17"/>
  <c r="Y108" i="17"/>
  <c r="Z111" i="17"/>
  <c r="Y115" i="17"/>
  <c r="X119" i="17"/>
  <c r="Y122" i="17"/>
  <c r="X126" i="17"/>
  <c r="Z129" i="17"/>
  <c r="X133" i="17"/>
  <c r="Z136" i="17"/>
  <c r="Y140" i="17"/>
  <c r="Z143" i="17"/>
  <c r="Y147" i="17"/>
  <c r="X151" i="17"/>
  <c r="Y154" i="17"/>
  <c r="X158" i="17"/>
  <c r="Z161" i="17"/>
  <c r="X165" i="17"/>
  <c r="Z9" i="17"/>
  <c r="Z16" i="17"/>
  <c r="Y24" i="17"/>
  <c r="X31" i="17"/>
  <c r="X38" i="17"/>
  <c r="Z44" i="17"/>
  <c r="X50" i="17"/>
  <c r="Y55" i="17"/>
  <c r="Z60" i="17"/>
  <c r="X66" i="17"/>
  <c r="X70" i="17"/>
  <c r="Z73" i="17"/>
  <c r="X77" i="17"/>
  <c r="Z80" i="17"/>
  <c r="Y84" i="17"/>
  <c r="Z87" i="17"/>
  <c r="Y91" i="17"/>
  <c r="X95" i="17"/>
  <c r="Y98" i="17"/>
  <c r="X102" i="17"/>
  <c r="Z105" i="17"/>
  <c r="X109" i="17"/>
  <c r="Z112" i="17"/>
  <c r="Y116" i="17"/>
  <c r="Z119" i="17"/>
  <c r="Y123" i="17"/>
  <c r="X127" i="17"/>
  <c r="Y130" i="17"/>
  <c r="X134" i="17"/>
  <c r="Z137" i="17"/>
  <c r="X141" i="17"/>
  <c r="Z144" i="17"/>
  <c r="Y148" i="17"/>
  <c r="Z151" i="17"/>
  <c r="Y155" i="17"/>
  <c r="X159" i="17"/>
  <c r="Y162" i="17"/>
  <c r="X166" i="17"/>
  <c r="Z169" i="17"/>
  <c r="X173" i="17"/>
  <c r="Z176" i="17"/>
  <c r="Y180" i="17"/>
  <c r="Z183" i="17"/>
  <c r="Y187" i="17"/>
  <c r="X191" i="17"/>
  <c r="Y194" i="17"/>
  <c r="X198" i="17"/>
  <c r="Z201" i="17"/>
  <c r="X205" i="17"/>
  <c r="Z208" i="17"/>
  <c r="Y212" i="17"/>
  <c r="Z215" i="17"/>
  <c r="Y219" i="17"/>
  <c r="X223" i="17"/>
  <c r="Y226" i="17"/>
  <c r="Z229" i="17"/>
  <c r="Y232" i="17"/>
  <c r="X235" i="17"/>
  <c r="Z237" i="17"/>
  <c r="Y240" i="17"/>
  <c r="X243" i="17"/>
  <c r="Z245" i="17"/>
  <c r="Y248" i="17"/>
  <c r="X251" i="17"/>
  <c r="Z253" i="17"/>
  <c r="Y256" i="17"/>
  <c r="X259" i="17"/>
  <c r="Z261" i="17"/>
  <c r="Y264" i="17"/>
  <c r="X267" i="17"/>
  <c r="Z269" i="17"/>
  <c r="Y272" i="17"/>
  <c r="X275" i="17"/>
  <c r="Z277" i="17"/>
  <c r="Y280" i="17"/>
  <c r="X283" i="17"/>
  <c r="Z285" i="17"/>
  <c r="Y288" i="17"/>
  <c r="X291" i="17"/>
  <c r="Z293" i="17"/>
  <c r="Y296" i="17"/>
  <c r="X299" i="17"/>
  <c r="Z301" i="17"/>
  <c r="Y304" i="17"/>
  <c r="X307" i="17"/>
  <c r="Y4" i="17"/>
  <c r="Y16" i="17"/>
  <c r="X27" i="17"/>
  <c r="Z8" i="17"/>
  <c r="Y19" i="17"/>
  <c r="Y32" i="17"/>
  <c r="Z41" i="17"/>
  <c r="Y51" i="17"/>
  <c r="Y60" i="17"/>
  <c r="Z67" i="17"/>
  <c r="X74" i="17"/>
  <c r="X79" i="17"/>
  <c r="X85" i="17"/>
  <c r="X91" i="17"/>
  <c r="Y96" i="17"/>
  <c r="Y102" i="17"/>
  <c r="Y107" i="17"/>
  <c r="Z113" i="17"/>
  <c r="Y119" i="17"/>
  <c r="Z124" i="17"/>
  <c r="X131" i="17"/>
  <c r="Z135" i="17"/>
  <c r="X142" i="17"/>
  <c r="Z147" i="17"/>
  <c r="X153" i="17"/>
  <c r="Y159" i="17"/>
  <c r="Y164" i="17"/>
  <c r="X170" i="17"/>
  <c r="Y174" i="17"/>
  <c r="Y179" i="17"/>
  <c r="Y184" i="17"/>
  <c r="Z188" i="17"/>
  <c r="Z193" i="17"/>
  <c r="Y198" i="17"/>
  <c r="X203" i="17"/>
  <c r="Z207" i="17"/>
  <c r="Z212" i="17"/>
  <c r="X217" i="17"/>
  <c r="X222" i="17"/>
  <c r="X227" i="17"/>
  <c r="Z230" i="17"/>
  <c r="Y234" i="17"/>
  <c r="X238" i="17"/>
  <c r="Y241" i="17"/>
  <c r="X245" i="17"/>
  <c r="Z248" i="17"/>
  <c r="X252" i="17"/>
  <c r="Z255" i="17"/>
  <c r="Y259" i="17"/>
  <c r="Z262" i="17"/>
  <c r="Y266" i="17"/>
  <c r="X270" i="17"/>
  <c r="X11" i="17"/>
  <c r="Y20" i="17"/>
  <c r="Z32" i="17"/>
  <c r="Y11" i="17"/>
  <c r="X23" i="17"/>
  <c r="Z33" i="17"/>
  <c r="Z45" i="17"/>
  <c r="Z52" i="17"/>
  <c r="X62" i="17"/>
  <c r="Z69" i="17"/>
  <c r="X75" i="17"/>
  <c r="X81" i="17"/>
  <c r="X86" i="17"/>
  <c r="Y92" i="17"/>
  <c r="X98" i="17"/>
  <c r="Y103" i="17"/>
  <c r="Z109" i="17"/>
  <c r="Y114" i="17"/>
  <c r="Z120" i="17"/>
  <c r="Y126" i="17"/>
  <c r="Z131" i="17"/>
  <c r="X138" i="17"/>
  <c r="X143" i="17"/>
  <c r="X149" i="17"/>
  <c r="X155" i="17"/>
  <c r="Y160" i="17"/>
  <c r="Y166" i="17"/>
  <c r="X171" i="17"/>
  <c r="Z175" i="17"/>
  <c r="Z180" i="17"/>
  <c r="X185" i="17"/>
  <c r="X190" i="17"/>
  <c r="X195" i="17"/>
  <c r="Y199" i="17"/>
  <c r="Y204" i="17"/>
  <c r="X209" i="17"/>
  <c r="Z213" i="17"/>
  <c r="Y218" i="17"/>
  <c r="Y223" i="17"/>
  <c r="Z227" i="17"/>
  <c r="Z231" i="17"/>
  <c r="Y235" i="17"/>
  <c r="Z238" i="17"/>
  <c r="Y242" i="17"/>
  <c r="X246" i="17"/>
  <c r="Y249" i="17"/>
  <c r="X253" i="17"/>
  <c r="Z256" i="17"/>
  <c r="X260" i="17"/>
  <c r="Z263" i="17"/>
  <c r="Y267" i="17"/>
  <c r="Z270" i="17"/>
  <c r="Y274" i="17"/>
  <c r="X278" i="17"/>
  <c r="Y281" i="17"/>
  <c r="X285" i="17"/>
  <c r="Z288" i="17"/>
  <c r="X292" i="17"/>
  <c r="Z295" i="17"/>
  <c r="Y299" i="17"/>
  <c r="Z302" i="17"/>
  <c r="Y306" i="17"/>
  <c r="Z309" i="17"/>
  <c r="Y312" i="17"/>
  <c r="X315" i="17"/>
  <c r="Z317" i="17"/>
  <c r="Y320" i="17"/>
  <c r="X323" i="17"/>
  <c r="Z325" i="17"/>
  <c r="Y328" i="17"/>
  <c r="X331" i="17"/>
  <c r="Z333" i="17"/>
  <c r="Y336" i="17"/>
  <c r="X339" i="17"/>
  <c r="Z341" i="17"/>
  <c r="Y344" i="17"/>
  <c r="X347" i="17"/>
  <c r="Z349" i="17"/>
  <c r="Y352" i="17"/>
  <c r="X355" i="17"/>
  <c r="Z357" i="17"/>
  <c r="Y360" i="17"/>
  <c r="X363" i="17"/>
  <c r="Z365" i="17"/>
  <c r="Y368" i="17"/>
  <c r="X371" i="17"/>
  <c r="Z373" i="17"/>
  <c r="Y376" i="17"/>
  <c r="AE376" i="17" s="1"/>
  <c r="Y12" i="17"/>
  <c r="Z24" i="17"/>
  <c r="X35" i="17"/>
  <c r="X46" i="17"/>
  <c r="X55" i="17"/>
  <c r="X63" i="17"/>
  <c r="Y70" i="17"/>
  <c r="Y75" i="17"/>
  <c r="Z81" i="17"/>
  <c r="Y87" i="17"/>
  <c r="Z92" i="17"/>
  <c r="X99" i="17"/>
  <c r="Z103" i="17"/>
  <c r="X110" i="17"/>
  <c r="Z115" i="17"/>
  <c r="X121" i="17"/>
  <c r="Y127" i="17"/>
  <c r="Y132" i="17"/>
  <c r="Y138" i="17"/>
  <c r="Y144" i="17"/>
  <c r="Z149" i="17"/>
  <c r="Z155" i="17"/>
  <c r="Z160" i="17"/>
  <c r="X167" i="17"/>
  <c r="Y171" i="17"/>
  <c r="Y176" i="17"/>
  <c r="X181" i="17"/>
  <c r="Z185" i="17"/>
  <c r="Y190" i="17"/>
  <c r="Y195" i="17"/>
  <c r="Z199" i="17"/>
  <c r="Z204" i="17"/>
  <c r="Z209" i="17"/>
  <c r="X214" i="17"/>
  <c r="X219" i="17"/>
  <c r="Z223" i="17"/>
  <c r="Y228" i="17"/>
  <c r="X232" i="17"/>
  <c r="Z235" i="17"/>
  <c r="X239" i="17"/>
  <c r="Z242" i="17"/>
  <c r="Y246" i="17"/>
  <c r="Z249" i="17"/>
  <c r="Y253" i="17"/>
  <c r="X257" i="17"/>
  <c r="Y260" i="17"/>
  <c r="X264" i="17"/>
  <c r="Z267" i="17"/>
  <c r="X271" i="17"/>
  <c r="Z274" i="17"/>
  <c r="Y278" i="17"/>
  <c r="Z281" i="17"/>
  <c r="Y285" i="17"/>
  <c r="X289" i="17"/>
  <c r="Y292" i="17"/>
  <c r="X296" i="17"/>
  <c r="Z299" i="17"/>
  <c r="X303" i="17"/>
  <c r="Z306" i="17"/>
  <c r="X310" i="17"/>
  <c r="Z312" i="17"/>
  <c r="Y315" i="17"/>
  <c r="X318" i="17"/>
  <c r="Z320" i="17"/>
  <c r="Y323" i="17"/>
  <c r="X326" i="17"/>
  <c r="Z328" i="17"/>
  <c r="Y331" i="17"/>
  <c r="X334" i="17"/>
  <c r="Z336" i="17"/>
  <c r="Y339" i="17"/>
  <c r="X342" i="17"/>
  <c r="Z344" i="17"/>
  <c r="Y347" i="17"/>
  <c r="X350" i="17"/>
  <c r="Z352" i="17"/>
  <c r="Y355" i="17"/>
  <c r="X358" i="17"/>
  <c r="Z360" i="17"/>
  <c r="Y363" i="17"/>
  <c r="X366" i="17"/>
  <c r="Z368" i="17"/>
  <c r="Y371" i="17"/>
  <c r="X374" i="17"/>
  <c r="AD374" i="17" s="1"/>
  <c r="Z376" i="17"/>
  <c r="Z5" i="17"/>
  <c r="Z37" i="17"/>
  <c r="X51" i="17"/>
  <c r="Z65" i="17"/>
  <c r="Y74" i="17"/>
  <c r="Z83" i="17"/>
  <c r="X93" i="17"/>
  <c r="Z101" i="17"/>
  <c r="X111" i="17"/>
  <c r="Y120" i="17"/>
  <c r="Z128" i="17"/>
  <c r="X139" i="17"/>
  <c r="Y146" i="17"/>
  <c r="Z156" i="17"/>
  <c r="Z165" i="17"/>
  <c r="Z173" i="17"/>
  <c r="Z181" i="17"/>
  <c r="Y188" i="17"/>
  <c r="Y196" i="17"/>
  <c r="Y203" i="17"/>
  <c r="Y211" i="17"/>
  <c r="Z219" i="17"/>
  <c r="X226" i="17"/>
  <c r="X233" i="17"/>
  <c r="Y238" i="17"/>
  <c r="X244" i="17"/>
  <c r="Y250" i="17"/>
  <c r="X255" i="17"/>
  <c r="Y261" i="17"/>
  <c r="Z266" i="17"/>
  <c r="Z272" i="17"/>
  <c r="X277" i="17"/>
  <c r="Y282" i="17"/>
  <c r="Z286" i="17"/>
  <c r="Y291" i="17"/>
  <c r="Z296" i="17"/>
  <c r="X301" i="17"/>
  <c r="Y305" i="17"/>
  <c r="Y310" i="17"/>
  <c r="Z313" i="17"/>
  <c r="X317" i="17"/>
  <c r="X321" i="17"/>
  <c r="Y324" i="17"/>
  <c r="Z327" i="17"/>
  <c r="Z331" i="17"/>
  <c r="X335" i="17"/>
  <c r="Y338" i="17"/>
  <c r="Y342" i="17"/>
  <c r="Z345" i="17"/>
  <c r="X349" i="17"/>
  <c r="X353" i="17"/>
  <c r="Y356" i="17"/>
  <c r="Z359" i="17"/>
  <c r="Z363" i="17"/>
  <c r="X367" i="17"/>
  <c r="Y370" i="17"/>
  <c r="Y374" i="17"/>
  <c r="AE374" i="17" s="1"/>
  <c r="Z377" i="17"/>
  <c r="Y380" i="17"/>
  <c r="AE380" i="17" s="1"/>
  <c r="X383" i="17"/>
  <c r="AD383" i="17" s="1"/>
  <c r="Z385" i="17"/>
  <c r="Y388" i="17"/>
  <c r="AE388" i="17" s="1"/>
  <c r="X391" i="17"/>
  <c r="AD391" i="17" s="1"/>
  <c r="Z393" i="17"/>
  <c r="Y396" i="17"/>
  <c r="AE396" i="17" s="1"/>
  <c r="X399" i="17"/>
  <c r="AD399" i="17" s="1"/>
  <c r="Z401" i="17"/>
  <c r="X305" i="17"/>
  <c r="X6" i="17"/>
  <c r="X39" i="17"/>
  <c r="Y52" i="17"/>
  <c r="X67" i="17"/>
  <c r="Z76" i="17"/>
  <c r="Z84" i="17"/>
  <c r="Y94" i="17"/>
  <c r="X103" i="17"/>
  <c r="Y112" i="17"/>
  <c r="Z121" i="17"/>
  <c r="X130" i="17"/>
  <c r="Y139" i="17"/>
  <c r="Z148" i="17"/>
  <c r="X157" i="17"/>
  <c r="Y167" i="17"/>
  <c r="X174" i="17"/>
  <c r="X182" i="17"/>
  <c r="X189" i="17"/>
  <c r="X197" i="17"/>
  <c r="Z205" i="17"/>
  <c r="Z211" i="17"/>
  <c r="Y220" i="17"/>
  <c r="Y227" i="17"/>
  <c r="Y233" i="17"/>
  <c r="Z239" i="17"/>
  <c r="Y244" i="17"/>
  <c r="Z250" i="17"/>
  <c r="X256" i="17"/>
  <c r="X262" i="17"/>
  <c r="X268" i="17"/>
  <c r="X273" i="17"/>
  <c r="Y277" i="17"/>
  <c r="Z282" i="17"/>
  <c r="X287" i="17"/>
  <c r="Z291" i="17"/>
  <c r="X297" i="17"/>
  <c r="Y301" i="17"/>
  <c r="Z305" i="17"/>
  <c r="Z310" i="17"/>
  <c r="X314" i="17"/>
  <c r="Y317" i="17"/>
  <c r="Y321" i="17"/>
  <c r="Z324" i="17"/>
  <c r="X328" i="17"/>
  <c r="X332" i="17"/>
  <c r="Y335" i="17"/>
  <c r="Z338" i="17"/>
  <c r="Z342" i="17"/>
  <c r="X346" i="17"/>
  <c r="Y349" i="17"/>
  <c r="Y353" i="17"/>
  <c r="Z356" i="17"/>
  <c r="X360" i="17"/>
  <c r="X364" i="17"/>
  <c r="Y367" i="17"/>
  <c r="Z370" i="17"/>
  <c r="Z374" i="17"/>
  <c r="X378" i="17"/>
  <c r="AD378" i="17" s="1"/>
  <c r="Z380" i="17"/>
  <c r="Y383" i="17"/>
  <c r="AE383" i="17" s="1"/>
  <c r="X386" i="17"/>
  <c r="AD386" i="17" s="1"/>
  <c r="Z388" i="17"/>
  <c r="Y391" i="17"/>
  <c r="AE391" i="17" s="1"/>
  <c r="X394" i="17"/>
  <c r="AD394" i="17" s="1"/>
  <c r="Z396" i="17"/>
  <c r="Y399" i="17"/>
  <c r="AE399" i="17" s="1"/>
  <c r="X402" i="17"/>
  <c r="AD402" i="17" s="1"/>
  <c r="Z13" i="17"/>
  <c r="Y40" i="17"/>
  <c r="Y56" i="17"/>
  <c r="Y67" i="17"/>
  <c r="Z77" i="17"/>
  <c r="Z85" i="17"/>
  <c r="Y95" i="17"/>
  <c r="X105" i="17"/>
  <c r="X113" i="17"/>
  <c r="X123" i="17"/>
  <c r="Y131" i="17"/>
  <c r="Z140" i="17"/>
  <c r="X150" i="17"/>
  <c r="Y158" i="17"/>
  <c r="Z167" i="17"/>
  <c r="X175" i="17"/>
  <c r="X183" i="17"/>
  <c r="Y191" i="17"/>
  <c r="Z197" i="17"/>
  <c r="X206" i="17"/>
  <c r="X213" i="17"/>
  <c r="Z220" i="17"/>
  <c r="X229" i="17"/>
  <c r="Z233" i="17"/>
  <c r="X240" i="17"/>
  <c r="Y245" i="17"/>
  <c r="Y251" i="17"/>
  <c r="Y257" i="17"/>
  <c r="Y262" i="17"/>
  <c r="Y268" i="17"/>
  <c r="Y273" i="17"/>
  <c r="Z278" i="17"/>
  <c r="Y283" i="17"/>
  <c r="Z287" i="17"/>
  <c r="X293" i="17"/>
  <c r="Y297" i="17"/>
  <c r="X302" i="17"/>
  <c r="Y307" i="17"/>
  <c r="X311" i="17"/>
  <c r="Y314" i="17"/>
  <c r="Y318" i="17"/>
  <c r="Z321" i="17"/>
  <c r="X325" i="17"/>
  <c r="X329" i="17"/>
  <c r="Y332" i="17"/>
  <c r="Z335" i="17"/>
  <c r="Z339" i="17"/>
  <c r="X343" i="17"/>
  <c r="Y346" i="17"/>
  <c r="Y350" i="17"/>
  <c r="Z353" i="17"/>
  <c r="X357" i="17"/>
  <c r="X361" i="17"/>
  <c r="Y364" i="17"/>
  <c r="Z367" i="17"/>
  <c r="Z371" i="17"/>
  <c r="X375" i="17"/>
  <c r="AD375" i="17" s="1"/>
  <c r="Y378" i="17"/>
  <c r="AE378" i="17" s="1"/>
  <c r="X381" i="17"/>
  <c r="AD381" i="17" s="1"/>
  <c r="Z383" i="17"/>
  <c r="Y386" i="17"/>
  <c r="AE386" i="17" s="1"/>
  <c r="X389" i="17"/>
  <c r="AD389" i="17" s="1"/>
  <c r="Z391" i="17"/>
  <c r="Y394" i="17"/>
  <c r="AE394" i="17" s="1"/>
  <c r="X397" i="17"/>
  <c r="AD397" i="17" s="1"/>
  <c r="Z399" i="17"/>
  <c r="Y402" i="17"/>
  <c r="AE402" i="17" s="1"/>
  <c r="X338" i="17"/>
  <c r="Z17" i="17"/>
  <c r="Z40" i="17"/>
  <c r="Z56" i="17"/>
  <c r="Y68" i="17"/>
  <c r="X78" i="17"/>
  <c r="Y88" i="17"/>
  <c r="Z95" i="17"/>
  <c r="X106" i="17"/>
  <c r="X114" i="17"/>
  <c r="Z123" i="17"/>
  <c r="Z133" i="17"/>
  <c r="Z141" i="17"/>
  <c r="Y151" i="17"/>
  <c r="Z159" i="17"/>
  <c r="Z168" i="17"/>
  <c r="X177" i="17"/>
  <c r="Y183" i="17"/>
  <c r="Z191" i="17"/>
  <c r="X199" i="17"/>
  <c r="Y206" i="17"/>
  <c r="X215" i="17"/>
  <c r="X221" i="17"/>
  <c r="Y229" i="17"/>
  <c r="Z234" i="17"/>
  <c r="Z240" i="17"/>
  <c r="Z246" i="17"/>
  <c r="Z251" i="17"/>
  <c r="Z257" i="17"/>
  <c r="X263" i="17"/>
  <c r="X269" i="17"/>
  <c r="Z273" i="17"/>
  <c r="X279" i="17"/>
  <c r="Z283" i="17"/>
  <c r="X288" i="17"/>
  <c r="Y293" i="17"/>
  <c r="Z297" i="17"/>
  <c r="Y302" i="17"/>
  <c r="Z307" i="17"/>
  <c r="Y311" i="17"/>
  <c r="Z314" i="17"/>
  <c r="Z318" i="17"/>
  <c r="X322" i="17"/>
  <c r="Y325" i="17"/>
  <c r="Y329" i="17"/>
  <c r="Z332" i="17"/>
  <c r="X336" i="17"/>
  <c r="X340" i="17"/>
  <c r="Y343" i="17"/>
  <c r="Z346" i="17"/>
  <c r="Z350" i="17"/>
  <c r="X354" i="17"/>
  <c r="Y357" i="17"/>
  <c r="Y361" i="17"/>
  <c r="Z364" i="17"/>
  <c r="X368" i="17"/>
  <c r="X372" i="17"/>
  <c r="AD372" i="17" s="1"/>
  <c r="Y375" i="17"/>
  <c r="AE375" i="17" s="1"/>
  <c r="Z378" i="17"/>
  <c r="Y381" i="17"/>
  <c r="AE381" i="17" s="1"/>
  <c r="X384" i="17"/>
  <c r="AD384" i="17" s="1"/>
  <c r="Z386" i="17"/>
  <c r="Y389" i="17"/>
  <c r="AE389" i="17" s="1"/>
  <c r="X392" i="17"/>
  <c r="AD392" i="17" s="1"/>
  <c r="Z394" i="17"/>
  <c r="Y397" i="17"/>
  <c r="AE397" i="17" s="1"/>
  <c r="X400" i="17"/>
  <c r="AD400" i="17" s="1"/>
  <c r="Z402" i="17"/>
  <c r="Y110" i="17"/>
  <c r="Y313" i="17"/>
  <c r="Y345" i="17"/>
  <c r="X356" i="17"/>
  <c r="Z362" i="17"/>
  <c r="X370" i="17"/>
  <c r="Y377" i="17"/>
  <c r="AE377" i="17" s="1"/>
  <c r="Z382" i="17"/>
  <c r="X388" i="17"/>
  <c r="AD388" i="17" s="1"/>
  <c r="Y393" i="17"/>
  <c r="AE393" i="17" s="1"/>
  <c r="Z398" i="17"/>
  <c r="X19" i="17"/>
  <c r="Y44" i="17"/>
  <c r="Z57" i="17"/>
  <c r="X71" i="17"/>
  <c r="Y78" i="17"/>
  <c r="Z88" i="17"/>
  <c r="Z96" i="17"/>
  <c r="Y106" i="17"/>
  <c r="Z116" i="17"/>
  <c r="Y124" i="17"/>
  <c r="Y134" i="17"/>
  <c r="Y142" i="17"/>
  <c r="Y152" i="17"/>
  <c r="X162" i="17"/>
  <c r="X169" i="17"/>
  <c r="Z177" i="17"/>
  <c r="Z184" i="17"/>
  <c r="Y192" i="17"/>
  <c r="Z200" i="17"/>
  <c r="X207" i="17"/>
  <c r="Y215" i="17"/>
  <c r="Y222" i="17"/>
  <c r="X230" i="17"/>
  <c r="X236" i="17"/>
  <c r="X241" i="17"/>
  <c r="X247" i="17"/>
  <c r="Y252" i="17"/>
  <c r="Y258" i="17"/>
  <c r="Z264" i="17"/>
  <c r="Y269" i="17"/>
  <c r="Y275" i="17"/>
  <c r="Z279" i="17"/>
  <c r="X284" i="17"/>
  <c r="Y289" i="17"/>
  <c r="X294" i="17"/>
  <c r="Y298" i="17"/>
  <c r="Z303" i="17"/>
  <c r="X308" i="17"/>
  <c r="Z311" i="17"/>
  <c r="Z315" i="17"/>
  <c r="X319" i="17"/>
  <c r="Y322" i="17"/>
  <c r="Y326" i="17"/>
  <c r="Z329" i="17"/>
  <c r="X333" i="17"/>
  <c r="X337" i="17"/>
  <c r="Y340" i="17"/>
  <c r="Z343" i="17"/>
  <c r="Z347" i="17"/>
  <c r="X351" i="17"/>
  <c r="Y354" i="17"/>
  <c r="Y358" i="17"/>
  <c r="Z361" i="17"/>
  <c r="X365" i="17"/>
  <c r="X369" i="17"/>
  <c r="Y372" i="17"/>
  <c r="AE372" i="17" s="1"/>
  <c r="Z375" i="17"/>
  <c r="X379" i="17"/>
  <c r="AD379" i="17" s="1"/>
  <c r="Z381" i="17"/>
  <c r="Y384" i="17"/>
  <c r="AE384" i="17" s="1"/>
  <c r="X387" i="17"/>
  <c r="AD387" i="17" s="1"/>
  <c r="Z389" i="17"/>
  <c r="Y392" i="17"/>
  <c r="AE392" i="17" s="1"/>
  <c r="X395" i="17"/>
  <c r="AD395" i="17" s="1"/>
  <c r="Z397" i="17"/>
  <c r="Y400" i="17"/>
  <c r="AE400" i="17" s="1"/>
  <c r="X137" i="17"/>
  <c r="Z25" i="17"/>
  <c r="X47" i="17"/>
  <c r="X58" i="17"/>
  <c r="Y71" i="17"/>
  <c r="Y80" i="17"/>
  <c r="X89" i="17"/>
  <c r="Y99" i="17"/>
  <c r="X107" i="17"/>
  <c r="X117" i="17"/>
  <c r="X125" i="17"/>
  <c r="X135" i="17"/>
  <c r="X145" i="17"/>
  <c r="Z152" i="17"/>
  <c r="X163" i="17"/>
  <c r="Y170" i="17"/>
  <c r="X178" i="17"/>
  <c r="Y186" i="17"/>
  <c r="Z192" i="17"/>
  <c r="X201" i="17"/>
  <c r="Y208" i="17"/>
  <c r="Y216" i="17"/>
  <c r="Y224" i="17"/>
  <c r="Y230" i="17"/>
  <c r="Y236" i="17"/>
  <c r="Z241" i="17"/>
  <c r="Z247" i="17"/>
  <c r="X254" i="17"/>
  <c r="Z258" i="17"/>
  <c r="X265" i="17"/>
  <c r="Y270" i="17"/>
  <c r="Z275" i="17"/>
  <c r="X280" i="17"/>
  <c r="Y284" i="17"/>
  <c r="Z289" i="17"/>
  <c r="Y294" i="17"/>
  <c r="Z298" i="17"/>
  <c r="X304" i="17"/>
  <c r="Y308" i="17"/>
  <c r="X312" i="17"/>
  <c r="X316" i="17"/>
  <c r="Y319" i="17"/>
  <c r="Z322" i="17"/>
  <c r="Z326" i="17"/>
  <c r="X330" i="17"/>
  <c r="Y333" i="17"/>
  <c r="Y337" i="17"/>
  <c r="Z340" i="17"/>
  <c r="X344" i="17"/>
  <c r="X348" i="17"/>
  <c r="Y351" i="17"/>
  <c r="Z354" i="17"/>
  <c r="Z358" i="17"/>
  <c r="X362" i="17"/>
  <c r="Y365" i="17"/>
  <c r="Y369" i="17"/>
  <c r="Z372" i="17"/>
  <c r="X376" i="17"/>
  <c r="AD376" i="17" s="1"/>
  <c r="Y379" i="17"/>
  <c r="AE379" i="17" s="1"/>
  <c r="X382" i="17"/>
  <c r="AD382" i="17" s="1"/>
  <c r="Z384" i="17"/>
  <c r="Y387" i="17"/>
  <c r="AE387" i="17" s="1"/>
  <c r="X390" i="17"/>
  <c r="AD390" i="17" s="1"/>
  <c r="Z392" i="17"/>
  <c r="Y395" i="17"/>
  <c r="AE395" i="17" s="1"/>
  <c r="X398" i="17"/>
  <c r="AD398" i="17" s="1"/>
  <c r="Z400" i="17"/>
  <c r="Y128" i="17"/>
  <c r="Y341" i="17"/>
  <c r="Y27" i="17"/>
  <c r="Y47" i="17"/>
  <c r="Z61" i="17"/>
  <c r="Z71" i="17"/>
  <c r="X82" i="17"/>
  <c r="Z89" i="17"/>
  <c r="Z99" i="17"/>
  <c r="Z108" i="17"/>
  <c r="Z117" i="17"/>
  <c r="Z127" i="17"/>
  <c r="Y135" i="17"/>
  <c r="Z145" i="17"/>
  <c r="Z153" i="17"/>
  <c r="Y163" i="17"/>
  <c r="Y172" i="17"/>
  <c r="Y178" i="17"/>
  <c r="X187" i="17"/>
  <c r="X194" i="17"/>
  <c r="X202" i="17"/>
  <c r="X210" i="17"/>
  <c r="Z216" i="17"/>
  <c r="Z224" i="17"/>
  <c r="X231" i="17"/>
  <c r="X237" i="17"/>
  <c r="Y243" i="17"/>
  <c r="X248" i="17"/>
  <c r="Y254" i="17"/>
  <c r="Z259" i="17"/>
  <c r="Y265" i="17"/>
  <c r="Z271" i="17"/>
  <c r="X276" i="17"/>
  <c r="Z280" i="17"/>
  <c r="X286" i="17"/>
  <c r="Y290" i="17"/>
  <c r="Z294" i="17"/>
  <c r="X300" i="17"/>
  <c r="Z304" i="17"/>
  <c r="X309" i="17"/>
  <c r="X313" i="17"/>
  <c r="Y316" i="17"/>
  <c r="Z319" i="17"/>
  <c r="Z323" i="17"/>
  <c r="X327" i="17"/>
  <c r="Y330" i="17"/>
  <c r="Y334" i="17"/>
  <c r="Z337" i="17"/>
  <c r="X341" i="17"/>
  <c r="X345" i="17"/>
  <c r="Y348" i="17"/>
  <c r="Z351" i="17"/>
  <c r="Z355" i="17"/>
  <c r="X359" i="17"/>
  <c r="Y362" i="17"/>
  <c r="Y366" i="17"/>
  <c r="Z369" i="17"/>
  <c r="X373" i="17"/>
  <c r="AD373" i="17" s="1"/>
  <c r="X377" i="17"/>
  <c r="AD377" i="17" s="1"/>
  <c r="Z379" i="17"/>
  <c r="Y382" i="17"/>
  <c r="AE382" i="17" s="1"/>
  <c r="X385" i="17"/>
  <c r="AD385" i="17" s="1"/>
  <c r="Z387" i="17"/>
  <c r="Y390" i="17"/>
  <c r="AE390" i="17" s="1"/>
  <c r="X393" i="17"/>
  <c r="AD393" i="17" s="1"/>
  <c r="Z395" i="17"/>
  <c r="Y398" i="17"/>
  <c r="AE398" i="17" s="1"/>
  <c r="X401" i="17"/>
  <c r="AD401" i="17" s="1"/>
  <c r="X30" i="17"/>
  <c r="Z49" i="17"/>
  <c r="Y63" i="17"/>
  <c r="X73" i="17"/>
  <c r="Y82" i="17"/>
  <c r="Z91" i="17"/>
  <c r="Y100" i="17"/>
  <c r="X118" i="17"/>
  <c r="X146" i="17"/>
  <c r="Y156" i="17"/>
  <c r="Z163" i="17"/>
  <c r="Z172" i="17"/>
  <c r="Z179" i="17"/>
  <c r="Z187" i="17"/>
  <c r="Z195" i="17"/>
  <c r="Y202" i="17"/>
  <c r="Y210" i="17"/>
  <c r="Z217" i="17"/>
  <c r="Z225" i="17"/>
  <c r="Z232" i="17"/>
  <c r="Y237" i="17"/>
  <c r="Z243" i="17"/>
  <c r="X249" i="17"/>
  <c r="Z254" i="17"/>
  <c r="X261" i="17"/>
  <c r="Z265" i="17"/>
  <c r="X272" i="17"/>
  <c r="Y276" i="17"/>
  <c r="X281" i="17"/>
  <c r="Y286" i="17"/>
  <c r="Z290" i="17"/>
  <c r="X295" i="17"/>
  <c r="Y300" i="17"/>
  <c r="Y309" i="17"/>
  <c r="Z316" i="17"/>
  <c r="X320" i="17"/>
  <c r="X324" i="17"/>
  <c r="Y327" i="17"/>
  <c r="Z330" i="17"/>
  <c r="Z334" i="17"/>
  <c r="Z348" i="17"/>
  <c r="X352" i="17"/>
  <c r="Y359" i="17"/>
  <c r="Z366" i="17"/>
  <c r="Y373" i="17"/>
  <c r="AE373" i="17" s="1"/>
  <c r="X380" i="17"/>
  <c r="AD380" i="17" s="1"/>
  <c r="Y385" i="17"/>
  <c r="AE385" i="17" s="1"/>
  <c r="Z390" i="17"/>
  <c r="X396" i="17"/>
  <c r="AD396" i="17" s="1"/>
  <c r="Y401" i="17"/>
  <c r="AE401" i="17" s="1"/>
  <c r="M6" i="17"/>
  <c r="O5" i="17"/>
  <c r="O24" i="17"/>
  <c r="O44" i="17" s="1"/>
  <c r="O64" i="17" s="1"/>
  <c r="O84" i="17" s="1"/>
  <c r="O104" i="17" s="1"/>
  <c r="O124" i="17" s="1"/>
  <c r="O144" i="17" s="1"/>
  <c r="O164" i="17" s="1"/>
  <c r="O184" i="17" s="1"/>
  <c r="O204" i="17" s="1"/>
  <c r="O224" i="17" s="1"/>
  <c r="O244" i="17" s="1"/>
  <c r="O264" i="17" s="1"/>
  <c r="O284" i="17" s="1"/>
  <c r="O304" i="17" s="1"/>
  <c r="O324" i="17" s="1"/>
  <c r="O344" i="17" s="1"/>
  <c r="O364" i="17" s="1"/>
  <c r="O384" i="17" s="1"/>
  <c r="J3" i="17"/>
  <c r="H4" i="17"/>
  <c r="I4" i="17"/>
  <c r="I5" i="17"/>
  <c r="G6" i="17"/>
  <c r="B4" i="17"/>
  <c r="D4" i="17" s="1"/>
  <c r="D3" i="17"/>
  <c r="A5" i="17"/>
  <c r="A6" i="17" s="1"/>
  <c r="B6" i="17" s="1"/>
  <c r="Q17" i="16"/>
  <c r="Q15" i="16"/>
  <c r="Q4" i="16"/>
  <c r="O6" i="16"/>
  <c r="O13" i="16"/>
  <c r="O9" i="16"/>
  <c r="O12" i="16"/>
  <c r="O8" i="16"/>
  <c r="O5" i="16"/>
  <c r="O11" i="16"/>
  <c r="O7" i="16"/>
  <c r="O10" i="16"/>
  <c r="O4" i="16"/>
  <c r="L7" i="16"/>
  <c r="C7" i="16"/>
  <c r="D6" i="16"/>
  <c r="D14" i="16"/>
  <c r="D22" i="16"/>
  <c r="D30" i="16"/>
  <c r="D38" i="16"/>
  <c r="D46" i="16"/>
  <c r="D54" i="16"/>
  <c r="D62" i="16"/>
  <c r="D70" i="16"/>
  <c r="D78" i="16"/>
  <c r="D86" i="16"/>
  <c r="D94" i="16"/>
  <c r="D102" i="16"/>
  <c r="D110" i="16"/>
  <c r="D118" i="16"/>
  <c r="D126" i="16"/>
  <c r="D134" i="16"/>
  <c r="D142" i="16"/>
  <c r="D150" i="16"/>
  <c r="D158" i="16"/>
  <c r="D166" i="16"/>
  <c r="D174" i="16"/>
  <c r="D182" i="16"/>
  <c r="D190" i="16"/>
  <c r="D198" i="16"/>
  <c r="D206" i="16"/>
  <c r="D214" i="16"/>
  <c r="D222" i="16"/>
  <c r="D230" i="16"/>
  <c r="D238" i="16"/>
  <c r="D246" i="16"/>
  <c r="D254" i="16"/>
  <c r="D262" i="16"/>
  <c r="D270" i="16"/>
  <c r="D278" i="16"/>
  <c r="D286" i="16"/>
  <c r="D294" i="16"/>
  <c r="D302" i="16"/>
  <c r="D310" i="16"/>
  <c r="D318" i="16"/>
  <c r="D326" i="16"/>
  <c r="D334" i="16"/>
  <c r="D342" i="16"/>
  <c r="D350" i="16"/>
  <c r="D358" i="16"/>
  <c r="D366" i="16"/>
  <c r="D374" i="16"/>
  <c r="D382" i="16"/>
  <c r="D390" i="16"/>
  <c r="D398" i="16"/>
  <c r="D406" i="16"/>
  <c r="D414" i="16"/>
  <c r="D422" i="16"/>
  <c r="D430" i="16"/>
  <c r="D438" i="16"/>
  <c r="D446" i="16"/>
  <c r="D454" i="16"/>
  <c r="D462" i="16"/>
  <c r="D470" i="16"/>
  <c r="D478" i="16"/>
  <c r="E4" i="16" s="1" a="1"/>
  <c r="E4" i="16" s="1"/>
  <c r="D486" i="16"/>
  <c r="D494" i="16"/>
  <c r="D502" i="16"/>
  <c r="D7" i="16"/>
  <c r="D15" i="16"/>
  <c r="D23" i="16"/>
  <c r="D31" i="16"/>
  <c r="D39" i="16"/>
  <c r="D47" i="16"/>
  <c r="D55" i="16"/>
  <c r="D63" i="16"/>
  <c r="D71" i="16"/>
  <c r="D79" i="16"/>
  <c r="D87" i="16"/>
  <c r="D95" i="16"/>
  <c r="D103" i="16"/>
  <c r="D111" i="16"/>
  <c r="D119" i="16"/>
  <c r="D127" i="16"/>
  <c r="D135" i="16"/>
  <c r="D143" i="16"/>
  <c r="D151" i="16"/>
  <c r="D159" i="16"/>
  <c r="D167" i="16"/>
  <c r="D175" i="16"/>
  <c r="D10" i="16"/>
  <c r="D18" i="16"/>
  <c r="D26" i="16"/>
  <c r="D34" i="16"/>
  <c r="D42" i="16"/>
  <c r="D50" i="16"/>
  <c r="D58" i="16"/>
  <c r="D66" i="16"/>
  <c r="D74" i="16"/>
  <c r="D82" i="16"/>
  <c r="D90" i="16"/>
  <c r="D98" i="16"/>
  <c r="D106" i="16"/>
  <c r="D114" i="16"/>
  <c r="D122" i="16"/>
  <c r="D130" i="16"/>
  <c r="D138" i="16"/>
  <c r="D146" i="16"/>
  <c r="D154" i="16"/>
  <c r="D162" i="16"/>
  <c r="D170" i="16"/>
  <c r="D178" i="16"/>
  <c r="D186" i="16"/>
  <c r="D194" i="16"/>
  <c r="D202" i="16"/>
  <c r="D210" i="16"/>
  <c r="D218" i="16"/>
  <c r="D226" i="16"/>
  <c r="D234" i="16"/>
  <c r="D242" i="16"/>
  <c r="D250" i="16"/>
  <c r="D258" i="16"/>
  <c r="D266" i="16"/>
  <c r="D274" i="16"/>
  <c r="D282" i="16"/>
  <c r="D290" i="16"/>
  <c r="D298" i="16"/>
  <c r="D306" i="16"/>
  <c r="D314" i="16"/>
  <c r="D322" i="16"/>
  <c r="D330" i="16"/>
  <c r="D338" i="16"/>
  <c r="D346" i="16"/>
  <c r="D354" i="16"/>
  <c r="D362" i="16"/>
  <c r="D370" i="16"/>
  <c r="D378" i="16"/>
  <c r="D386" i="16"/>
  <c r="D394" i="16"/>
  <c r="D402" i="16"/>
  <c r="D410" i="16"/>
  <c r="D418" i="16"/>
  <c r="D426" i="16"/>
  <c r="D434" i="16"/>
  <c r="D442" i="16"/>
  <c r="D450" i="16"/>
  <c r="D458" i="16"/>
  <c r="D466" i="16"/>
  <c r="D474" i="16"/>
  <c r="D482" i="16"/>
  <c r="D490" i="16"/>
  <c r="D498" i="16"/>
  <c r="D9" i="16"/>
  <c r="D21" i="16"/>
  <c r="D35" i="16"/>
  <c r="D48" i="16"/>
  <c r="D60" i="16"/>
  <c r="D73" i="16"/>
  <c r="D85" i="16"/>
  <c r="D99" i="16"/>
  <c r="D112" i="16"/>
  <c r="D124" i="16"/>
  <c r="D137" i="16"/>
  <c r="D149" i="16"/>
  <c r="D163" i="16"/>
  <c r="D176" i="16"/>
  <c r="D187" i="16"/>
  <c r="D197" i="16"/>
  <c r="D208" i="16"/>
  <c r="D219" i="16"/>
  <c r="D229" i="16"/>
  <c r="D240" i="16"/>
  <c r="D251" i="16"/>
  <c r="D261" i="16"/>
  <c r="D272" i="16"/>
  <c r="D283" i="16"/>
  <c r="D293" i="16"/>
  <c r="D304" i="16"/>
  <c r="D315" i="16"/>
  <c r="D325" i="16"/>
  <c r="D336" i="16"/>
  <c r="D347" i="16"/>
  <c r="D357" i="16"/>
  <c r="D368" i="16"/>
  <c r="D379" i="16"/>
  <c r="D389" i="16"/>
  <c r="D400" i="16"/>
  <c r="D411" i="16"/>
  <c r="D421" i="16"/>
  <c r="D432" i="16"/>
  <c r="D443" i="16"/>
  <c r="D453" i="16"/>
  <c r="D464" i="16"/>
  <c r="D475" i="16"/>
  <c r="D485" i="16"/>
  <c r="D496" i="16"/>
  <c r="D11" i="16"/>
  <c r="D24" i="16"/>
  <c r="D36" i="16"/>
  <c r="D49" i="16"/>
  <c r="D61" i="16"/>
  <c r="D75" i="16"/>
  <c r="D88" i="16"/>
  <c r="D100" i="16"/>
  <c r="D113" i="16"/>
  <c r="D125" i="16"/>
  <c r="D139" i="16"/>
  <c r="D152" i="16"/>
  <c r="D164" i="16"/>
  <c r="D177" i="16"/>
  <c r="D188" i="16"/>
  <c r="D199" i="16"/>
  <c r="D209" i="16"/>
  <c r="D220" i="16"/>
  <c r="D231" i="16"/>
  <c r="D241" i="16"/>
  <c r="D252" i="16"/>
  <c r="D263" i="16"/>
  <c r="D273" i="16"/>
  <c r="D284" i="16"/>
  <c r="D295" i="16"/>
  <c r="D305" i="16"/>
  <c r="D316" i="16"/>
  <c r="D327" i="16"/>
  <c r="D337" i="16"/>
  <c r="D348" i="16"/>
  <c r="D359" i="16"/>
  <c r="D369" i="16"/>
  <c r="D380" i="16"/>
  <c r="D391" i="16"/>
  <c r="D401" i="16"/>
  <c r="D412" i="16"/>
  <c r="D423" i="16"/>
  <c r="D433" i="16"/>
  <c r="D444" i="16"/>
  <c r="D455" i="16"/>
  <c r="D465" i="16"/>
  <c r="D476" i="16"/>
  <c r="D16" i="16"/>
  <c r="D28" i="16"/>
  <c r="D41" i="16"/>
  <c r="D53" i="16"/>
  <c r="D67" i="16"/>
  <c r="D80" i="16"/>
  <c r="D92" i="16"/>
  <c r="D105" i="16"/>
  <c r="D117" i="16"/>
  <c r="D131" i="16"/>
  <c r="D144" i="16"/>
  <c r="D156" i="16"/>
  <c r="D169" i="16"/>
  <c r="D181" i="16"/>
  <c r="D192" i="16"/>
  <c r="D203" i="16"/>
  <c r="D213" i="16"/>
  <c r="D224" i="16"/>
  <c r="D235" i="16"/>
  <c r="D245" i="16"/>
  <c r="D256" i="16"/>
  <c r="D267" i="16"/>
  <c r="D277" i="16"/>
  <c r="D288" i="16"/>
  <c r="D299" i="16"/>
  <c r="D309" i="16"/>
  <c r="D320" i="16"/>
  <c r="D331" i="16"/>
  <c r="D341" i="16"/>
  <c r="D352" i="16"/>
  <c r="D363" i="16"/>
  <c r="D373" i="16"/>
  <c r="D384" i="16"/>
  <c r="D395" i="16"/>
  <c r="D405" i="16"/>
  <c r="D416" i="16"/>
  <c r="D427" i="16"/>
  <c r="D437" i="16"/>
  <c r="D448" i="16"/>
  <c r="D459" i="16"/>
  <c r="D469" i="16"/>
  <c r="D480" i="16"/>
  <c r="E6" i="16" s="1" a="1"/>
  <c r="E6" i="16" s="1"/>
  <c r="D491" i="16"/>
  <c r="D501" i="16"/>
  <c r="D4" i="16"/>
  <c r="D17" i="16"/>
  <c r="D29" i="16"/>
  <c r="D43" i="16"/>
  <c r="D56" i="16"/>
  <c r="D68" i="16"/>
  <c r="D81" i="16"/>
  <c r="D93" i="16"/>
  <c r="D107" i="16"/>
  <c r="D120" i="16"/>
  <c r="D132" i="16"/>
  <c r="D145" i="16"/>
  <c r="D157" i="16"/>
  <c r="D171" i="16"/>
  <c r="D183" i="16"/>
  <c r="D193" i="16"/>
  <c r="D204" i="16"/>
  <c r="D215" i="16"/>
  <c r="D225" i="16"/>
  <c r="D236" i="16"/>
  <c r="D247" i="16"/>
  <c r="D257" i="16"/>
  <c r="D268" i="16"/>
  <c r="D279" i="16"/>
  <c r="D289" i="16"/>
  <c r="D300" i="16"/>
  <c r="D311" i="16"/>
  <c r="D321" i="16"/>
  <c r="D332" i="16"/>
  <c r="D343" i="16"/>
  <c r="D353" i="16"/>
  <c r="D364" i="16"/>
  <c r="D375" i="16"/>
  <c r="D385" i="16"/>
  <c r="D396" i="16"/>
  <c r="D407" i="16"/>
  <c r="D417" i="16"/>
  <c r="D428" i="16"/>
  <c r="D439" i="16"/>
  <c r="D449" i="16"/>
  <c r="D460" i="16"/>
  <c r="D13" i="16"/>
  <c r="D40" i="16"/>
  <c r="D65" i="16"/>
  <c r="D91" i="16"/>
  <c r="D116" i="16"/>
  <c r="D141" i="16"/>
  <c r="D168" i="16"/>
  <c r="D191" i="16"/>
  <c r="D212" i="16"/>
  <c r="D233" i="16"/>
  <c r="D255" i="16"/>
  <c r="D276" i="16"/>
  <c r="D297" i="16"/>
  <c r="D319" i="16"/>
  <c r="D340" i="16"/>
  <c r="D361" i="16"/>
  <c r="D383" i="16"/>
  <c r="D404" i="16"/>
  <c r="D425" i="16"/>
  <c r="D447" i="16"/>
  <c r="D468" i="16"/>
  <c r="D484" i="16"/>
  <c r="D499" i="16"/>
  <c r="D19" i="16"/>
  <c r="D44" i="16"/>
  <c r="D69" i="16"/>
  <c r="D96" i="16"/>
  <c r="D121" i="16"/>
  <c r="D147" i="16"/>
  <c r="D172" i="16"/>
  <c r="D195" i="16"/>
  <c r="D216" i="16"/>
  <c r="D237" i="16"/>
  <c r="D259" i="16"/>
  <c r="D280" i="16"/>
  <c r="D301" i="16"/>
  <c r="D323" i="16"/>
  <c r="D344" i="16"/>
  <c r="D365" i="16"/>
  <c r="D387" i="16"/>
  <c r="D408" i="16"/>
  <c r="D429" i="16"/>
  <c r="D451" i="16"/>
  <c r="D471" i="16"/>
  <c r="D487" i="16"/>
  <c r="D500" i="16"/>
  <c r="D20" i="16"/>
  <c r="D45" i="16"/>
  <c r="D72" i="16"/>
  <c r="D97" i="16"/>
  <c r="D123" i="16"/>
  <c r="D148" i="16"/>
  <c r="D173" i="16"/>
  <c r="D196" i="16"/>
  <c r="D217" i="16"/>
  <c r="D239" i="16"/>
  <c r="D260" i="16"/>
  <c r="D281" i="16"/>
  <c r="D303" i="16"/>
  <c r="D324" i="16"/>
  <c r="D345" i="16"/>
  <c r="D367" i="16"/>
  <c r="D388" i="16"/>
  <c r="D409" i="16"/>
  <c r="D431" i="16"/>
  <c r="D452" i="16"/>
  <c r="D472" i="16"/>
  <c r="D488" i="16"/>
  <c r="D503" i="16"/>
  <c r="D25" i="16"/>
  <c r="D51" i="16"/>
  <c r="D76" i="16"/>
  <c r="D101" i="16"/>
  <c r="D128" i="16"/>
  <c r="D153" i="16"/>
  <c r="D179" i="16"/>
  <c r="D200" i="16"/>
  <c r="D221" i="16"/>
  <c r="D243" i="16"/>
  <c r="D264" i="16"/>
  <c r="D285" i="16"/>
  <c r="D307" i="16"/>
  <c r="D328" i="16"/>
  <c r="D349" i="16"/>
  <c r="D371" i="16"/>
  <c r="D392" i="16"/>
  <c r="D413" i="16"/>
  <c r="D435" i="16"/>
  <c r="D456" i="16"/>
  <c r="D473" i="16"/>
  <c r="D489" i="16"/>
  <c r="D27" i="16"/>
  <c r="D52" i="16"/>
  <c r="D77" i="16"/>
  <c r="D104" i="16"/>
  <c r="D129" i="16"/>
  <c r="D155" i="16"/>
  <c r="D180" i="16"/>
  <c r="D201" i="16"/>
  <c r="D223" i="16"/>
  <c r="D244" i="16"/>
  <c r="D265" i="16"/>
  <c r="D287" i="16"/>
  <c r="D308" i="16"/>
  <c r="D329" i="16"/>
  <c r="D351" i="16"/>
  <c r="D372" i="16"/>
  <c r="D393" i="16"/>
  <c r="D415" i="16"/>
  <c r="D436" i="16"/>
  <c r="D457" i="16"/>
  <c r="D477" i="16"/>
  <c r="D492" i="16"/>
  <c r="D5" i="16"/>
  <c r="D32" i="16"/>
  <c r="D57" i="16"/>
  <c r="D83" i="16"/>
  <c r="D108" i="16"/>
  <c r="D133" i="16"/>
  <c r="D160" i="16"/>
  <c r="D184" i="16"/>
  <c r="D205" i="16"/>
  <c r="D227" i="16"/>
  <c r="D248" i="16"/>
  <c r="D269" i="16"/>
  <c r="D291" i="16"/>
  <c r="D312" i="16"/>
  <c r="D333" i="16"/>
  <c r="D355" i="16"/>
  <c r="D376" i="16"/>
  <c r="D397" i="16"/>
  <c r="D419" i="16"/>
  <c r="D440" i="16"/>
  <c r="D461" i="16"/>
  <c r="D479" i="16"/>
  <c r="E5" i="16" s="1" a="1"/>
  <c r="E5" i="16" s="1"/>
  <c r="D493" i="16"/>
  <c r="D8" i="16"/>
  <c r="D33" i="16"/>
  <c r="D59" i="16"/>
  <c r="D84" i="16"/>
  <c r="D109" i="16"/>
  <c r="D136" i="16"/>
  <c r="D161" i="16"/>
  <c r="D185" i="16"/>
  <c r="D207" i="16"/>
  <c r="D228" i="16"/>
  <c r="D249" i="16"/>
  <c r="D271" i="16"/>
  <c r="D292" i="16"/>
  <c r="D313" i="16"/>
  <c r="D335" i="16"/>
  <c r="D356" i="16"/>
  <c r="D377" i="16"/>
  <c r="D399" i="16"/>
  <c r="D420" i="16"/>
  <c r="D441" i="16"/>
  <c r="D463" i="16"/>
  <c r="D481" i="16"/>
  <c r="D495" i="16"/>
  <c r="D12" i="16"/>
  <c r="D37" i="16"/>
  <c r="D64" i="16"/>
  <c r="D89" i="16"/>
  <c r="D115" i="16"/>
  <c r="D140" i="16"/>
  <c r="D165" i="16"/>
  <c r="D189" i="16"/>
  <c r="D211" i="16"/>
  <c r="D232" i="16"/>
  <c r="D253" i="16"/>
  <c r="D275" i="16"/>
  <c r="D296" i="16"/>
  <c r="D317" i="16"/>
  <c r="D339" i="16"/>
  <c r="D360" i="16"/>
  <c r="D381" i="16"/>
  <c r="D403" i="16"/>
  <c r="D424" i="16"/>
  <c r="D445" i="16"/>
  <c r="D467" i="16"/>
  <c r="D483" i="16"/>
  <c r="D497" i="16"/>
  <c r="R17" i="12"/>
  <c r="R11" i="12"/>
  <c r="R10" i="12"/>
  <c r="R16" i="12"/>
  <c r="R15" i="12"/>
  <c r="R14" i="12"/>
  <c r="R13" i="12"/>
  <c r="R12" i="12"/>
  <c r="E8" i="12"/>
  <c r="D9" i="11"/>
  <c r="D7" i="11"/>
  <c r="D11" i="11"/>
  <c r="D8" i="11"/>
  <c r="D12" i="11"/>
  <c r="D5" i="11"/>
  <c r="B9" i="11"/>
  <c r="B12" i="11"/>
  <c r="W12" i="9"/>
  <c r="W11" i="9"/>
  <c r="W5" i="9"/>
  <c r="W7" i="9"/>
  <c r="W8" i="9"/>
  <c r="W9" i="9"/>
  <c r="R6" i="9"/>
  <c r="P74" i="9"/>
  <c r="Q74" i="9" s="1"/>
  <c r="R74" i="9"/>
  <c r="R60" i="9"/>
  <c r="P60" i="9"/>
  <c r="Q60" i="9" s="1"/>
  <c r="R64" i="9"/>
  <c r="P64" i="9"/>
  <c r="Q64" i="9" s="1"/>
  <c r="P73" i="9"/>
  <c r="Q73" i="9" s="1"/>
  <c r="R73" i="9"/>
  <c r="P68" i="9"/>
  <c r="Q68" i="9" s="1"/>
  <c r="R68" i="9"/>
  <c r="P58" i="9"/>
  <c r="Q58" i="9" s="1"/>
  <c r="R58" i="9"/>
  <c r="P57" i="9"/>
  <c r="Q57" i="9" s="1"/>
  <c r="R57" i="9"/>
  <c r="R72" i="9"/>
  <c r="P72" i="9"/>
  <c r="Q72" i="9" s="1"/>
  <c r="R56" i="9"/>
  <c r="P56" i="9"/>
  <c r="Q56" i="9" s="1"/>
  <c r="P66" i="9"/>
  <c r="Q66" i="9" s="1"/>
  <c r="R66" i="9"/>
  <c r="P65" i="9"/>
  <c r="Q65" i="9" s="1"/>
  <c r="R65" i="9"/>
  <c r="P67" i="9"/>
  <c r="Q67" i="9" s="1"/>
  <c r="P59" i="9"/>
  <c r="Q59" i="9" s="1"/>
  <c r="R55" i="9"/>
  <c r="R63" i="9"/>
  <c r="R71" i="9"/>
  <c r="R69" i="9"/>
  <c r="R61" i="9"/>
  <c r="R54" i="9"/>
  <c r="P54" i="9"/>
  <c r="Q54" i="9" s="1"/>
  <c r="M8" i="9"/>
  <c r="B6" i="9"/>
  <c r="B5" i="9"/>
  <c r="A6" i="7"/>
  <c r="C5" i="7"/>
  <c r="D5" i="7"/>
  <c r="B5" i="7"/>
  <c r="E5" i="7"/>
  <c r="G5" i="7"/>
  <c r="H5" i="7"/>
  <c r="B4" i="7"/>
  <c r="C4" i="7"/>
  <c r="B3" i="6"/>
  <c r="B4" i="6"/>
  <c r="B5" i="6"/>
  <c r="A6" i="6"/>
  <c r="B3" i="5"/>
  <c r="B7" i="5"/>
  <c r="B6" i="5"/>
  <c r="B13" i="5"/>
  <c r="B5" i="5"/>
  <c r="B4" i="5"/>
  <c r="A8" i="5"/>
  <c r="P3" i="3" a="1"/>
  <c r="P4" i="3" s="1"/>
  <c r="B6" i="6" a="1"/>
  <c r="R8" i="3" a="1"/>
  <c r="B8" i="5" a="1"/>
  <c r="R9" i="3" a="1"/>
  <c r="L9" i="18" l="1"/>
  <c r="D10" i="18"/>
  <c r="G10" i="18" s="1"/>
  <c r="AS373" i="17"/>
  <c r="AS372" i="17"/>
  <c r="AS387" i="17"/>
  <c r="AS381" i="17"/>
  <c r="AS380" i="17"/>
  <c r="AS388" i="17"/>
  <c r="AS386" i="17"/>
  <c r="AS378" i="17"/>
  <c r="AS385" i="17"/>
  <c r="AS383" i="17"/>
  <c r="AS384" i="17"/>
  <c r="AS379" i="17"/>
  <c r="AS382" i="17"/>
  <c r="AS374" i="17"/>
  <c r="AD3" i="17" a="1"/>
  <c r="AD3" i="17" s="1"/>
  <c r="AS377" i="17"/>
  <c r="AS376" i="17"/>
  <c r="AS375" i="17"/>
  <c r="Z403" i="17"/>
  <c r="H4" i="16" a="1"/>
  <c r="H4" i="16" s="1"/>
  <c r="J7" i="16" a="1"/>
  <c r="J7" i="16" s="1"/>
  <c r="AD4" i="17" a="1"/>
  <c r="AD4" i="17" s="1"/>
  <c r="AD5" i="17" a="1"/>
  <c r="AD5" i="17" s="1"/>
  <c r="O15" i="16"/>
  <c r="O17" i="16" s="1"/>
  <c r="F4" i="16"/>
  <c r="M7" i="17"/>
  <c r="O6" i="17"/>
  <c r="O25" i="17"/>
  <c r="O45" i="17" s="1"/>
  <c r="O65" i="17" s="1"/>
  <c r="O85" i="17" s="1"/>
  <c r="O105" i="17" s="1"/>
  <c r="O125" i="17" s="1"/>
  <c r="O145" i="17" s="1"/>
  <c r="O165" i="17" s="1"/>
  <c r="O185" i="17" s="1"/>
  <c r="O205" i="17" s="1"/>
  <c r="O225" i="17" s="1"/>
  <c r="O245" i="17" s="1"/>
  <c r="O265" i="17" s="1"/>
  <c r="O285" i="17" s="1"/>
  <c r="O305" i="17" s="1"/>
  <c r="O325" i="17" s="1"/>
  <c r="O345" i="17" s="1"/>
  <c r="O365" i="17" s="1"/>
  <c r="O385" i="17" s="1"/>
  <c r="H6" i="17"/>
  <c r="I6" i="17"/>
  <c r="J4" i="17"/>
  <c r="J5" i="17"/>
  <c r="G7" i="17"/>
  <c r="C6" i="17"/>
  <c r="A7" i="17"/>
  <c r="A8" i="17" s="1"/>
  <c r="A9" i="17" s="1"/>
  <c r="A10" i="17" s="1"/>
  <c r="A11" i="17" s="1"/>
  <c r="A12" i="17" s="1"/>
  <c r="A13" i="17" s="1"/>
  <c r="C5" i="17"/>
  <c r="B5" i="17"/>
  <c r="C8" i="16"/>
  <c r="E7" i="16" a="1"/>
  <c r="E7" i="16" s="1"/>
  <c r="F7" i="16" s="1"/>
  <c r="F5" i="16"/>
  <c r="F6" i="16"/>
  <c r="C9" i="12"/>
  <c r="M9" i="9"/>
  <c r="N8" i="9"/>
  <c r="B7" i="9"/>
  <c r="A7" i="7"/>
  <c r="C6" i="7"/>
  <c r="G6" i="7"/>
  <c r="D6" i="7"/>
  <c r="H6" i="7"/>
  <c r="B6" i="7"/>
  <c r="E6" i="7"/>
  <c r="B6" i="6"/>
  <c r="A7" i="6"/>
  <c r="B8" i="5"/>
  <c r="A9" i="5"/>
  <c r="R9" i="3"/>
  <c r="R8" i="3"/>
  <c r="P3" i="3"/>
  <c r="P7" i="3"/>
  <c r="P6" i="3"/>
  <c r="P5" i="3"/>
  <c r="R4" i="3" a="1"/>
  <c r="B4" i="3" a="1"/>
  <c r="B9" i="5" a="1"/>
  <c r="R5" i="3" a="1"/>
  <c r="R3" i="3" a="1"/>
  <c r="B7" i="6" a="1"/>
  <c r="R7" i="3" a="1"/>
  <c r="R6" i="3" a="1"/>
  <c r="F10" i="18" l="1"/>
  <c r="C11" i="18"/>
  <c r="M8" i="17"/>
  <c r="O7" i="17"/>
  <c r="O26" i="17"/>
  <c r="O46" i="17" s="1"/>
  <c r="O66" i="17" s="1"/>
  <c r="O86" i="17" s="1"/>
  <c r="O106" i="17" s="1"/>
  <c r="O126" i="17" s="1"/>
  <c r="O146" i="17" s="1"/>
  <c r="O166" i="17" s="1"/>
  <c r="O186" i="17" s="1"/>
  <c r="O206" i="17" s="1"/>
  <c r="O226" i="17" s="1"/>
  <c r="O246" i="17" s="1"/>
  <c r="O266" i="17" s="1"/>
  <c r="O286" i="17" s="1"/>
  <c r="O306" i="17" s="1"/>
  <c r="O326" i="17" s="1"/>
  <c r="O346" i="17" s="1"/>
  <c r="O366" i="17" s="1"/>
  <c r="O386" i="17" s="1"/>
  <c r="J6" i="17"/>
  <c r="H7" i="17"/>
  <c r="I7" i="17"/>
  <c r="G8" i="17"/>
  <c r="D5" i="17"/>
  <c r="C13" i="17"/>
  <c r="A14" i="17"/>
  <c r="B7" i="17"/>
  <c r="C7" i="17"/>
  <c r="B13" i="17"/>
  <c r="B8" i="17"/>
  <c r="C8" i="17"/>
  <c r="C9" i="16"/>
  <c r="E8" i="16" a="1"/>
  <c r="E8" i="16" s="1"/>
  <c r="F8" i="16" s="1"/>
  <c r="E9" i="12"/>
  <c r="M10" i="9"/>
  <c r="N9" i="9"/>
  <c r="B8" i="9"/>
  <c r="A8" i="7"/>
  <c r="G7" i="7"/>
  <c r="C7" i="7"/>
  <c r="E7" i="7"/>
  <c r="D7" i="7"/>
  <c r="H7" i="7"/>
  <c r="B7" i="7"/>
  <c r="B7" i="6"/>
  <c r="A8" i="6"/>
  <c r="B9" i="5"/>
  <c r="A10" i="5"/>
  <c r="R7" i="3"/>
  <c r="R6" i="3"/>
  <c r="R5" i="3"/>
  <c r="R4" i="3"/>
  <c r="R3" i="3"/>
  <c r="B4" i="3"/>
  <c r="B10" i="5" a="1"/>
  <c r="B8" i="6" a="1"/>
  <c r="B11" i="18" l="1"/>
  <c r="D11" i="18" s="1"/>
  <c r="G11" i="18" s="1"/>
  <c r="C12" i="18" s="1"/>
  <c r="L10" i="18"/>
  <c r="M9" i="17"/>
  <c r="O8" i="17"/>
  <c r="O27" i="17"/>
  <c r="O47" i="17" s="1"/>
  <c r="O67" i="17" s="1"/>
  <c r="O87" i="17" s="1"/>
  <c r="O107" i="17" s="1"/>
  <c r="O127" i="17" s="1"/>
  <c r="O147" i="17" s="1"/>
  <c r="O167" i="17" s="1"/>
  <c r="O187" i="17" s="1"/>
  <c r="O207" i="17" s="1"/>
  <c r="O227" i="17" s="1"/>
  <c r="O247" i="17" s="1"/>
  <c r="O267" i="17" s="1"/>
  <c r="O287" i="17" s="1"/>
  <c r="O307" i="17" s="1"/>
  <c r="O327" i="17" s="1"/>
  <c r="O347" i="17" s="1"/>
  <c r="O367" i="17" s="1"/>
  <c r="O387" i="17" s="1"/>
  <c r="H8" i="17"/>
  <c r="I8" i="17"/>
  <c r="J7" i="17"/>
  <c r="G9" i="17"/>
  <c r="D13" i="17"/>
  <c r="A15" i="17"/>
  <c r="B14" i="17"/>
  <c r="C14" i="17"/>
  <c r="D8" i="17"/>
  <c r="B9" i="17"/>
  <c r="C9" i="17"/>
  <c r="D6" i="17"/>
  <c r="D7" i="17"/>
  <c r="C10" i="16"/>
  <c r="E9" i="16" a="1"/>
  <c r="E9" i="16" s="1"/>
  <c r="F9" i="16" s="1"/>
  <c r="C10" i="12"/>
  <c r="E10" i="12" s="1"/>
  <c r="M11" i="9"/>
  <c r="N10" i="9"/>
  <c r="B9" i="9"/>
  <c r="A9" i="7"/>
  <c r="D8" i="7"/>
  <c r="G8" i="7"/>
  <c r="C8" i="7"/>
  <c r="E8" i="7"/>
  <c r="H8" i="7"/>
  <c r="B8" i="7"/>
  <c r="B8" i="6"/>
  <c r="A9" i="6"/>
  <c r="B10" i="5"/>
  <c r="A11" i="5"/>
  <c r="B11" i="5" a="1"/>
  <c r="B9" i="6" a="1"/>
  <c r="F11" i="18" l="1"/>
  <c r="M10" i="17"/>
  <c r="J8" i="17"/>
  <c r="O9" i="17"/>
  <c r="O28" i="17"/>
  <c r="O48" i="17" s="1"/>
  <c r="O68" i="17" s="1"/>
  <c r="O88" i="17" s="1"/>
  <c r="O108" i="17" s="1"/>
  <c r="O128" i="17" s="1"/>
  <c r="O148" i="17" s="1"/>
  <c r="O168" i="17" s="1"/>
  <c r="O188" i="17" s="1"/>
  <c r="O208" i="17" s="1"/>
  <c r="O228" i="17" s="1"/>
  <c r="O248" i="17" s="1"/>
  <c r="O268" i="17" s="1"/>
  <c r="O288" i="17" s="1"/>
  <c r="O308" i="17" s="1"/>
  <c r="O328" i="17" s="1"/>
  <c r="O348" i="17" s="1"/>
  <c r="O368" i="17" s="1"/>
  <c r="O388" i="17" s="1"/>
  <c r="D14" i="17"/>
  <c r="H9" i="17"/>
  <c r="I9" i="17"/>
  <c r="G10" i="17"/>
  <c r="A16" i="17"/>
  <c r="B15" i="17"/>
  <c r="C15" i="17"/>
  <c r="B10" i="17"/>
  <c r="C10" i="17"/>
  <c r="D9" i="17"/>
  <c r="C11" i="16"/>
  <c r="E10" i="16" a="1"/>
  <c r="E10" i="16" s="1"/>
  <c r="F10" i="16" s="1"/>
  <c r="C11" i="12"/>
  <c r="E11" i="12" s="1"/>
  <c r="M12" i="9"/>
  <c r="N11" i="9"/>
  <c r="B10" i="9"/>
  <c r="A10" i="7"/>
  <c r="D9" i="7"/>
  <c r="G9" i="7"/>
  <c r="H9" i="7"/>
  <c r="B9" i="7"/>
  <c r="E9" i="7"/>
  <c r="C9" i="7"/>
  <c r="B9" i="6"/>
  <c r="A10" i="6"/>
  <c r="B11" i="5"/>
  <c r="A12" i="5"/>
  <c r="B12" i="5" a="1"/>
  <c r="B10" i="6" a="1"/>
  <c r="B12" i="18" l="1"/>
  <c r="D12" i="18" s="1"/>
  <c r="F12" i="18" s="1"/>
  <c r="L11" i="18"/>
  <c r="M11" i="17"/>
  <c r="D15" i="17"/>
  <c r="O10" i="17"/>
  <c r="O29" i="17"/>
  <c r="O49" i="17" s="1"/>
  <c r="O69" i="17" s="1"/>
  <c r="O89" i="17" s="1"/>
  <c r="O109" i="17" s="1"/>
  <c r="O129" i="17" s="1"/>
  <c r="O149" i="17" s="1"/>
  <c r="O169" i="17" s="1"/>
  <c r="O189" i="17" s="1"/>
  <c r="O209" i="17" s="1"/>
  <c r="O229" i="17" s="1"/>
  <c r="O249" i="17" s="1"/>
  <c r="O269" i="17" s="1"/>
  <c r="O289" i="17" s="1"/>
  <c r="O309" i="17" s="1"/>
  <c r="O329" i="17" s="1"/>
  <c r="O349" i="17" s="1"/>
  <c r="O369" i="17" s="1"/>
  <c r="O389" i="17" s="1"/>
  <c r="H10" i="17"/>
  <c r="I10" i="17"/>
  <c r="G11" i="17"/>
  <c r="J9" i="17"/>
  <c r="A17" i="17"/>
  <c r="B16" i="17"/>
  <c r="C16" i="17"/>
  <c r="D10" i="17"/>
  <c r="C11" i="17"/>
  <c r="B11" i="17"/>
  <c r="C12" i="16"/>
  <c r="E11" i="16" a="1"/>
  <c r="E11" i="16" s="1"/>
  <c r="F11" i="16" s="1"/>
  <c r="C12" i="12"/>
  <c r="E12" i="12" s="1"/>
  <c r="M13" i="9"/>
  <c r="N12" i="9"/>
  <c r="B11" i="9"/>
  <c r="A11" i="7"/>
  <c r="H10" i="7"/>
  <c r="C10" i="7"/>
  <c r="B10" i="7"/>
  <c r="D10" i="7"/>
  <c r="E10" i="7"/>
  <c r="G10" i="7"/>
  <c r="B10" i="6"/>
  <c r="A11" i="6"/>
  <c r="B12" i="5"/>
  <c r="B14" i="5"/>
  <c r="B11" i="6" a="1"/>
  <c r="B13" i="18" l="1"/>
  <c r="G12" i="18"/>
  <c r="C13" i="18" s="1"/>
  <c r="J10" i="17"/>
  <c r="M12" i="17"/>
  <c r="O11" i="17"/>
  <c r="O30" i="17"/>
  <c r="O50" i="17" s="1"/>
  <c r="O70" i="17" s="1"/>
  <c r="O90" i="17" s="1"/>
  <c r="O110" i="17" s="1"/>
  <c r="O130" i="17" s="1"/>
  <c r="O150" i="17" s="1"/>
  <c r="O170" i="17" s="1"/>
  <c r="O190" i="17" s="1"/>
  <c r="O210" i="17" s="1"/>
  <c r="O230" i="17" s="1"/>
  <c r="O250" i="17" s="1"/>
  <c r="O270" i="17" s="1"/>
  <c r="O290" i="17" s="1"/>
  <c r="O310" i="17" s="1"/>
  <c r="O330" i="17" s="1"/>
  <c r="O350" i="17" s="1"/>
  <c r="O370" i="17" s="1"/>
  <c r="O390" i="17" s="1"/>
  <c r="H11" i="17"/>
  <c r="I11" i="17"/>
  <c r="G12" i="17"/>
  <c r="D16" i="17"/>
  <c r="A18" i="17"/>
  <c r="B17" i="17"/>
  <c r="C17" i="17"/>
  <c r="D11" i="17"/>
  <c r="B12" i="17"/>
  <c r="C12" i="17"/>
  <c r="C13" i="16"/>
  <c r="E12" i="16" a="1"/>
  <c r="E12" i="16" s="1"/>
  <c r="F12" i="16" s="1"/>
  <c r="C13" i="12"/>
  <c r="E13" i="12" s="1"/>
  <c r="M14" i="9"/>
  <c r="N13" i="9"/>
  <c r="B12" i="9"/>
  <c r="A12" i="7"/>
  <c r="C11" i="7"/>
  <c r="E11" i="7"/>
  <c r="D11" i="7"/>
  <c r="G11" i="7"/>
  <c r="H11" i="7"/>
  <c r="B11" i="7"/>
  <c r="B11" i="6"/>
  <c r="A12" i="6"/>
  <c r="C3" i="5"/>
  <c r="E3" i="5" s="1"/>
  <c r="C7" i="5"/>
  <c r="E7" i="5" s="1"/>
  <c r="C4" i="5"/>
  <c r="C13" i="5"/>
  <c r="E13" i="5" s="1"/>
  <c r="C6" i="5"/>
  <c r="E6" i="5" s="1"/>
  <c r="C5" i="5"/>
  <c r="E5" i="5" s="1"/>
  <c r="C8" i="5"/>
  <c r="E8" i="5" s="1"/>
  <c r="C9" i="5"/>
  <c r="E9" i="5" s="1"/>
  <c r="C10" i="5"/>
  <c r="E10" i="5" s="1"/>
  <c r="C11" i="5"/>
  <c r="E11" i="5" s="1"/>
  <c r="C12" i="5"/>
  <c r="E12" i="5" s="1"/>
  <c r="B12" i="6" a="1"/>
  <c r="D13" i="18" l="1"/>
  <c r="F13" i="18" s="1"/>
  <c r="L12" i="18"/>
  <c r="M13" i="17"/>
  <c r="O12" i="17"/>
  <c r="O31" i="17"/>
  <c r="O51" i="17" s="1"/>
  <c r="O71" i="17" s="1"/>
  <c r="O91" i="17" s="1"/>
  <c r="O111" i="17" s="1"/>
  <c r="O131" i="17" s="1"/>
  <c r="O151" i="17" s="1"/>
  <c r="O171" i="17" s="1"/>
  <c r="O191" i="17" s="1"/>
  <c r="O211" i="17" s="1"/>
  <c r="O231" i="17" s="1"/>
  <c r="O251" i="17" s="1"/>
  <c r="O271" i="17" s="1"/>
  <c r="O291" i="17" s="1"/>
  <c r="O311" i="17" s="1"/>
  <c r="O331" i="17" s="1"/>
  <c r="O351" i="17" s="1"/>
  <c r="O371" i="17" s="1"/>
  <c r="O391" i="17" s="1"/>
  <c r="I12" i="17"/>
  <c r="H12" i="17"/>
  <c r="D17" i="17"/>
  <c r="J11" i="17"/>
  <c r="G13" i="17"/>
  <c r="A19" i="17"/>
  <c r="B18" i="17"/>
  <c r="C18" i="17"/>
  <c r="D12" i="17"/>
  <c r="C14" i="16"/>
  <c r="E13" i="16" a="1"/>
  <c r="E13" i="16" s="1"/>
  <c r="F13" i="16" s="1"/>
  <c r="C14" i="12"/>
  <c r="E14" i="12" s="1"/>
  <c r="C15" i="12" s="1"/>
  <c r="M15" i="9"/>
  <c r="N14" i="9"/>
  <c r="B13" i="9"/>
  <c r="A13" i="7"/>
  <c r="E12" i="7"/>
  <c r="G12" i="7"/>
  <c r="D12" i="7"/>
  <c r="C12" i="7"/>
  <c r="B12" i="7"/>
  <c r="H12" i="7"/>
  <c r="B12" i="6"/>
  <c r="A13" i="6"/>
  <c r="E4" i="5"/>
  <c r="C14" i="5"/>
  <c r="B13" i="6" a="1"/>
  <c r="G13" i="18" l="1"/>
  <c r="C14" i="18" s="1"/>
  <c r="B14" i="18"/>
  <c r="M14" i="17"/>
  <c r="O13" i="17"/>
  <c r="O32" i="17"/>
  <c r="O52" i="17" s="1"/>
  <c r="O72" i="17" s="1"/>
  <c r="O92" i="17" s="1"/>
  <c r="O112" i="17" s="1"/>
  <c r="O132" i="17" s="1"/>
  <c r="O152" i="17" s="1"/>
  <c r="O172" i="17" s="1"/>
  <c r="O192" i="17" s="1"/>
  <c r="O212" i="17" s="1"/>
  <c r="O232" i="17" s="1"/>
  <c r="O252" i="17" s="1"/>
  <c r="O272" i="17" s="1"/>
  <c r="O292" i="17" s="1"/>
  <c r="O312" i="17" s="1"/>
  <c r="O332" i="17" s="1"/>
  <c r="O352" i="17" s="1"/>
  <c r="O372" i="17" s="1"/>
  <c r="O392" i="17" s="1"/>
  <c r="J12" i="17"/>
  <c r="H13" i="17"/>
  <c r="I13" i="17"/>
  <c r="G14" i="17"/>
  <c r="A20" i="17"/>
  <c r="B19" i="17"/>
  <c r="C19" i="17"/>
  <c r="D18" i="17"/>
  <c r="C15" i="16"/>
  <c r="E14" i="16" a="1"/>
  <c r="E14" i="16" s="1"/>
  <c r="F14" i="16" s="1"/>
  <c r="E15" i="12"/>
  <c r="C16" i="12" s="1"/>
  <c r="M16" i="9"/>
  <c r="N15" i="9"/>
  <c r="B14" i="9"/>
  <c r="A14" i="7"/>
  <c r="C13" i="7"/>
  <c r="E13" i="7"/>
  <c r="D13" i="7"/>
  <c r="G13" i="7"/>
  <c r="H13" i="7"/>
  <c r="B13" i="7"/>
  <c r="B13" i="6"/>
  <c r="A14" i="6"/>
  <c r="E14" i="5"/>
  <c r="F4" i="5" s="1"/>
  <c r="B14" i="6" a="1"/>
  <c r="L13" i="18" l="1"/>
  <c r="D14" i="18"/>
  <c r="G14" i="18" s="1"/>
  <c r="C15" i="18" s="1"/>
  <c r="M15" i="17"/>
  <c r="O14" i="17"/>
  <c r="O33" i="17"/>
  <c r="O53" i="17" s="1"/>
  <c r="O73" i="17" s="1"/>
  <c r="O93" i="17" s="1"/>
  <c r="O113" i="17" s="1"/>
  <c r="O133" i="17" s="1"/>
  <c r="O153" i="17" s="1"/>
  <c r="O173" i="17" s="1"/>
  <c r="O193" i="17" s="1"/>
  <c r="O213" i="17" s="1"/>
  <c r="O233" i="17" s="1"/>
  <c r="O253" i="17" s="1"/>
  <c r="O273" i="17" s="1"/>
  <c r="O293" i="17" s="1"/>
  <c r="O313" i="17" s="1"/>
  <c r="O333" i="17" s="1"/>
  <c r="O353" i="17" s="1"/>
  <c r="O373" i="17" s="1"/>
  <c r="O393" i="17" s="1"/>
  <c r="J13" i="17"/>
  <c r="H14" i="17"/>
  <c r="I14" i="17"/>
  <c r="G15" i="17"/>
  <c r="D19" i="17"/>
  <c r="A21" i="17"/>
  <c r="C20" i="17"/>
  <c r="B20" i="17"/>
  <c r="C16" i="16"/>
  <c r="E15" i="16" a="1"/>
  <c r="E15" i="16" s="1"/>
  <c r="F15" i="16" s="1"/>
  <c r="E16" i="12"/>
  <c r="M17" i="9"/>
  <c r="N16" i="9"/>
  <c r="B15" i="9"/>
  <c r="A15" i="7"/>
  <c r="C14" i="7"/>
  <c r="D14" i="7"/>
  <c r="E14" i="7"/>
  <c r="G14" i="7"/>
  <c r="H14" i="7"/>
  <c r="B14" i="7"/>
  <c r="B14" i="6"/>
  <c r="A15" i="6"/>
  <c r="F9" i="5"/>
  <c r="F11" i="5"/>
  <c r="F6" i="5"/>
  <c r="F12" i="5"/>
  <c r="F8" i="5"/>
  <c r="F7" i="5"/>
  <c r="F13" i="5"/>
  <c r="F5" i="5"/>
  <c r="F10" i="5"/>
  <c r="F3" i="5"/>
  <c r="B15" i="6" a="1"/>
  <c r="F14" i="18" l="1"/>
  <c r="L14" i="18" s="1"/>
  <c r="M16" i="17"/>
  <c r="O15" i="17"/>
  <c r="O34" i="17"/>
  <c r="O54" i="17" s="1"/>
  <c r="O74" i="17" s="1"/>
  <c r="O94" i="17" s="1"/>
  <c r="O114" i="17" s="1"/>
  <c r="O134" i="17" s="1"/>
  <c r="O154" i="17" s="1"/>
  <c r="O174" i="17" s="1"/>
  <c r="O194" i="17" s="1"/>
  <c r="O214" i="17" s="1"/>
  <c r="O234" i="17" s="1"/>
  <c r="O254" i="17" s="1"/>
  <c r="O274" i="17" s="1"/>
  <c r="O294" i="17" s="1"/>
  <c r="O314" i="17" s="1"/>
  <c r="O334" i="17" s="1"/>
  <c r="O354" i="17" s="1"/>
  <c r="O374" i="17" s="1"/>
  <c r="O394" i="17" s="1"/>
  <c r="H15" i="17"/>
  <c r="I15" i="17"/>
  <c r="J14" i="17"/>
  <c r="G16" i="17"/>
  <c r="D20" i="17"/>
  <c r="A22" i="17"/>
  <c r="B21" i="17"/>
  <c r="C21" i="17"/>
  <c r="C17" i="16"/>
  <c r="E16" i="16" a="1"/>
  <c r="E16" i="16" s="1"/>
  <c r="F16" i="16" s="1"/>
  <c r="C17" i="12"/>
  <c r="E17" i="12" s="1"/>
  <c r="M18" i="9"/>
  <c r="N17" i="9"/>
  <c r="B16" i="9"/>
  <c r="A16" i="7"/>
  <c r="G15" i="7"/>
  <c r="H15" i="7"/>
  <c r="B15" i="7"/>
  <c r="C15" i="7"/>
  <c r="E15" i="7"/>
  <c r="D15" i="7"/>
  <c r="B15" i="6"/>
  <c r="A16" i="6"/>
  <c r="F14" i="5"/>
  <c r="F20" i="5"/>
  <c r="B16" i="6" a="1"/>
  <c r="B15" i="18" l="1"/>
  <c r="D15" i="18" s="1"/>
  <c r="G15" i="18" s="1"/>
  <c r="C16" i="18" s="1"/>
  <c r="M17" i="17"/>
  <c r="O16" i="17"/>
  <c r="O35" i="17"/>
  <c r="O55" i="17" s="1"/>
  <c r="O75" i="17" s="1"/>
  <c r="O95" i="17" s="1"/>
  <c r="O115" i="17" s="1"/>
  <c r="O135" i="17" s="1"/>
  <c r="O155" i="17" s="1"/>
  <c r="O175" i="17" s="1"/>
  <c r="O195" i="17" s="1"/>
  <c r="O215" i="17" s="1"/>
  <c r="O235" i="17" s="1"/>
  <c r="O255" i="17" s="1"/>
  <c r="O275" i="17" s="1"/>
  <c r="O295" i="17" s="1"/>
  <c r="O315" i="17" s="1"/>
  <c r="O335" i="17" s="1"/>
  <c r="O355" i="17" s="1"/>
  <c r="O375" i="17" s="1"/>
  <c r="O395" i="17" s="1"/>
  <c r="I16" i="17"/>
  <c r="H16" i="17"/>
  <c r="G17" i="17"/>
  <c r="J15" i="17"/>
  <c r="D21" i="17"/>
  <c r="B22" i="17"/>
  <c r="C22" i="17"/>
  <c r="C23" i="17" s="1"/>
  <c r="C18" i="16"/>
  <c r="E17" i="16" a="1"/>
  <c r="E17" i="16" s="1"/>
  <c r="F17" i="16" s="1"/>
  <c r="C18" i="12"/>
  <c r="E18" i="12" s="1"/>
  <c r="M19" i="9"/>
  <c r="N18" i="9"/>
  <c r="B17" i="9"/>
  <c r="A17" i="7"/>
  <c r="B16" i="7"/>
  <c r="C16" i="7"/>
  <c r="D16" i="7"/>
  <c r="E16" i="7"/>
  <c r="G16" i="7"/>
  <c r="H16" i="7"/>
  <c r="B16" i="6"/>
  <c r="A17" i="6"/>
  <c r="B17" i="6" a="1"/>
  <c r="F15" i="18" l="1"/>
  <c r="L15" i="18" s="1"/>
  <c r="M18" i="17"/>
  <c r="O17" i="17"/>
  <c r="O36" i="17"/>
  <c r="O56" i="17" s="1"/>
  <c r="O76" i="17" s="1"/>
  <c r="O96" i="17" s="1"/>
  <c r="O116" i="17" s="1"/>
  <c r="O136" i="17" s="1"/>
  <c r="O156" i="17" s="1"/>
  <c r="O176" i="17" s="1"/>
  <c r="O196" i="17" s="1"/>
  <c r="O216" i="17" s="1"/>
  <c r="O236" i="17" s="1"/>
  <c r="O256" i="17" s="1"/>
  <c r="O276" i="17" s="1"/>
  <c r="O296" i="17" s="1"/>
  <c r="O316" i="17" s="1"/>
  <c r="O336" i="17" s="1"/>
  <c r="O356" i="17" s="1"/>
  <c r="O376" i="17" s="1"/>
  <c r="O396" i="17" s="1"/>
  <c r="H17" i="17"/>
  <c r="I17" i="17"/>
  <c r="J16" i="17"/>
  <c r="G18" i="17"/>
  <c r="D22" i="17"/>
  <c r="B23" i="17"/>
  <c r="C19" i="16"/>
  <c r="E18" i="16" a="1"/>
  <c r="E18" i="16" s="1"/>
  <c r="F18" i="16" s="1"/>
  <c r="C19" i="12"/>
  <c r="E19" i="12" s="1"/>
  <c r="C20" i="12" s="1"/>
  <c r="M20" i="9"/>
  <c r="N19" i="9"/>
  <c r="B18" i="9"/>
  <c r="A18" i="7"/>
  <c r="D17" i="7"/>
  <c r="E17" i="7"/>
  <c r="G17" i="7"/>
  <c r="H17" i="7"/>
  <c r="B17" i="7"/>
  <c r="C17" i="7"/>
  <c r="B17" i="6"/>
  <c r="A18" i="6"/>
  <c r="B18" i="6" a="1"/>
  <c r="B16" i="18" l="1"/>
  <c r="D16" i="18" s="1"/>
  <c r="F16" i="18" s="1"/>
  <c r="B17" i="18" s="1"/>
  <c r="J17" i="17"/>
  <c r="M19" i="17"/>
  <c r="O18" i="17"/>
  <c r="O37" i="17"/>
  <c r="O57" i="17" s="1"/>
  <c r="O77" i="17" s="1"/>
  <c r="O97" i="17" s="1"/>
  <c r="O117" i="17" s="1"/>
  <c r="O137" i="17" s="1"/>
  <c r="O157" i="17" s="1"/>
  <c r="O177" i="17" s="1"/>
  <c r="O197" i="17" s="1"/>
  <c r="O217" i="17" s="1"/>
  <c r="O237" i="17" s="1"/>
  <c r="O257" i="17" s="1"/>
  <c r="O277" i="17" s="1"/>
  <c r="O297" i="17" s="1"/>
  <c r="O317" i="17" s="1"/>
  <c r="O337" i="17" s="1"/>
  <c r="O357" i="17" s="1"/>
  <c r="O377" i="17" s="1"/>
  <c r="O397" i="17" s="1"/>
  <c r="H18" i="17"/>
  <c r="I18" i="17"/>
  <c r="G19" i="17"/>
  <c r="D23" i="17"/>
  <c r="C20" i="16"/>
  <c r="E19" i="16" a="1"/>
  <c r="E19" i="16" s="1"/>
  <c r="F19" i="16" s="1"/>
  <c r="E20" i="12"/>
  <c r="C21" i="12" s="1"/>
  <c r="M21" i="9"/>
  <c r="N20" i="9"/>
  <c r="B19" i="9"/>
  <c r="A19" i="7"/>
  <c r="G18" i="7"/>
  <c r="H18" i="7"/>
  <c r="B18" i="7"/>
  <c r="C18" i="7"/>
  <c r="D18" i="7"/>
  <c r="E18" i="7"/>
  <c r="B18" i="6"/>
  <c r="A19" i="6"/>
  <c r="B19" i="6" a="1"/>
  <c r="G16" i="18" l="1"/>
  <c r="C17" i="18" s="1"/>
  <c r="D17" i="18" s="1"/>
  <c r="F17" i="18" s="1"/>
  <c r="J18" i="17"/>
  <c r="M20" i="17"/>
  <c r="O19" i="17"/>
  <c r="O38" i="17"/>
  <c r="O58" i="17" s="1"/>
  <c r="O78" i="17" s="1"/>
  <c r="O98" i="17" s="1"/>
  <c r="O118" i="17" s="1"/>
  <c r="O138" i="17" s="1"/>
  <c r="O158" i="17" s="1"/>
  <c r="O178" i="17" s="1"/>
  <c r="O198" i="17" s="1"/>
  <c r="O218" i="17" s="1"/>
  <c r="O238" i="17" s="1"/>
  <c r="O258" i="17" s="1"/>
  <c r="O278" i="17" s="1"/>
  <c r="O298" i="17" s="1"/>
  <c r="O318" i="17" s="1"/>
  <c r="O338" i="17" s="1"/>
  <c r="O358" i="17" s="1"/>
  <c r="O378" i="17" s="1"/>
  <c r="O398" i="17" s="1"/>
  <c r="H19" i="17"/>
  <c r="I19" i="17"/>
  <c r="G20" i="17"/>
  <c r="E21" i="17"/>
  <c r="E14" i="17"/>
  <c r="E15" i="17"/>
  <c r="E16" i="17"/>
  <c r="E17" i="17"/>
  <c r="E12" i="17"/>
  <c r="E18" i="17"/>
  <c r="E11" i="17"/>
  <c r="E7" i="17"/>
  <c r="E4" i="17"/>
  <c r="E6" i="17"/>
  <c r="E10" i="17"/>
  <c r="E8" i="17"/>
  <c r="E13" i="17"/>
  <c r="E3" i="17"/>
  <c r="P19" i="17" s="1" a="1"/>
  <c r="P19" i="17" s="1"/>
  <c r="E5" i="17"/>
  <c r="E9" i="17"/>
  <c r="E19" i="17"/>
  <c r="E20" i="17"/>
  <c r="E22" i="17"/>
  <c r="C21" i="16"/>
  <c r="E20" i="16" a="1"/>
  <c r="E20" i="16" s="1"/>
  <c r="F20" i="16" s="1"/>
  <c r="E21" i="12"/>
  <c r="M22" i="9"/>
  <c r="N21" i="9"/>
  <c r="B20" i="9"/>
  <c r="A20" i="7"/>
  <c r="B19" i="7"/>
  <c r="C19" i="7"/>
  <c r="D19" i="7"/>
  <c r="E19" i="7"/>
  <c r="G19" i="7"/>
  <c r="H19" i="7"/>
  <c r="B19" i="6"/>
  <c r="A20" i="6"/>
  <c r="B20" i="6" a="1"/>
  <c r="L16" i="18" l="1"/>
  <c r="G17" i="18"/>
  <c r="C18" i="18" s="1"/>
  <c r="B18" i="18"/>
  <c r="M21" i="17"/>
  <c r="P20" i="17" a="1"/>
  <c r="P20" i="17" s="1"/>
  <c r="P3" i="17" a="1"/>
  <c r="P3" i="17" s="1"/>
  <c r="P5" i="17" a="1"/>
  <c r="P5" i="17" s="1"/>
  <c r="P4" i="17" a="1"/>
  <c r="P4" i="17" s="1"/>
  <c r="P6" i="17" a="1"/>
  <c r="P6" i="17" s="1"/>
  <c r="P7" i="17" a="1"/>
  <c r="P7" i="17" s="1"/>
  <c r="P8" i="17" a="1"/>
  <c r="P8" i="17" s="1"/>
  <c r="P9" i="17" a="1"/>
  <c r="P9" i="17" s="1"/>
  <c r="P10" i="17" a="1"/>
  <c r="P10" i="17" s="1"/>
  <c r="P11" i="17" a="1"/>
  <c r="P11" i="17" s="1"/>
  <c r="P12" i="17" a="1"/>
  <c r="P12" i="17" s="1"/>
  <c r="P13" i="17" a="1"/>
  <c r="P13" i="17" s="1"/>
  <c r="P14" i="17" a="1"/>
  <c r="P14" i="17" s="1"/>
  <c r="P15" i="17" a="1"/>
  <c r="P15" i="17" s="1"/>
  <c r="P16" i="17" a="1"/>
  <c r="P16" i="17" s="1"/>
  <c r="P17" i="17" a="1"/>
  <c r="P17" i="17" s="1"/>
  <c r="P18" i="17" a="1"/>
  <c r="P18" i="17" s="1"/>
  <c r="O20" i="17"/>
  <c r="O39" i="17"/>
  <c r="O59" i="17" s="1"/>
  <c r="O79" i="17" s="1"/>
  <c r="O99" i="17" s="1"/>
  <c r="O119" i="17" s="1"/>
  <c r="O139" i="17" s="1"/>
  <c r="O159" i="17" s="1"/>
  <c r="O179" i="17" s="1"/>
  <c r="O199" i="17" s="1"/>
  <c r="O219" i="17" s="1"/>
  <c r="O239" i="17" s="1"/>
  <c r="O259" i="17" s="1"/>
  <c r="O279" i="17" s="1"/>
  <c r="O299" i="17" s="1"/>
  <c r="O319" i="17" s="1"/>
  <c r="O339" i="17" s="1"/>
  <c r="O359" i="17" s="1"/>
  <c r="O379" i="17" s="1"/>
  <c r="O399" i="17" s="1"/>
  <c r="I20" i="17"/>
  <c r="H20" i="17"/>
  <c r="J19" i="17"/>
  <c r="G21" i="17"/>
  <c r="E23" i="17"/>
  <c r="C22" i="16"/>
  <c r="E21" i="16" a="1"/>
  <c r="E21" i="16" s="1"/>
  <c r="F21" i="16" s="1"/>
  <c r="C22" i="12"/>
  <c r="E22" i="12" s="1"/>
  <c r="N22" i="9"/>
  <c r="M23" i="9"/>
  <c r="B21" i="9"/>
  <c r="A21" i="7"/>
  <c r="B20" i="7"/>
  <c r="C20" i="7"/>
  <c r="D20" i="7"/>
  <c r="E20" i="7"/>
  <c r="G20" i="7"/>
  <c r="H20" i="7"/>
  <c r="B20" i="6"/>
  <c r="A21" i="6"/>
  <c r="B21" i="6" a="1"/>
  <c r="L17" i="18" l="1"/>
  <c r="D18" i="18"/>
  <c r="F18" i="18" s="1"/>
  <c r="B19" i="18" s="1"/>
  <c r="M22" i="17"/>
  <c r="P21" i="17" a="1"/>
  <c r="P21" i="17" s="1"/>
  <c r="O21" i="17"/>
  <c r="O40" i="17"/>
  <c r="O60" i="17" s="1"/>
  <c r="O80" i="17" s="1"/>
  <c r="O100" i="17" s="1"/>
  <c r="O120" i="17" s="1"/>
  <c r="O140" i="17" s="1"/>
  <c r="O160" i="17" s="1"/>
  <c r="O180" i="17" s="1"/>
  <c r="O200" i="17" s="1"/>
  <c r="O220" i="17" s="1"/>
  <c r="O240" i="17" s="1"/>
  <c r="O260" i="17" s="1"/>
  <c r="O280" i="17" s="1"/>
  <c r="O300" i="17" s="1"/>
  <c r="O320" i="17" s="1"/>
  <c r="O340" i="17" s="1"/>
  <c r="O360" i="17" s="1"/>
  <c r="O380" i="17" s="1"/>
  <c r="O400" i="17" s="1"/>
  <c r="H21" i="17"/>
  <c r="I21" i="17"/>
  <c r="G22" i="17"/>
  <c r="J20" i="17"/>
  <c r="C23" i="16"/>
  <c r="E22" i="16" a="1"/>
  <c r="E22" i="16" s="1"/>
  <c r="F22" i="16" s="1"/>
  <c r="C23" i="12"/>
  <c r="E23" i="12" s="1"/>
  <c r="N23" i="9"/>
  <c r="M24" i="9"/>
  <c r="B22" i="9"/>
  <c r="A22" i="7"/>
  <c r="D21" i="7"/>
  <c r="E21" i="7"/>
  <c r="G21" i="7"/>
  <c r="H21" i="7"/>
  <c r="B21" i="7"/>
  <c r="C21" i="7"/>
  <c r="B21" i="6"/>
  <c r="A22" i="6"/>
  <c r="B22" i="6" a="1"/>
  <c r="G18" i="18" l="1"/>
  <c r="C19" i="18" s="1"/>
  <c r="D19" i="18" s="1"/>
  <c r="F19" i="18" s="1"/>
  <c r="B20" i="18" s="1"/>
  <c r="P22" i="17" a="1"/>
  <c r="P22" i="17" s="1"/>
  <c r="M23" i="17"/>
  <c r="J21" i="17"/>
  <c r="O22" i="17"/>
  <c r="O42" i="17" s="1"/>
  <c r="O62" i="17" s="1"/>
  <c r="O82" i="17" s="1"/>
  <c r="O102" i="17" s="1"/>
  <c r="O122" i="17" s="1"/>
  <c r="O142" i="17" s="1"/>
  <c r="O162" i="17" s="1"/>
  <c r="O182" i="17" s="1"/>
  <c r="O202" i="17" s="1"/>
  <c r="O222" i="17" s="1"/>
  <c r="O242" i="17" s="1"/>
  <c r="O262" i="17" s="1"/>
  <c r="O282" i="17" s="1"/>
  <c r="O302" i="17" s="1"/>
  <c r="O322" i="17" s="1"/>
  <c r="O342" i="17" s="1"/>
  <c r="O362" i="17" s="1"/>
  <c r="O382" i="17" s="1"/>
  <c r="O402" i="17" s="1"/>
  <c r="O41" i="17"/>
  <c r="O61" i="17" s="1"/>
  <c r="O81" i="17" s="1"/>
  <c r="O101" i="17" s="1"/>
  <c r="O121" i="17" s="1"/>
  <c r="O141" i="17" s="1"/>
  <c r="O161" i="17" s="1"/>
  <c r="O181" i="17" s="1"/>
  <c r="O201" i="17" s="1"/>
  <c r="O221" i="17" s="1"/>
  <c r="O241" i="17" s="1"/>
  <c r="O261" i="17" s="1"/>
  <c r="O281" i="17" s="1"/>
  <c r="O301" i="17" s="1"/>
  <c r="O321" i="17" s="1"/>
  <c r="O341" i="17" s="1"/>
  <c r="O361" i="17" s="1"/>
  <c r="O381" i="17" s="1"/>
  <c r="O401" i="17" s="1"/>
  <c r="H22" i="17"/>
  <c r="I22" i="17"/>
  <c r="I23" i="17" s="1"/>
  <c r="C24" i="16"/>
  <c r="E23" i="16" a="1"/>
  <c r="E23" i="16" s="1"/>
  <c r="F23" i="16" s="1"/>
  <c r="C24" i="12"/>
  <c r="E24" i="12" s="1"/>
  <c r="C25" i="12" s="1"/>
  <c r="M25" i="9"/>
  <c r="N24" i="9"/>
  <c r="B23" i="9"/>
  <c r="A23" i="7"/>
  <c r="G22" i="7"/>
  <c r="H22" i="7"/>
  <c r="B22" i="7"/>
  <c r="C22" i="7"/>
  <c r="D22" i="7"/>
  <c r="E22" i="7"/>
  <c r="B22" i="6"/>
  <c r="A23" i="6"/>
  <c r="B23" i="6" a="1"/>
  <c r="L18" i="18" l="1"/>
  <c r="G19" i="18"/>
  <c r="C20" i="18" s="1"/>
  <c r="D20" i="18" s="1"/>
  <c r="G20" i="18" s="1"/>
  <c r="C21" i="18" s="1"/>
  <c r="P23" i="17" a="1"/>
  <c r="P23" i="17" s="1"/>
  <c r="M24" i="17"/>
  <c r="J22" i="17"/>
  <c r="H23" i="17"/>
  <c r="C25" i="16"/>
  <c r="E24" i="16" a="1"/>
  <c r="E24" i="16" s="1"/>
  <c r="F24" i="16" s="1"/>
  <c r="E25" i="12"/>
  <c r="C26" i="12" s="1"/>
  <c r="M26" i="9"/>
  <c r="N25" i="9"/>
  <c r="B24" i="9"/>
  <c r="A24" i="7"/>
  <c r="B23" i="7"/>
  <c r="C23" i="7"/>
  <c r="D23" i="7"/>
  <c r="E23" i="7"/>
  <c r="G23" i="7"/>
  <c r="H23" i="7"/>
  <c r="B23" i="6"/>
  <c r="A24" i="6"/>
  <c r="B24" i="6" a="1"/>
  <c r="L19" i="18" l="1"/>
  <c r="F20" i="18"/>
  <c r="B21" i="18" s="1"/>
  <c r="D21" i="18" s="1"/>
  <c r="F21" i="18" s="1"/>
  <c r="P24" i="17" a="1"/>
  <c r="P24" i="17" s="1"/>
  <c r="M25" i="17"/>
  <c r="J23" i="17"/>
  <c r="C26" i="16"/>
  <c r="E25" i="16" a="1"/>
  <c r="E25" i="16" s="1"/>
  <c r="F25" i="16" s="1"/>
  <c r="E26" i="12"/>
  <c r="C27" i="12" s="1"/>
  <c r="M27" i="9"/>
  <c r="N26" i="9"/>
  <c r="B25" i="9"/>
  <c r="A25" i="7"/>
  <c r="B24" i="7"/>
  <c r="C24" i="7"/>
  <c r="D24" i="7"/>
  <c r="E24" i="7"/>
  <c r="G24" i="7"/>
  <c r="H24" i="7"/>
  <c r="B24" i="6"/>
  <c r="A25" i="6"/>
  <c r="B25" i="6" a="1"/>
  <c r="L20" i="18" l="1"/>
  <c r="B22" i="18"/>
  <c r="G21" i="18"/>
  <c r="C22" i="18" s="1"/>
  <c r="P25" i="17" a="1"/>
  <c r="P25" i="17" s="1"/>
  <c r="M26" i="17"/>
  <c r="K3" i="17"/>
  <c r="Q3" i="17" s="1"/>
  <c r="K4" i="17"/>
  <c r="Q4" i="17" s="1"/>
  <c r="K6" i="17"/>
  <c r="Q6" i="17" s="1"/>
  <c r="K5" i="17"/>
  <c r="Q5" i="17" s="1"/>
  <c r="K8" i="17"/>
  <c r="Q8" i="17" s="1"/>
  <c r="Q28" i="17" s="1"/>
  <c r="Q48" i="17" s="1"/>
  <c r="K7" i="17"/>
  <c r="Q7" i="17" s="1"/>
  <c r="K9" i="17"/>
  <c r="Q9" i="17" s="1"/>
  <c r="Q29" i="17" s="1"/>
  <c r="Q49" i="17" s="1"/>
  <c r="K10" i="17"/>
  <c r="Q10" i="17" s="1"/>
  <c r="Q30" i="17" s="1"/>
  <c r="Q50" i="17" s="1"/>
  <c r="K11" i="17"/>
  <c r="Q11" i="17" s="1"/>
  <c r="Q31" i="17" s="1"/>
  <c r="Q51" i="17" s="1"/>
  <c r="K12" i="17"/>
  <c r="Q12" i="17" s="1"/>
  <c r="Q32" i="17" s="1"/>
  <c r="Q52" i="17" s="1"/>
  <c r="K13" i="17"/>
  <c r="Q13" i="17" s="1"/>
  <c r="Q33" i="17" s="1"/>
  <c r="Q53" i="17" s="1"/>
  <c r="K14" i="17"/>
  <c r="Q14" i="17" s="1"/>
  <c r="Q34" i="17" s="1"/>
  <c r="Q54" i="17" s="1"/>
  <c r="K15" i="17"/>
  <c r="Q15" i="17" s="1"/>
  <c r="Q35" i="17" s="1"/>
  <c r="Q55" i="17" s="1"/>
  <c r="K17" i="17"/>
  <c r="Q17" i="17" s="1"/>
  <c r="Q37" i="17" s="1"/>
  <c r="Q57" i="17" s="1"/>
  <c r="K16" i="17"/>
  <c r="Q16" i="17" s="1"/>
  <c r="Q36" i="17" s="1"/>
  <c r="Q56" i="17" s="1"/>
  <c r="K18" i="17"/>
  <c r="Q18" i="17" s="1"/>
  <c r="Q38" i="17" s="1"/>
  <c r="Q58" i="17" s="1"/>
  <c r="K19" i="17"/>
  <c r="Q19" i="17" s="1"/>
  <c r="Q39" i="17" s="1"/>
  <c r="Q59" i="17" s="1"/>
  <c r="K20" i="17"/>
  <c r="Q20" i="17" s="1"/>
  <c r="Q40" i="17" s="1"/>
  <c r="Q60" i="17" s="1"/>
  <c r="K21" i="17"/>
  <c r="Q21" i="17" s="1"/>
  <c r="Q41" i="17" s="1"/>
  <c r="Q61" i="17" s="1"/>
  <c r="K22" i="17"/>
  <c r="Q22" i="17" s="1"/>
  <c r="Q42" i="17" s="1"/>
  <c r="Q62" i="17" s="1"/>
  <c r="C27" i="16"/>
  <c r="E26" i="16" a="1"/>
  <c r="E26" i="16" s="1"/>
  <c r="F26" i="16" s="1"/>
  <c r="E27" i="12"/>
  <c r="C28" i="12" s="1"/>
  <c r="M28" i="9"/>
  <c r="N27" i="9"/>
  <c r="B26" i="9"/>
  <c r="A26" i="7"/>
  <c r="D25" i="7"/>
  <c r="E25" i="7"/>
  <c r="G25" i="7"/>
  <c r="H25" i="7"/>
  <c r="B25" i="7"/>
  <c r="C25" i="7"/>
  <c r="B25" i="6"/>
  <c r="A26" i="6"/>
  <c r="B26" i="6" a="1"/>
  <c r="D22" i="18" l="1"/>
  <c r="F22" i="18" s="1"/>
  <c r="L21" i="18"/>
  <c r="M27" i="17"/>
  <c r="P26" i="17" a="1"/>
  <c r="P26" i="17" s="1"/>
  <c r="Q82" i="17"/>
  <c r="Q74" i="17"/>
  <c r="Q25" i="17"/>
  <c r="R5" i="17"/>
  <c r="Q80" i="17"/>
  <c r="Q72" i="17"/>
  <c r="Q24" i="17"/>
  <c r="R4" i="17"/>
  <c r="Q73" i="17"/>
  <c r="Q79" i="17"/>
  <c r="Q71" i="17"/>
  <c r="Q23" i="17"/>
  <c r="R3" i="17"/>
  <c r="Q26" i="17"/>
  <c r="R6" i="17"/>
  <c r="Q78" i="17"/>
  <c r="Q70" i="17"/>
  <c r="Q69" i="17"/>
  <c r="Q77" i="17"/>
  <c r="Q27" i="17"/>
  <c r="Q47" i="17" s="1"/>
  <c r="R7" i="17"/>
  <c r="R8" i="17"/>
  <c r="Q81" i="17"/>
  <c r="Q76" i="17"/>
  <c r="Q75" i="17"/>
  <c r="Q68" i="17"/>
  <c r="R9" i="17"/>
  <c r="K23" i="17"/>
  <c r="C28" i="16"/>
  <c r="E27" i="16" a="1"/>
  <c r="E27" i="16" s="1"/>
  <c r="F27" i="16" s="1"/>
  <c r="E28" i="12"/>
  <c r="C29" i="12" s="1"/>
  <c r="M29" i="9"/>
  <c r="N28" i="9"/>
  <c r="B27" i="9"/>
  <c r="A27" i="7"/>
  <c r="G26" i="7"/>
  <c r="H26" i="7"/>
  <c r="B26" i="7"/>
  <c r="C26" i="7"/>
  <c r="D26" i="7"/>
  <c r="E26" i="7"/>
  <c r="B26" i="6"/>
  <c r="A27" i="6"/>
  <c r="B27" i="6" a="1"/>
  <c r="G22" i="18" l="1"/>
  <c r="L22" i="18" s="1"/>
  <c r="B23" i="18"/>
  <c r="M28" i="17"/>
  <c r="P27" i="17" a="1"/>
  <c r="P27" i="17" s="1"/>
  <c r="R27" i="17" s="1"/>
  <c r="Q98" i="17"/>
  <c r="Q99" i="17"/>
  <c r="Q100" i="17"/>
  <c r="Q96" i="17"/>
  <c r="Q97" i="17"/>
  <c r="Q46" i="17"/>
  <c r="R26" i="17"/>
  <c r="Q93" i="17"/>
  <c r="Q45" i="17"/>
  <c r="R25" i="17"/>
  <c r="Q67" i="17"/>
  <c r="R10" i="17"/>
  <c r="Q89" i="17"/>
  <c r="Q43" i="17"/>
  <c r="R23" i="17"/>
  <c r="Q44" i="17"/>
  <c r="R24" i="17"/>
  <c r="Q94" i="17"/>
  <c r="Q101" i="17"/>
  <c r="Q90" i="17"/>
  <c r="Q91" i="17"/>
  <c r="Q92" i="17"/>
  <c r="Q95" i="17"/>
  <c r="Q88" i="17"/>
  <c r="Q102" i="17"/>
  <c r="C29" i="16"/>
  <c r="E28" i="16" a="1"/>
  <c r="E28" i="16" s="1"/>
  <c r="F28" i="16" s="1"/>
  <c r="E29" i="12"/>
  <c r="C30" i="12" s="1"/>
  <c r="M30" i="9"/>
  <c r="N29" i="9"/>
  <c r="B28" i="9"/>
  <c r="A28" i="7"/>
  <c r="B27" i="7"/>
  <c r="C27" i="7"/>
  <c r="D27" i="7"/>
  <c r="E27" i="7"/>
  <c r="G27" i="7"/>
  <c r="H27" i="7"/>
  <c r="B27" i="6"/>
  <c r="A28" i="6"/>
  <c r="B28" i="6" a="1"/>
  <c r="C23" i="18" l="1"/>
  <c r="D23" i="18" s="1"/>
  <c r="F23" i="18" s="1"/>
  <c r="M29" i="17"/>
  <c r="P28" i="17" a="1"/>
  <c r="P28" i="17" s="1"/>
  <c r="R28" i="17" s="1"/>
  <c r="Q116" i="17"/>
  <c r="Q115" i="17"/>
  <c r="Q120" i="17"/>
  <c r="Q65" i="17"/>
  <c r="Q109" i="17"/>
  <c r="Q113" i="17"/>
  <c r="Q114" i="17"/>
  <c r="R11" i="17"/>
  <c r="Q63" i="17"/>
  <c r="Q66" i="17"/>
  <c r="Q119" i="17"/>
  <c r="Q121" i="17"/>
  <c r="Q122" i="17"/>
  <c r="Q111" i="17"/>
  <c r="Q110" i="17"/>
  <c r="Q112" i="17"/>
  <c r="Q108" i="17"/>
  <c r="Q64" i="17"/>
  <c r="Q87" i="17"/>
  <c r="Q117" i="17"/>
  <c r="Q118" i="17"/>
  <c r="C30" i="16"/>
  <c r="C31" i="16" s="1"/>
  <c r="C32" i="16" s="1"/>
  <c r="C33" i="16" s="1"/>
  <c r="C34" i="16" s="1"/>
  <c r="C35" i="16" s="1"/>
  <c r="C36" i="16" s="1"/>
  <c r="C37" i="16" s="1"/>
  <c r="C38" i="16" s="1"/>
  <c r="C39" i="16" s="1"/>
  <c r="C40" i="16" s="1"/>
  <c r="C41" i="16" s="1"/>
  <c r="C42" i="16" s="1"/>
  <c r="C43" i="16" s="1"/>
  <c r="C44" i="16" s="1"/>
  <c r="C45" i="16" s="1"/>
  <c r="C46" i="16" s="1"/>
  <c r="C47" i="16" s="1"/>
  <c r="C48" i="16" s="1"/>
  <c r="C49" i="16" s="1"/>
  <c r="C50" i="16" s="1"/>
  <c r="C51" i="16" s="1"/>
  <c r="C52" i="16" s="1"/>
  <c r="C53" i="16" s="1"/>
  <c r="C54" i="16" s="1"/>
  <c r="C55" i="16" s="1"/>
  <c r="C56" i="16" s="1"/>
  <c r="C57" i="16" s="1"/>
  <c r="C58" i="16" s="1"/>
  <c r="C59" i="16" s="1"/>
  <c r="C60" i="16" s="1"/>
  <c r="C61" i="16" s="1"/>
  <c r="C62" i="16" s="1"/>
  <c r="C63" i="16" s="1"/>
  <c r="C64" i="16" s="1"/>
  <c r="C65" i="16" s="1"/>
  <c r="C66" i="16" s="1"/>
  <c r="C67" i="16" s="1"/>
  <c r="C68" i="16" s="1"/>
  <c r="C69" i="16" s="1"/>
  <c r="C70" i="16" s="1"/>
  <c r="C71" i="16" s="1"/>
  <c r="C72" i="16" s="1"/>
  <c r="C73" i="16" s="1"/>
  <c r="C74" i="16" s="1"/>
  <c r="C75" i="16" s="1"/>
  <c r="C76" i="16" s="1"/>
  <c r="C77" i="16" s="1"/>
  <c r="C78" i="16" s="1"/>
  <c r="C79" i="16" s="1"/>
  <c r="C80" i="16" s="1"/>
  <c r="C81" i="16" s="1"/>
  <c r="C82" i="16" s="1"/>
  <c r="C83" i="16" s="1"/>
  <c r="C84" i="16" s="1"/>
  <c r="C85" i="16" s="1"/>
  <c r="C86" i="16" s="1"/>
  <c r="C87" i="16" s="1"/>
  <c r="C88" i="16" s="1"/>
  <c r="C89" i="16" s="1"/>
  <c r="C90" i="16" s="1"/>
  <c r="C91" i="16" s="1"/>
  <c r="C92" i="16" s="1"/>
  <c r="C93" i="16" s="1"/>
  <c r="C94" i="16" s="1"/>
  <c r="C95" i="16" s="1"/>
  <c r="C96" i="16" s="1"/>
  <c r="C97" i="16" s="1"/>
  <c r="C98" i="16" s="1"/>
  <c r="C99" i="16" s="1"/>
  <c r="C100" i="16" s="1"/>
  <c r="C101" i="16" s="1"/>
  <c r="C102" i="16" s="1"/>
  <c r="C103" i="16" s="1"/>
  <c r="C104" i="16" s="1"/>
  <c r="C105" i="16" s="1"/>
  <c r="C106" i="16" s="1"/>
  <c r="C107" i="16" s="1"/>
  <c r="C108" i="16" s="1"/>
  <c r="C109" i="16" s="1"/>
  <c r="C110" i="16" s="1"/>
  <c r="C111" i="16" s="1"/>
  <c r="C112" i="16" s="1"/>
  <c r="C113" i="16" s="1"/>
  <c r="C114" i="16" s="1"/>
  <c r="C115" i="16" s="1"/>
  <c r="C116" i="16" s="1"/>
  <c r="C117" i="16" s="1"/>
  <c r="C118" i="16" s="1"/>
  <c r="C119" i="16" s="1"/>
  <c r="C120" i="16" s="1"/>
  <c r="C121" i="16" s="1"/>
  <c r="C122" i="16" s="1"/>
  <c r="C123" i="16" s="1"/>
  <c r="C124" i="16" s="1"/>
  <c r="C125" i="16" s="1"/>
  <c r="C126" i="16" s="1"/>
  <c r="C127" i="16" s="1"/>
  <c r="C128" i="16" s="1"/>
  <c r="C129" i="16" s="1"/>
  <c r="C130" i="16" s="1"/>
  <c r="C131" i="16" s="1"/>
  <c r="C132" i="16" s="1"/>
  <c r="C133" i="16" s="1"/>
  <c r="C134" i="16" s="1"/>
  <c r="C135" i="16" s="1"/>
  <c r="C136" i="16" s="1"/>
  <c r="C137" i="16" s="1"/>
  <c r="C138" i="16" s="1"/>
  <c r="C139" i="16" s="1"/>
  <c r="C140" i="16" s="1"/>
  <c r="C141" i="16" s="1"/>
  <c r="C142" i="16" s="1"/>
  <c r="C143" i="16" s="1"/>
  <c r="C144" i="16" s="1"/>
  <c r="C145" i="16" s="1"/>
  <c r="C146" i="16" s="1"/>
  <c r="C147" i="16" s="1"/>
  <c r="C148" i="16" s="1"/>
  <c r="C149" i="16" s="1"/>
  <c r="C150" i="16" s="1"/>
  <c r="C151" i="16" s="1"/>
  <c r="C152" i="16" s="1"/>
  <c r="C153" i="16" s="1"/>
  <c r="C154" i="16" s="1"/>
  <c r="C155" i="16" s="1"/>
  <c r="C156" i="16" s="1"/>
  <c r="C157" i="16" s="1"/>
  <c r="C158" i="16" s="1"/>
  <c r="C159" i="16" s="1"/>
  <c r="C160" i="16" s="1"/>
  <c r="C161" i="16" s="1"/>
  <c r="C162" i="16" s="1"/>
  <c r="C163" i="16" s="1"/>
  <c r="C164" i="16" s="1"/>
  <c r="C165" i="16" s="1"/>
  <c r="C166" i="16" s="1"/>
  <c r="C167" i="16" s="1"/>
  <c r="C168" i="16" s="1"/>
  <c r="C169" i="16" s="1"/>
  <c r="C170" i="16" s="1"/>
  <c r="C171" i="16" s="1"/>
  <c r="C172" i="16" s="1"/>
  <c r="C173" i="16" s="1"/>
  <c r="C174" i="16" s="1"/>
  <c r="C175" i="16" s="1"/>
  <c r="C176" i="16" s="1"/>
  <c r="C177" i="16" s="1"/>
  <c r="C178" i="16" s="1"/>
  <c r="C179" i="16" s="1"/>
  <c r="C180" i="16" s="1"/>
  <c r="C181" i="16" s="1"/>
  <c r="C182" i="16" s="1"/>
  <c r="C183" i="16" s="1"/>
  <c r="C184" i="16" s="1"/>
  <c r="C185" i="16" s="1"/>
  <c r="C186" i="16" s="1"/>
  <c r="C187" i="16" s="1"/>
  <c r="C188" i="16" s="1"/>
  <c r="C189" i="16" s="1"/>
  <c r="C190" i="16" s="1"/>
  <c r="C191" i="16" s="1"/>
  <c r="C192" i="16" s="1"/>
  <c r="C193" i="16" s="1"/>
  <c r="C194" i="16" s="1"/>
  <c r="C195" i="16" s="1"/>
  <c r="C196" i="16" s="1"/>
  <c r="C197" i="16" s="1"/>
  <c r="C198" i="16" s="1"/>
  <c r="C199" i="16" s="1"/>
  <c r="C200" i="16" s="1"/>
  <c r="C201" i="16" s="1"/>
  <c r="C202" i="16" s="1"/>
  <c r="C203" i="16" s="1"/>
  <c r="C204" i="16" s="1"/>
  <c r="C205" i="16" s="1"/>
  <c r="C206" i="16" s="1"/>
  <c r="C207" i="16" s="1"/>
  <c r="C208" i="16" s="1"/>
  <c r="C209" i="16" s="1"/>
  <c r="C210" i="16" s="1"/>
  <c r="C211" i="16" s="1"/>
  <c r="C212" i="16" s="1"/>
  <c r="C213" i="16" s="1"/>
  <c r="C214" i="16" s="1"/>
  <c r="C215" i="16" s="1"/>
  <c r="C216" i="16" s="1"/>
  <c r="C217" i="16" s="1"/>
  <c r="C218" i="16" s="1"/>
  <c r="C219" i="16" s="1"/>
  <c r="C220" i="16" s="1"/>
  <c r="C221" i="16" s="1"/>
  <c r="C222" i="16" s="1"/>
  <c r="C223" i="16" s="1"/>
  <c r="C224" i="16" s="1"/>
  <c r="C225" i="16" s="1"/>
  <c r="C226" i="16" s="1"/>
  <c r="C227" i="16" s="1"/>
  <c r="C228" i="16" s="1"/>
  <c r="C229" i="16" s="1"/>
  <c r="C230" i="16" s="1"/>
  <c r="C231" i="16" s="1"/>
  <c r="C232" i="16" s="1"/>
  <c r="C233" i="16" s="1"/>
  <c r="C234" i="16" s="1"/>
  <c r="C235" i="16" s="1"/>
  <c r="C236" i="16" s="1"/>
  <c r="C237" i="16" s="1"/>
  <c r="C238" i="16" s="1"/>
  <c r="C239" i="16" s="1"/>
  <c r="C240" i="16" s="1"/>
  <c r="C241" i="16" s="1"/>
  <c r="C242" i="16" s="1"/>
  <c r="C243" i="16" s="1"/>
  <c r="C244" i="16" s="1"/>
  <c r="C245" i="16" s="1"/>
  <c r="C246" i="16" s="1"/>
  <c r="C247" i="16" s="1"/>
  <c r="C248" i="16" s="1"/>
  <c r="C249" i="16" s="1"/>
  <c r="C250" i="16" s="1"/>
  <c r="C251" i="16" s="1"/>
  <c r="C252" i="16" s="1"/>
  <c r="C253" i="16" s="1"/>
  <c r="C254" i="16" s="1"/>
  <c r="C255" i="16" s="1"/>
  <c r="C256" i="16" s="1"/>
  <c r="C257" i="16" s="1"/>
  <c r="C258" i="16" s="1"/>
  <c r="C259" i="16" s="1"/>
  <c r="C260" i="16" s="1"/>
  <c r="C261" i="16" s="1"/>
  <c r="C262" i="16" s="1"/>
  <c r="C263" i="16" s="1"/>
  <c r="C264" i="16" s="1"/>
  <c r="C265" i="16" s="1"/>
  <c r="C266" i="16" s="1"/>
  <c r="C267" i="16" s="1"/>
  <c r="C268" i="16" s="1"/>
  <c r="C269" i="16" s="1"/>
  <c r="C270" i="16" s="1"/>
  <c r="C271" i="16" s="1"/>
  <c r="C272" i="16" s="1"/>
  <c r="C273" i="16" s="1"/>
  <c r="C274" i="16" s="1"/>
  <c r="C275" i="16" s="1"/>
  <c r="C276" i="16" s="1"/>
  <c r="C277" i="16" s="1"/>
  <c r="C278" i="16" s="1"/>
  <c r="C279" i="16" s="1"/>
  <c r="C280" i="16" s="1"/>
  <c r="C281" i="16" s="1"/>
  <c r="C282" i="16" s="1"/>
  <c r="C283" i="16" s="1"/>
  <c r="C284" i="16" s="1"/>
  <c r="C285" i="16" s="1"/>
  <c r="C286" i="16" s="1"/>
  <c r="C287" i="16" s="1"/>
  <c r="C288" i="16" s="1"/>
  <c r="C289" i="16" s="1"/>
  <c r="C290" i="16" s="1"/>
  <c r="C291" i="16" s="1"/>
  <c r="C292" i="16" s="1"/>
  <c r="C293" i="16" s="1"/>
  <c r="C294" i="16" s="1"/>
  <c r="C295" i="16" s="1"/>
  <c r="C296" i="16" s="1"/>
  <c r="C297" i="16" s="1"/>
  <c r="C298" i="16" s="1"/>
  <c r="C299" i="16" s="1"/>
  <c r="C300" i="16" s="1"/>
  <c r="C301" i="16" s="1"/>
  <c r="C302" i="16" s="1"/>
  <c r="C303" i="16" s="1"/>
  <c r="C304" i="16" s="1"/>
  <c r="C305" i="16" s="1"/>
  <c r="C306" i="16" s="1"/>
  <c r="C307" i="16" s="1"/>
  <c r="C308" i="16" s="1"/>
  <c r="C309" i="16" s="1"/>
  <c r="C310" i="16" s="1"/>
  <c r="C311" i="16" s="1"/>
  <c r="C312" i="16" s="1"/>
  <c r="C313" i="16" s="1"/>
  <c r="C314" i="16" s="1"/>
  <c r="C315" i="16" s="1"/>
  <c r="C316" i="16" s="1"/>
  <c r="C317" i="16" s="1"/>
  <c r="C318" i="16" s="1"/>
  <c r="C319" i="16" s="1"/>
  <c r="C320" i="16" s="1"/>
  <c r="C321" i="16" s="1"/>
  <c r="C322" i="16" s="1"/>
  <c r="C323" i="16" s="1"/>
  <c r="C324" i="16" s="1"/>
  <c r="C325" i="16" s="1"/>
  <c r="C326" i="16" s="1"/>
  <c r="C327" i="16" s="1"/>
  <c r="C328" i="16" s="1"/>
  <c r="C329" i="16" s="1"/>
  <c r="C330" i="16" s="1"/>
  <c r="C331" i="16" s="1"/>
  <c r="C332" i="16" s="1"/>
  <c r="C333" i="16" s="1"/>
  <c r="C334" i="16" s="1"/>
  <c r="C335" i="16" s="1"/>
  <c r="C336" i="16" s="1"/>
  <c r="C337" i="16" s="1"/>
  <c r="C338" i="16" s="1"/>
  <c r="C339" i="16" s="1"/>
  <c r="C340" i="16" s="1"/>
  <c r="C341" i="16" s="1"/>
  <c r="C342" i="16" s="1"/>
  <c r="C343" i="16" s="1"/>
  <c r="C344" i="16" s="1"/>
  <c r="C345" i="16" s="1"/>
  <c r="C346" i="16" s="1"/>
  <c r="C347" i="16" s="1"/>
  <c r="C348" i="16" s="1"/>
  <c r="C349" i="16" s="1"/>
  <c r="C350" i="16" s="1"/>
  <c r="C351" i="16" s="1"/>
  <c r="C352" i="16" s="1"/>
  <c r="C353" i="16" s="1"/>
  <c r="C354" i="16" s="1"/>
  <c r="C355" i="16" s="1"/>
  <c r="C356" i="16" s="1"/>
  <c r="C357" i="16" s="1"/>
  <c r="C358" i="16" s="1"/>
  <c r="C359" i="16" s="1"/>
  <c r="C360" i="16" s="1"/>
  <c r="C361" i="16" s="1"/>
  <c r="C362" i="16" s="1"/>
  <c r="C363" i="16" s="1"/>
  <c r="C364" i="16" s="1"/>
  <c r="C365" i="16" s="1"/>
  <c r="C366" i="16" s="1"/>
  <c r="C367" i="16" s="1"/>
  <c r="C368" i="16" s="1"/>
  <c r="C369" i="16" s="1"/>
  <c r="C370" i="16" s="1"/>
  <c r="C371" i="16" s="1"/>
  <c r="C372" i="16" s="1"/>
  <c r="C373" i="16" s="1"/>
  <c r="C374" i="16" s="1"/>
  <c r="C375" i="16" s="1"/>
  <c r="C376" i="16" s="1"/>
  <c r="C377" i="16" s="1"/>
  <c r="C378" i="16" s="1"/>
  <c r="C379" i="16" s="1"/>
  <c r="C380" i="16" s="1"/>
  <c r="C381" i="16" s="1"/>
  <c r="C382" i="16" s="1"/>
  <c r="C383" i="16" s="1"/>
  <c r="C384" i="16" s="1"/>
  <c r="C385" i="16" s="1"/>
  <c r="C386" i="16" s="1"/>
  <c r="C387" i="16" s="1"/>
  <c r="C388" i="16" s="1"/>
  <c r="C389" i="16" s="1"/>
  <c r="C390" i="16" s="1"/>
  <c r="C391" i="16" s="1"/>
  <c r="C392" i="16" s="1"/>
  <c r="C393" i="16" s="1"/>
  <c r="C394" i="16" s="1"/>
  <c r="C395" i="16" s="1"/>
  <c r="C396" i="16" s="1"/>
  <c r="C397" i="16" s="1"/>
  <c r="C398" i="16" s="1"/>
  <c r="C399" i="16" s="1"/>
  <c r="C400" i="16" s="1"/>
  <c r="C401" i="16" s="1"/>
  <c r="C402" i="16" s="1"/>
  <c r="C403" i="16" s="1"/>
  <c r="C404" i="16" s="1"/>
  <c r="C405" i="16" s="1"/>
  <c r="C406" i="16" s="1"/>
  <c r="C407" i="16" s="1"/>
  <c r="C408" i="16" s="1"/>
  <c r="C409" i="16" s="1"/>
  <c r="C410" i="16" s="1"/>
  <c r="C411" i="16" s="1"/>
  <c r="C412" i="16" s="1"/>
  <c r="C413" i="16" s="1"/>
  <c r="C414" i="16" s="1"/>
  <c r="C415" i="16" s="1"/>
  <c r="C416" i="16" s="1"/>
  <c r="C417" i="16" s="1"/>
  <c r="C418" i="16" s="1"/>
  <c r="C419" i="16" s="1"/>
  <c r="C420" i="16" s="1"/>
  <c r="C421" i="16" s="1"/>
  <c r="C422" i="16" s="1"/>
  <c r="C423" i="16" s="1"/>
  <c r="C424" i="16" s="1"/>
  <c r="C425" i="16" s="1"/>
  <c r="C426" i="16" s="1"/>
  <c r="C427" i="16" s="1"/>
  <c r="C428" i="16" s="1"/>
  <c r="C429" i="16" s="1"/>
  <c r="C430" i="16" s="1"/>
  <c r="C431" i="16" s="1"/>
  <c r="C432" i="16" s="1"/>
  <c r="C433" i="16" s="1"/>
  <c r="C434" i="16" s="1"/>
  <c r="C435" i="16" s="1"/>
  <c r="C436" i="16" s="1"/>
  <c r="C437" i="16" s="1"/>
  <c r="C438" i="16" s="1"/>
  <c r="C439" i="16" s="1"/>
  <c r="C440" i="16" s="1"/>
  <c r="C441" i="16" s="1"/>
  <c r="C442" i="16" s="1"/>
  <c r="C443" i="16" s="1"/>
  <c r="C444" i="16" s="1"/>
  <c r="C445" i="16" s="1"/>
  <c r="C446" i="16" s="1"/>
  <c r="C447" i="16" s="1"/>
  <c r="C448" i="16" s="1"/>
  <c r="C449" i="16" s="1"/>
  <c r="C450" i="16" s="1"/>
  <c r="C451" i="16" s="1"/>
  <c r="C452" i="16" s="1"/>
  <c r="C453" i="16" s="1"/>
  <c r="C454" i="16" s="1"/>
  <c r="C455" i="16" s="1"/>
  <c r="C456" i="16" s="1"/>
  <c r="C457" i="16" s="1"/>
  <c r="C458" i="16" s="1"/>
  <c r="C459" i="16" s="1"/>
  <c r="C460" i="16" s="1"/>
  <c r="C461" i="16" s="1"/>
  <c r="C462" i="16" s="1"/>
  <c r="C463" i="16" s="1"/>
  <c r="C464" i="16" s="1"/>
  <c r="C465" i="16" s="1"/>
  <c r="C466" i="16" s="1"/>
  <c r="C467" i="16" s="1"/>
  <c r="C468" i="16" s="1"/>
  <c r="C469" i="16" s="1"/>
  <c r="C470" i="16" s="1"/>
  <c r="C471" i="16" s="1"/>
  <c r="C472" i="16" s="1"/>
  <c r="C473" i="16" s="1"/>
  <c r="C474" i="16" s="1"/>
  <c r="C475" i="16" s="1"/>
  <c r="C476" i="16" s="1"/>
  <c r="C477" i="16" s="1"/>
  <c r="C478" i="16" s="1"/>
  <c r="C479" i="16" s="1"/>
  <c r="C480" i="16" s="1"/>
  <c r="C481" i="16" s="1"/>
  <c r="C482" i="16" s="1"/>
  <c r="C483" i="16" s="1"/>
  <c r="C484" i="16" s="1"/>
  <c r="C485" i="16" s="1"/>
  <c r="C486" i="16" s="1"/>
  <c r="C487" i="16" s="1"/>
  <c r="C488" i="16" s="1"/>
  <c r="C489" i="16" s="1"/>
  <c r="C490" i="16" s="1"/>
  <c r="C491" i="16" s="1"/>
  <c r="C492" i="16" s="1"/>
  <c r="C493" i="16" s="1"/>
  <c r="C494" i="16" s="1"/>
  <c r="C495" i="16" s="1"/>
  <c r="C496" i="16" s="1"/>
  <c r="C497" i="16" s="1"/>
  <c r="C498" i="16" s="1"/>
  <c r="C499" i="16" s="1"/>
  <c r="C500" i="16" s="1"/>
  <c r="C501" i="16" s="1"/>
  <c r="C502" i="16" s="1"/>
  <c r="C503" i="16" s="1"/>
  <c r="E29" i="16" a="1"/>
  <c r="E29" i="16" s="1"/>
  <c r="F29" i="16" s="1"/>
  <c r="E30" i="12"/>
  <c r="C31" i="12" s="1"/>
  <c r="M31" i="9"/>
  <c r="N30" i="9"/>
  <c r="B29" i="9"/>
  <c r="A29" i="7"/>
  <c r="B28" i="7"/>
  <c r="C28" i="7"/>
  <c r="D28" i="7"/>
  <c r="E28" i="7"/>
  <c r="G28" i="7"/>
  <c r="H28" i="7"/>
  <c r="B28" i="6"/>
  <c r="A29" i="6"/>
  <c r="B29" i="6" a="1"/>
  <c r="G23" i="18" l="1"/>
  <c r="C24" i="18" s="1"/>
  <c r="B24" i="18"/>
  <c r="M30" i="17"/>
  <c r="P29" i="17" a="1"/>
  <c r="P29" i="17" s="1"/>
  <c r="R29" i="17" s="1"/>
  <c r="Q132" i="17"/>
  <c r="Q141" i="17"/>
  <c r="R12" i="17"/>
  <c r="Q85" i="17"/>
  <c r="Q137" i="17"/>
  <c r="Q139" i="17"/>
  <c r="Q134" i="17"/>
  <c r="Q140" i="17"/>
  <c r="Q107" i="17"/>
  <c r="Q84" i="17"/>
  <c r="Q133" i="17"/>
  <c r="Q131" i="17"/>
  <c r="Q86" i="17"/>
  <c r="Q135" i="17"/>
  <c r="Q130" i="17"/>
  <c r="Q128" i="17"/>
  <c r="Q83" i="17"/>
  <c r="Q129" i="17"/>
  <c r="Q136" i="17"/>
  <c r="Q138" i="17"/>
  <c r="Q142" i="17"/>
  <c r="E31" i="12"/>
  <c r="M32" i="9"/>
  <c r="N31" i="9"/>
  <c r="B30" i="9"/>
  <c r="A30" i="7"/>
  <c r="D29" i="7"/>
  <c r="E29" i="7"/>
  <c r="G29" i="7"/>
  <c r="H29" i="7"/>
  <c r="B29" i="7"/>
  <c r="C29" i="7"/>
  <c r="B29" i="6"/>
  <c r="A30" i="6"/>
  <c r="B30" i="6" a="1"/>
  <c r="L23" i="18" l="1"/>
  <c r="D24" i="18"/>
  <c r="F24" i="18" s="1"/>
  <c r="M31" i="17"/>
  <c r="P30" i="17" a="1"/>
  <c r="P30" i="17" s="1"/>
  <c r="R30" i="17" s="1"/>
  <c r="Q160" i="17"/>
  <c r="Q105" i="17"/>
  <c r="Q150" i="17"/>
  <c r="Q153" i="17"/>
  <c r="Q154" i="17"/>
  <c r="Q158" i="17"/>
  <c r="Q156" i="17"/>
  <c r="R13" i="17"/>
  <c r="Q104" i="17"/>
  <c r="Q159" i="17"/>
  <c r="Q161" i="17"/>
  <c r="Q148" i="17"/>
  <c r="Q155" i="17"/>
  <c r="Q106" i="17"/>
  <c r="Q152" i="17"/>
  <c r="Q151" i="17"/>
  <c r="Q149" i="17"/>
  <c r="Q162" i="17"/>
  <c r="Q103" i="17"/>
  <c r="Q127" i="17"/>
  <c r="Q157" i="17"/>
  <c r="C32" i="12"/>
  <c r="E32" i="12" s="1"/>
  <c r="M33" i="9"/>
  <c r="N32" i="9"/>
  <c r="B31" i="9"/>
  <c r="A31" i="7"/>
  <c r="G30" i="7"/>
  <c r="H30" i="7"/>
  <c r="C30" i="7"/>
  <c r="B30" i="7"/>
  <c r="D30" i="7"/>
  <c r="E30" i="7"/>
  <c r="B30" i="6"/>
  <c r="A31" i="6"/>
  <c r="B31" i="6" a="1"/>
  <c r="B25" i="18" l="1"/>
  <c r="G24" i="18"/>
  <c r="L24" i="18" s="1"/>
  <c r="M32" i="17"/>
  <c r="P31" i="17" a="1"/>
  <c r="P31" i="17" s="1"/>
  <c r="R31" i="17" s="1"/>
  <c r="Q173" i="17"/>
  <c r="Q168" i="17"/>
  <c r="Q176" i="17"/>
  <c r="Q170" i="17"/>
  <c r="Q123" i="17"/>
  <c r="Q172" i="17"/>
  <c r="Q181" i="17"/>
  <c r="Q179" i="17"/>
  <c r="Q125" i="17"/>
  <c r="Q147" i="17"/>
  <c r="Q182" i="17"/>
  <c r="Q126" i="17"/>
  <c r="Q178" i="17"/>
  <c r="Q171" i="17"/>
  <c r="R14" i="17"/>
  <c r="Q177" i="17"/>
  <c r="Q169" i="17"/>
  <c r="Q124" i="17"/>
  <c r="Q180" i="17"/>
  <c r="Q175" i="17"/>
  <c r="Q174" i="17"/>
  <c r="C33" i="12"/>
  <c r="E33" i="12" s="1"/>
  <c r="M34" i="9"/>
  <c r="N33" i="9"/>
  <c r="B32" i="9"/>
  <c r="A32" i="7"/>
  <c r="B31" i="7"/>
  <c r="C31" i="7"/>
  <c r="D31" i="7"/>
  <c r="E31" i="7"/>
  <c r="G31" i="7"/>
  <c r="H31" i="7"/>
  <c r="B31" i="6"/>
  <c r="A32" i="6"/>
  <c r="B32" i="6" a="1"/>
  <c r="C25" i="18" l="1"/>
  <c r="D25" i="18" s="1"/>
  <c r="F25" i="18" s="1"/>
  <c r="M33" i="17"/>
  <c r="P32" i="17" a="1"/>
  <c r="P32" i="17" s="1"/>
  <c r="R32" i="17" s="1"/>
  <c r="Q190" i="17"/>
  <c r="Q146" i="17"/>
  <c r="Q197" i="17"/>
  <c r="R15" i="17"/>
  <c r="Q188" i="17"/>
  <c r="Q195" i="17"/>
  <c r="Q199" i="17"/>
  <c r="Q201" i="17"/>
  <c r="Q202" i="17"/>
  <c r="Q144" i="17"/>
  <c r="Q167" i="17"/>
  <c r="Q200" i="17"/>
  <c r="Q191" i="17"/>
  <c r="Q194" i="17"/>
  <c r="Q145" i="17"/>
  <c r="Q196" i="17"/>
  <c r="Q192" i="17"/>
  <c r="Q189" i="17"/>
  <c r="Q198" i="17"/>
  <c r="Q143" i="17"/>
  <c r="Q193" i="17"/>
  <c r="C34" i="12"/>
  <c r="E34" i="12" s="1"/>
  <c r="M35" i="9"/>
  <c r="N34" i="9"/>
  <c r="B33" i="9"/>
  <c r="A33" i="7"/>
  <c r="B32" i="7"/>
  <c r="C32" i="7"/>
  <c r="D32" i="7"/>
  <c r="E32" i="7"/>
  <c r="G32" i="7"/>
  <c r="H32" i="7"/>
  <c r="B32" i="6"/>
  <c r="A33" i="6"/>
  <c r="B33" i="6" a="1"/>
  <c r="G25" i="18" l="1"/>
  <c r="L25" i="18" s="1"/>
  <c r="B26" i="18"/>
  <c r="M34" i="17"/>
  <c r="P33" i="17" a="1"/>
  <c r="P33" i="17" s="1"/>
  <c r="R33" i="17" s="1"/>
  <c r="R16" i="17"/>
  <c r="Q163" i="17"/>
  <c r="Q187" i="17"/>
  <c r="Q217" i="17"/>
  <c r="Q219" i="17"/>
  <c r="Q220" i="17"/>
  <c r="Q209" i="17"/>
  <c r="Q221" i="17"/>
  <c r="Q218" i="17"/>
  <c r="Q214" i="17"/>
  <c r="Q215" i="17"/>
  <c r="Q166" i="17"/>
  <c r="Q216" i="17"/>
  <c r="Q165" i="17"/>
  <c r="Q164" i="17"/>
  <c r="Q213" i="17"/>
  <c r="Q212" i="17"/>
  <c r="Q208" i="17"/>
  <c r="Q211" i="17"/>
  <c r="Q222" i="17"/>
  <c r="Q210" i="17"/>
  <c r="C35" i="12"/>
  <c r="E35" i="12" s="1"/>
  <c r="M36" i="9"/>
  <c r="N35" i="9"/>
  <c r="B34" i="9"/>
  <c r="A34" i="7"/>
  <c r="D33" i="7"/>
  <c r="E33" i="7"/>
  <c r="G33" i="7"/>
  <c r="H33" i="7"/>
  <c r="B33" i="7"/>
  <c r="C33" i="7"/>
  <c r="B33" i="6"/>
  <c r="A34" i="6"/>
  <c r="B34" i="6" a="1"/>
  <c r="C26" i="18" l="1"/>
  <c r="D26" i="18" s="1"/>
  <c r="F26" i="18" s="1"/>
  <c r="M35" i="17"/>
  <c r="P34" i="17" a="1"/>
  <c r="P34" i="17" s="1"/>
  <c r="R34" i="17" s="1"/>
  <c r="Q186" i="17"/>
  <c r="Q241" i="17"/>
  <c r="Q237" i="17"/>
  <c r="Q233" i="17"/>
  <c r="Q235" i="17"/>
  <c r="Q229" i="17"/>
  <c r="Q242" i="17"/>
  <c r="Q207" i="17"/>
  <c r="Q231" i="17"/>
  <c r="Q228" i="17"/>
  <c r="Q234" i="17"/>
  <c r="Q240" i="17"/>
  <c r="Q184" i="17"/>
  <c r="Q185" i="17"/>
  <c r="Q183" i="17"/>
  <c r="Q230" i="17"/>
  <c r="Q232" i="17"/>
  <c r="Q236" i="17"/>
  <c r="Q239" i="17"/>
  <c r="Q238" i="17"/>
  <c r="R17" i="17"/>
  <c r="C36" i="12"/>
  <c r="E36" i="12" s="1"/>
  <c r="C37" i="12" s="1"/>
  <c r="M37" i="9"/>
  <c r="N36" i="9"/>
  <c r="B35" i="9"/>
  <c r="A35" i="7"/>
  <c r="G34" i="7"/>
  <c r="H34" i="7"/>
  <c r="B34" i="7"/>
  <c r="C34" i="7"/>
  <c r="D34" i="7"/>
  <c r="E34" i="7"/>
  <c r="B34" i="6"/>
  <c r="A35" i="6"/>
  <c r="B35" i="6" a="1"/>
  <c r="G26" i="18" l="1"/>
  <c r="C27" i="18" s="1"/>
  <c r="B27" i="18"/>
  <c r="M36" i="17"/>
  <c r="P35" i="17" a="1"/>
  <c r="P35" i="17" s="1"/>
  <c r="R35" i="17" s="1"/>
  <c r="Q227" i="17"/>
  <c r="Q253" i="17"/>
  <c r="Q250" i="17"/>
  <c r="Q257" i="17"/>
  <c r="Q262" i="17"/>
  <c r="Q258" i="17"/>
  <c r="Q259" i="17"/>
  <c r="Q256" i="17"/>
  <c r="Q205" i="17"/>
  <c r="Q248" i="17"/>
  <c r="Q249" i="17"/>
  <c r="Q261" i="17"/>
  <c r="Q260" i="17"/>
  <c r="Q254" i="17"/>
  <c r="R18" i="17"/>
  <c r="Q252" i="17"/>
  <c r="Q204" i="17"/>
  <c r="Q251" i="17"/>
  <c r="Q203" i="17"/>
  <c r="Q255" i="17"/>
  <c r="Q206" i="17"/>
  <c r="E37" i="12"/>
  <c r="C38" i="12" s="1"/>
  <c r="M38" i="9"/>
  <c r="N37" i="9"/>
  <c r="B36" i="9"/>
  <c r="A36" i="7"/>
  <c r="B35" i="7"/>
  <c r="C35" i="7"/>
  <c r="D35" i="7"/>
  <c r="E35" i="7"/>
  <c r="G35" i="7"/>
  <c r="H35" i="7"/>
  <c r="B35" i="6"/>
  <c r="A36" i="6"/>
  <c r="B36" i="6" a="1"/>
  <c r="L26" i="18" l="1"/>
  <c r="D27" i="18"/>
  <c r="F27" i="18" s="1"/>
  <c r="M37" i="17"/>
  <c r="P36" i="17" a="1"/>
  <c r="P36" i="17" s="1"/>
  <c r="R36" i="17" s="1"/>
  <c r="Q272" i="17"/>
  <c r="Q276" i="17"/>
  <c r="R19" i="17"/>
  <c r="Q269" i="17"/>
  <c r="Q274" i="17"/>
  <c r="Q278" i="17"/>
  <c r="Q277" i="17"/>
  <c r="Q279" i="17"/>
  <c r="Q271" i="17"/>
  <c r="Q268" i="17"/>
  <c r="Q226" i="17"/>
  <c r="Q224" i="17"/>
  <c r="Q280" i="17"/>
  <c r="Q225" i="17"/>
  <c r="Q275" i="17"/>
  <c r="Q281" i="17"/>
  <c r="Q270" i="17"/>
  <c r="Q223" i="17"/>
  <c r="Q273" i="17"/>
  <c r="Q282" i="17"/>
  <c r="Q247" i="17"/>
  <c r="E38" i="12"/>
  <c r="C39" i="12" s="1"/>
  <c r="M39" i="9"/>
  <c r="N38" i="9"/>
  <c r="B37" i="9"/>
  <c r="A37" i="7"/>
  <c r="B36" i="7"/>
  <c r="C36" i="7"/>
  <c r="D36" i="7"/>
  <c r="E36" i="7"/>
  <c r="H36" i="7"/>
  <c r="G36" i="7"/>
  <c r="B36" i="6"/>
  <c r="A37" i="6"/>
  <c r="B37" i="6" a="1"/>
  <c r="G27" i="18" l="1"/>
  <c r="L27" i="18" s="1"/>
  <c r="B28" i="18"/>
  <c r="M38" i="17"/>
  <c r="P37" i="17" a="1"/>
  <c r="P37" i="17" s="1"/>
  <c r="R37" i="17" s="1"/>
  <c r="Q301" i="17"/>
  <c r="Q289" i="17"/>
  <c r="Q244" i="17"/>
  <c r="Q246" i="17"/>
  <c r="R20" i="17"/>
  <c r="Q302" i="17"/>
  <c r="Q295" i="17"/>
  <c r="Q245" i="17"/>
  <c r="Q288" i="17"/>
  <c r="Q296" i="17"/>
  <c r="Q298" i="17"/>
  <c r="Q299" i="17"/>
  <c r="Q297" i="17"/>
  <c r="Q243" i="17"/>
  <c r="Q267" i="17"/>
  <c r="Q290" i="17"/>
  <c r="Q300" i="17"/>
  <c r="Q291" i="17"/>
  <c r="Q292" i="17"/>
  <c r="Q293" i="17"/>
  <c r="Q294" i="17"/>
  <c r="E39" i="12"/>
  <c r="C40" i="12" s="1"/>
  <c r="M40" i="9"/>
  <c r="N39" i="9"/>
  <c r="B38" i="9"/>
  <c r="A38" i="7"/>
  <c r="D37" i="7"/>
  <c r="E37" i="7"/>
  <c r="G37" i="7"/>
  <c r="H37" i="7"/>
  <c r="B37" i="7"/>
  <c r="C37" i="7"/>
  <c r="B37" i="6"/>
  <c r="A38" i="6"/>
  <c r="B38" i="6" a="1"/>
  <c r="C28" i="18" l="1"/>
  <c r="D28" i="18" s="1"/>
  <c r="F28" i="18" s="1"/>
  <c r="M39" i="17"/>
  <c r="P38" i="17" a="1"/>
  <c r="P38" i="17" s="1"/>
  <c r="R38" i="17" s="1"/>
  <c r="Q319" i="17"/>
  <c r="Q265" i="17"/>
  <c r="Q266" i="17"/>
  <c r="Q310" i="17"/>
  <c r="Q315" i="17"/>
  <c r="Q264" i="17"/>
  <c r="Q287" i="17"/>
  <c r="Q313" i="17"/>
  <c r="Q263" i="17"/>
  <c r="Q316" i="17"/>
  <c r="Q309" i="17"/>
  <c r="Q311" i="17"/>
  <c r="Q322" i="17"/>
  <c r="Q318" i="17"/>
  <c r="Q320" i="17"/>
  <c r="Q317" i="17"/>
  <c r="Q308" i="17"/>
  <c r="Q321" i="17"/>
  <c r="Q312" i="17"/>
  <c r="Q314" i="17"/>
  <c r="R22" i="17"/>
  <c r="R21" i="17"/>
  <c r="E40" i="12"/>
  <c r="N40" i="9"/>
  <c r="M41" i="9"/>
  <c r="B39" i="9"/>
  <c r="A39" i="7"/>
  <c r="G38" i="7"/>
  <c r="H38" i="7"/>
  <c r="B38" i="7"/>
  <c r="C38" i="7"/>
  <c r="D38" i="7"/>
  <c r="E38" i="7"/>
  <c r="B38" i="6"/>
  <c r="A39" i="6"/>
  <c r="B39" i="6" a="1"/>
  <c r="G28" i="18" l="1"/>
  <c r="L28" i="18" s="1"/>
  <c r="B29" i="18"/>
  <c r="M40" i="17"/>
  <c r="P39" i="17" a="1"/>
  <c r="P39" i="17" s="1"/>
  <c r="R39" i="17" s="1"/>
  <c r="Q331" i="17"/>
  <c r="Q330" i="17"/>
  <c r="Q329" i="17"/>
  <c r="Q307" i="17"/>
  <c r="Q286" i="17"/>
  <c r="Q337" i="17"/>
  <c r="Q333" i="17"/>
  <c r="Q340" i="17"/>
  <c r="Q341" i="17"/>
  <c r="Q336" i="17"/>
  <c r="Q284" i="17"/>
  <c r="Q285" i="17"/>
  <c r="Q338" i="17"/>
  <c r="Q334" i="17"/>
  <c r="Q332" i="17"/>
  <c r="Q328" i="17"/>
  <c r="Q283" i="17"/>
  <c r="Q335" i="17"/>
  <c r="Q339" i="17"/>
  <c r="Q342" i="17"/>
  <c r="C41" i="12"/>
  <c r="E41" i="12" s="1"/>
  <c r="N41" i="9"/>
  <c r="M42" i="9"/>
  <c r="B40" i="9"/>
  <c r="A40" i="7"/>
  <c r="B39" i="7"/>
  <c r="C39" i="7"/>
  <c r="D39" i="7"/>
  <c r="E39" i="7"/>
  <c r="G39" i="7"/>
  <c r="H39" i="7"/>
  <c r="B39" i="6"/>
  <c r="A40" i="6"/>
  <c r="B40" i="6" a="1"/>
  <c r="C29" i="18" l="1"/>
  <c r="D29" i="18" s="1"/>
  <c r="G29" i="18" s="1"/>
  <c r="M41" i="17"/>
  <c r="P40" i="17" a="1"/>
  <c r="P40" i="17" s="1"/>
  <c r="R40" i="17" s="1"/>
  <c r="Q327" i="17"/>
  <c r="Q362" i="17"/>
  <c r="Q353" i="17"/>
  <c r="Q349" i="17"/>
  <c r="Q305" i="17"/>
  <c r="Q304" i="17"/>
  <c r="Q355" i="17"/>
  <c r="Q356" i="17"/>
  <c r="Q357" i="17"/>
  <c r="Q350" i="17"/>
  <c r="Q352" i="17"/>
  <c r="Q354" i="17"/>
  <c r="Q348" i="17"/>
  <c r="Q303" i="17"/>
  <c r="Q361" i="17"/>
  <c r="Q306" i="17"/>
  <c r="Q360" i="17"/>
  <c r="Q359" i="17"/>
  <c r="Q358" i="17"/>
  <c r="Q351" i="17"/>
  <c r="C42" i="12"/>
  <c r="E42" i="12" s="1"/>
  <c r="N42" i="9"/>
  <c r="M43" i="9"/>
  <c r="B41" i="9"/>
  <c r="A41" i="7"/>
  <c r="B40" i="7"/>
  <c r="C40" i="7"/>
  <c r="D40" i="7"/>
  <c r="E40" i="7"/>
  <c r="G40" i="7"/>
  <c r="H40" i="7"/>
  <c r="B40" i="6"/>
  <c r="A41" i="6"/>
  <c r="B41" i="6" a="1"/>
  <c r="F29" i="18" l="1"/>
  <c r="B30" i="18" s="1"/>
  <c r="C30" i="18"/>
  <c r="M42" i="17"/>
  <c r="P41" i="17" a="1"/>
  <c r="P41" i="17" s="1"/>
  <c r="R41" i="17" s="1"/>
  <c r="Q326" i="17"/>
  <c r="Q376" i="17"/>
  <c r="Q369" i="17"/>
  <c r="Q372" i="17"/>
  <c r="Q375" i="17"/>
  <c r="Q373" i="17"/>
  <c r="Q374" i="17"/>
  <c r="Q379" i="17"/>
  <c r="Q323" i="17"/>
  <c r="Q370" i="17"/>
  <c r="Q324" i="17"/>
  <c r="Q371" i="17"/>
  <c r="Q381" i="17"/>
  <c r="Q382" i="17"/>
  <c r="Q380" i="17"/>
  <c r="Q368" i="17"/>
  <c r="Q377" i="17"/>
  <c r="Q325" i="17"/>
  <c r="Q347" i="17"/>
  <c r="Q378" i="17"/>
  <c r="C43" i="12"/>
  <c r="E43" i="12" s="1"/>
  <c r="M44" i="9"/>
  <c r="N43" i="9"/>
  <c r="B42" i="9"/>
  <c r="A42" i="7"/>
  <c r="D41" i="7"/>
  <c r="E41" i="7"/>
  <c r="G41" i="7"/>
  <c r="H41" i="7"/>
  <c r="B41" i="7"/>
  <c r="C41" i="7"/>
  <c r="B41" i="6"/>
  <c r="A42" i="6"/>
  <c r="B42" i="6" a="1"/>
  <c r="L29" i="18" l="1"/>
  <c r="D30" i="18"/>
  <c r="F30" i="18" s="1"/>
  <c r="P42" i="17" a="1"/>
  <c r="P42" i="17" s="1"/>
  <c r="R42" i="17" s="1"/>
  <c r="M43" i="17"/>
  <c r="Q392" i="17"/>
  <c r="Q391" i="17"/>
  <c r="Q400" i="17"/>
  <c r="Q389" i="17"/>
  <c r="Q398" i="17"/>
  <c r="Q344" i="17"/>
  <c r="Q390" i="17"/>
  <c r="Q393" i="17"/>
  <c r="Q396" i="17"/>
  <c r="Q367" i="17"/>
  <c r="Q394" i="17"/>
  <c r="Q402" i="17"/>
  <c r="Q388" i="17"/>
  <c r="Q345" i="17"/>
  <c r="Q397" i="17"/>
  <c r="Q401" i="17"/>
  <c r="Q395" i="17"/>
  <c r="Q399" i="17"/>
  <c r="Q343" i="17"/>
  <c r="Q346" i="17"/>
  <c r="C44" i="12"/>
  <c r="E44" i="12" s="1"/>
  <c r="M45" i="9"/>
  <c r="N44" i="9"/>
  <c r="B43" i="9"/>
  <c r="A43" i="7"/>
  <c r="G42" i="7"/>
  <c r="H42" i="7"/>
  <c r="C42" i="7"/>
  <c r="B42" i="7"/>
  <c r="D42" i="7"/>
  <c r="E42" i="7"/>
  <c r="B42" i="6"/>
  <c r="A43" i="6"/>
  <c r="B43" i="6" a="1"/>
  <c r="G30" i="18" l="1"/>
  <c r="C31" i="18" s="1"/>
  <c r="B31" i="18"/>
  <c r="M44" i="17"/>
  <c r="P43" i="17" a="1"/>
  <c r="P43" i="17" s="1"/>
  <c r="R43" i="17" s="1"/>
  <c r="Q365" i="17"/>
  <c r="Q387" i="17"/>
  <c r="Q364" i="17"/>
  <c r="Q366" i="17"/>
  <c r="Q363" i="17"/>
  <c r="C45" i="12"/>
  <c r="E45" i="12" s="1"/>
  <c r="M46" i="9"/>
  <c r="N45" i="9"/>
  <c r="B44" i="9"/>
  <c r="A44" i="7"/>
  <c r="B43" i="7"/>
  <c r="C43" i="7"/>
  <c r="D43" i="7"/>
  <c r="E43" i="7"/>
  <c r="G43" i="7"/>
  <c r="H43" i="7"/>
  <c r="B43" i="6"/>
  <c r="A44" i="6"/>
  <c r="B44" i="6" a="1"/>
  <c r="L30" i="18" l="1"/>
  <c r="D31" i="18"/>
  <c r="F31" i="18" s="1"/>
  <c r="M45" i="17"/>
  <c r="P44" i="17" a="1"/>
  <c r="P44" i="17" s="1"/>
  <c r="R44" i="17" s="1"/>
  <c r="Q386" i="17"/>
  <c r="Q383" i="17"/>
  <c r="Q385" i="17"/>
  <c r="Q384" i="17"/>
  <c r="C46" i="12"/>
  <c r="E46" i="12" s="1"/>
  <c r="M47" i="9"/>
  <c r="N46" i="9"/>
  <c r="B45" i="9"/>
  <c r="A45" i="7"/>
  <c r="B44" i="7"/>
  <c r="C44" i="7"/>
  <c r="D44" i="7"/>
  <c r="E44" i="7"/>
  <c r="G44" i="7"/>
  <c r="H44" i="7"/>
  <c r="B44" i="6"/>
  <c r="A45" i="6"/>
  <c r="B45" i="6" a="1"/>
  <c r="G31" i="18" l="1"/>
  <c r="L31" i="18" s="1"/>
  <c r="B32" i="18"/>
  <c r="M46" i="17"/>
  <c r="P45" i="17" a="1"/>
  <c r="P45" i="17" s="1"/>
  <c r="R45" i="17" s="1"/>
  <c r="C47" i="12"/>
  <c r="E47" i="12" s="1"/>
  <c r="M48" i="9"/>
  <c r="N47" i="9"/>
  <c r="B46" i="9"/>
  <c r="A46" i="7"/>
  <c r="D45" i="7"/>
  <c r="E45" i="7"/>
  <c r="G45" i="7"/>
  <c r="H45" i="7"/>
  <c r="C45" i="7"/>
  <c r="B45" i="7"/>
  <c r="B45" i="6"/>
  <c r="A46" i="6"/>
  <c r="B46" i="6" a="1"/>
  <c r="C32" i="18" l="1"/>
  <c r="D32" i="18" s="1"/>
  <c r="F32" i="18" s="1"/>
  <c r="M47" i="17"/>
  <c r="P46" i="17" a="1"/>
  <c r="P46" i="17" s="1"/>
  <c r="R46" i="17" s="1"/>
  <c r="C48" i="12"/>
  <c r="E48" i="12" s="1"/>
  <c r="M49" i="9"/>
  <c r="N48" i="9"/>
  <c r="B47" i="9"/>
  <c r="A47" i="7"/>
  <c r="G46" i="7"/>
  <c r="H46" i="7"/>
  <c r="C46" i="7"/>
  <c r="B46" i="7"/>
  <c r="E46" i="7"/>
  <c r="D46" i="7"/>
  <c r="B46" i="6"/>
  <c r="A47" i="6"/>
  <c r="B47" i="6" a="1"/>
  <c r="G32" i="18" l="1"/>
  <c r="L32" i="18" s="1"/>
  <c r="B33" i="18"/>
  <c r="M48" i="17"/>
  <c r="P47" i="17" a="1"/>
  <c r="P47" i="17" s="1"/>
  <c r="R47" i="17" s="1"/>
  <c r="C49" i="12"/>
  <c r="E49" i="12" s="1"/>
  <c r="M50" i="9"/>
  <c r="N49" i="9"/>
  <c r="B48" i="9"/>
  <c r="A48" i="7"/>
  <c r="B47" i="7"/>
  <c r="C47" i="7"/>
  <c r="D47" i="7"/>
  <c r="E47" i="7"/>
  <c r="G47" i="7"/>
  <c r="H47" i="7"/>
  <c r="B47" i="6"/>
  <c r="A48" i="6"/>
  <c r="B48" i="6" a="1"/>
  <c r="C33" i="18" l="1"/>
  <c r="D33" i="18" s="1"/>
  <c r="F33" i="18" s="1"/>
  <c r="M49" i="17"/>
  <c r="P48" i="17" a="1"/>
  <c r="P48" i="17" s="1"/>
  <c r="R48" i="17" s="1"/>
  <c r="C50" i="12"/>
  <c r="E50" i="12" s="1"/>
  <c r="M51" i="9"/>
  <c r="N50" i="9"/>
  <c r="B49" i="9"/>
  <c r="A49" i="7"/>
  <c r="B48" i="7"/>
  <c r="C48" i="7"/>
  <c r="D48" i="7"/>
  <c r="E48" i="7"/>
  <c r="H48" i="7"/>
  <c r="G48" i="7"/>
  <c r="B48" i="6"/>
  <c r="A49" i="6"/>
  <c r="B49" i="6" a="1"/>
  <c r="G33" i="18" l="1"/>
  <c r="L33" i="18" s="1"/>
  <c r="B34" i="18"/>
  <c r="M50" i="17"/>
  <c r="P49" i="17" a="1"/>
  <c r="P49" i="17" s="1"/>
  <c r="R49" i="17" s="1"/>
  <c r="C51" i="12"/>
  <c r="E51" i="12" s="1"/>
  <c r="M52" i="9"/>
  <c r="N51" i="9"/>
  <c r="B50" i="9"/>
  <c r="A50" i="7"/>
  <c r="D49" i="7"/>
  <c r="E49" i="7"/>
  <c r="G49" i="7"/>
  <c r="H49" i="7"/>
  <c r="B49" i="7"/>
  <c r="C49" i="7"/>
  <c r="B49" i="6"/>
  <c r="A50" i="6"/>
  <c r="B50" i="6" a="1"/>
  <c r="C34" i="18" l="1"/>
  <c r="D34" i="18" s="1"/>
  <c r="F34" i="18" s="1"/>
  <c r="M51" i="17"/>
  <c r="P50" i="17" a="1"/>
  <c r="P50" i="17" s="1"/>
  <c r="R50" i="17" s="1"/>
  <c r="C52" i="12"/>
  <c r="E52" i="12" s="1"/>
  <c r="N52" i="9"/>
  <c r="B52" i="9"/>
  <c r="B51" i="9"/>
  <c r="A51" i="7"/>
  <c r="G50" i="7"/>
  <c r="H50" i="7"/>
  <c r="B50" i="7"/>
  <c r="C50" i="7"/>
  <c r="D50" i="7"/>
  <c r="E50" i="7"/>
  <c r="B50" i="6"/>
  <c r="A51" i="6"/>
  <c r="B51" i="6" a="1"/>
  <c r="G34" i="18" l="1"/>
  <c r="L34" i="18" s="1"/>
  <c r="B35" i="18"/>
  <c r="M52" i="17"/>
  <c r="P51" i="17" a="1"/>
  <c r="P51" i="17" s="1"/>
  <c r="R51" i="17" s="1"/>
  <c r="C53" i="12"/>
  <c r="E53" i="12" s="1"/>
  <c r="A52" i="7"/>
  <c r="B51" i="7"/>
  <c r="C51" i="7"/>
  <c r="E51" i="7"/>
  <c r="D51" i="7"/>
  <c r="G51" i="7"/>
  <c r="H51" i="7"/>
  <c r="B51" i="6"/>
  <c r="A52" i="6"/>
  <c r="B52" i="6" a="1"/>
  <c r="C35" i="18" l="1"/>
  <c r="D35" i="18" s="1"/>
  <c r="F35" i="18" s="1"/>
  <c r="M53" i="17"/>
  <c r="P52" i="17" a="1"/>
  <c r="P52" i="17" s="1"/>
  <c r="R52" i="17" s="1"/>
  <c r="C54" i="12"/>
  <c r="E54" i="12" s="1"/>
  <c r="B52" i="7"/>
  <c r="C52" i="7"/>
  <c r="D52" i="7"/>
  <c r="E52" i="7"/>
  <c r="G52" i="7"/>
  <c r="H52" i="7"/>
  <c r="B52" i="6"/>
  <c r="A53" i="6"/>
  <c r="B53" i="6" a="1"/>
  <c r="G35" i="18" l="1"/>
  <c r="L35" i="18" s="1"/>
  <c r="B36" i="18"/>
  <c r="M54" i="17"/>
  <c r="P53" i="17" a="1"/>
  <c r="P53" i="17" s="1"/>
  <c r="R53" i="17" s="1"/>
  <c r="C55" i="12"/>
  <c r="E55" i="12" s="1"/>
  <c r="B53" i="6"/>
  <c r="A54" i="6"/>
  <c r="B54" i="6" a="1"/>
  <c r="C36" i="18" l="1"/>
  <c r="D36" i="18" s="1"/>
  <c r="F36" i="18" s="1"/>
  <c r="M55" i="17"/>
  <c r="P54" i="17" a="1"/>
  <c r="P54" i="17" s="1"/>
  <c r="R54" i="17" s="1"/>
  <c r="C56" i="12"/>
  <c r="E56" i="12" s="1"/>
  <c r="B54" i="6"/>
  <c r="A55" i="6"/>
  <c r="B55" i="6" a="1"/>
  <c r="G36" i="18" l="1"/>
  <c r="L36" i="18" s="1"/>
  <c r="B37" i="18"/>
  <c r="M56" i="17"/>
  <c r="P55" i="17" a="1"/>
  <c r="P55" i="17" s="1"/>
  <c r="R55" i="17" s="1"/>
  <c r="C57" i="12"/>
  <c r="E57" i="12" s="1"/>
  <c r="B55" i="6"/>
  <c r="A56" i="6"/>
  <c r="B56" i="6" a="1"/>
  <c r="C37" i="18" l="1"/>
  <c r="D37" i="18" s="1"/>
  <c r="F37" i="18" s="1"/>
  <c r="M57" i="17"/>
  <c r="P56" i="17" a="1"/>
  <c r="P56" i="17" s="1"/>
  <c r="R56" i="17" s="1"/>
  <c r="C58" i="12"/>
  <c r="E58" i="12" s="1"/>
  <c r="B56" i="6"/>
  <c r="A57" i="6"/>
  <c r="B57" i="6" a="1"/>
  <c r="G37" i="18" l="1"/>
  <c r="C38" i="18" s="1"/>
  <c r="B38" i="18"/>
  <c r="M58" i="17"/>
  <c r="P57" i="17" a="1"/>
  <c r="P57" i="17" s="1"/>
  <c r="R57" i="17" s="1"/>
  <c r="C59" i="12"/>
  <c r="E59" i="12" s="1"/>
  <c r="B57" i="6"/>
  <c r="A58" i="6"/>
  <c r="B58" i="6" a="1"/>
  <c r="D38" i="18" l="1"/>
  <c r="G38" i="18" s="1"/>
  <c r="L37" i="18"/>
  <c r="M59" i="17"/>
  <c r="P58" i="17" a="1"/>
  <c r="P58" i="17" s="1"/>
  <c r="R58" i="17" s="1"/>
  <c r="C60" i="12"/>
  <c r="E60" i="12" s="1"/>
  <c r="B58" i="6"/>
  <c r="A59" i="6"/>
  <c r="B59" i="6" a="1"/>
  <c r="F38" i="18" l="1"/>
  <c r="B39" i="18" s="1"/>
  <c r="C39" i="18"/>
  <c r="M60" i="17"/>
  <c r="P59" i="17" a="1"/>
  <c r="P59" i="17" s="1"/>
  <c r="R59" i="17" s="1"/>
  <c r="E61" i="12"/>
  <c r="C62" i="12" s="1"/>
  <c r="B59" i="6"/>
  <c r="A60" i="6"/>
  <c r="B60" i="6" a="1"/>
  <c r="L38" i="18" l="1"/>
  <c r="D39" i="18"/>
  <c r="G39" i="18" s="1"/>
  <c r="M61" i="17"/>
  <c r="P60" i="17" a="1"/>
  <c r="P60" i="17" s="1"/>
  <c r="R60" i="17" s="1"/>
  <c r="E62" i="12"/>
  <c r="B60" i="6"/>
  <c r="A61" i="6"/>
  <c r="B61" i="6" a="1"/>
  <c r="F39" i="18" l="1"/>
  <c r="B40" i="18" s="1"/>
  <c r="C40" i="18"/>
  <c r="M62" i="17"/>
  <c r="P61" i="17" a="1"/>
  <c r="P61" i="17" s="1"/>
  <c r="R61" i="17" s="1"/>
  <c r="C63" i="12"/>
  <c r="E63" i="12" s="1"/>
  <c r="B61" i="6"/>
  <c r="A62" i="6"/>
  <c r="B62" i="6" a="1"/>
  <c r="L39" i="18" l="1"/>
  <c r="D40" i="18"/>
  <c r="F40" i="18" s="1"/>
  <c r="M63" i="17"/>
  <c r="P62" i="17" a="1"/>
  <c r="P62" i="17" s="1"/>
  <c r="R62" i="17" s="1"/>
  <c r="C64" i="12"/>
  <c r="E64" i="12" s="1"/>
  <c r="B62" i="6"/>
  <c r="A63" i="6"/>
  <c r="B63" i="6" a="1"/>
  <c r="G40" i="18" l="1"/>
  <c r="L40" i="18" s="1"/>
  <c r="B41" i="18"/>
  <c r="M64" i="17"/>
  <c r="P63" i="17" a="1"/>
  <c r="P63" i="17" s="1"/>
  <c r="R63" i="17" s="1"/>
  <c r="C65" i="12"/>
  <c r="E65" i="12" s="1"/>
  <c r="B63" i="6"/>
  <c r="A64" i="6"/>
  <c r="B64" i="6" a="1"/>
  <c r="C41" i="18" l="1"/>
  <c r="D41" i="18" s="1"/>
  <c r="F41" i="18" s="1"/>
  <c r="M65" i="17"/>
  <c r="P64" i="17" a="1"/>
  <c r="P64" i="17" s="1"/>
  <c r="R64" i="17" s="1"/>
  <c r="C66" i="12"/>
  <c r="E66" i="12" s="1"/>
  <c r="B64" i="6"/>
  <c r="A65" i="6"/>
  <c r="B65" i="6" a="1"/>
  <c r="G41" i="18" l="1"/>
  <c r="L41" i="18" s="1"/>
  <c r="B42" i="18"/>
  <c r="M66" i="17"/>
  <c r="P65" i="17" a="1"/>
  <c r="P65" i="17" s="1"/>
  <c r="R65" i="17" s="1"/>
  <c r="C67" i="12"/>
  <c r="E67" i="12" s="1"/>
  <c r="B65" i="6"/>
  <c r="A66" i="6"/>
  <c r="B66" i="6" a="1"/>
  <c r="C42" i="18" l="1"/>
  <c r="D42" i="18" s="1"/>
  <c r="F42" i="18" s="1"/>
  <c r="M67" i="17"/>
  <c r="P66" i="17" a="1"/>
  <c r="P66" i="17" s="1"/>
  <c r="R66" i="17" s="1"/>
  <c r="C68" i="12"/>
  <c r="E68" i="12" s="1"/>
  <c r="B66" i="6"/>
  <c r="A67" i="6"/>
  <c r="B67" i="6" a="1"/>
  <c r="G42" i="18" l="1"/>
  <c r="L42" i="18" s="1"/>
  <c r="B43" i="18"/>
  <c r="M68" i="17"/>
  <c r="P67" i="17" a="1"/>
  <c r="P67" i="17" s="1"/>
  <c r="R67" i="17" s="1"/>
  <c r="C69" i="12"/>
  <c r="E69" i="12" s="1"/>
  <c r="B67" i="6"/>
  <c r="A68" i="6"/>
  <c r="B68" i="6" a="1"/>
  <c r="C43" i="18" l="1"/>
  <c r="D43" i="18" s="1"/>
  <c r="F43" i="18" s="1"/>
  <c r="M69" i="17"/>
  <c r="P68" i="17" a="1"/>
  <c r="P68" i="17" s="1"/>
  <c r="R68" i="17" s="1"/>
  <c r="C70" i="12"/>
  <c r="E70" i="12" s="1"/>
  <c r="B68" i="6"/>
  <c r="A69" i="6"/>
  <c r="B69" i="6" a="1"/>
  <c r="G43" i="18" l="1"/>
  <c r="L43" i="18" s="1"/>
  <c r="B44" i="18"/>
  <c r="M70" i="17"/>
  <c r="P69" i="17" a="1"/>
  <c r="P69" i="17" s="1"/>
  <c r="R69" i="17" s="1"/>
  <c r="C71" i="12"/>
  <c r="E71" i="12" s="1"/>
  <c r="B69" i="6"/>
  <c r="A70" i="6"/>
  <c r="B70" i="6" a="1"/>
  <c r="C44" i="18" l="1"/>
  <c r="D44" i="18" s="1"/>
  <c r="F44" i="18" s="1"/>
  <c r="M71" i="17"/>
  <c r="P70" i="17" a="1"/>
  <c r="P70" i="17" s="1"/>
  <c r="R70" i="17" s="1"/>
  <c r="C72" i="12"/>
  <c r="E72" i="12" s="1"/>
  <c r="B70" i="6"/>
  <c r="A71" i="6"/>
  <c r="B71" i="6" a="1"/>
  <c r="G44" i="18" l="1"/>
  <c r="L44" i="18" s="1"/>
  <c r="B45" i="18"/>
  <c r="M72" i="17"/>
  <c r="P71" i="17" a="1"/>
  <c r="P71" i="17" s="1"/>
  <c r="R71" i="17" s="1"/>
  <c r="C73" i="12"/>
  <c r="E73" i="12" s="1"/>
  <c r="B71" i="6"/>
  <c r="A72" i="6"/>
  <c r="B72" i="6" a="1"/>
  <c r="C45" i="18" l="1"/>
  <c r="D45" i="18" s="1"/>
  <c r="F45" i="18" s="1"/>
  <c r="M73" i="17"/>
  <c r="P72" i="17" a="1"/>
  <c r="P72" i="17" s="1"/>
  <c r="R72" i="17" s="1"/>
  <c r="C74" i="12"/>
  <c r="E74" i="12" s="1"/>
  <c r="B72" i="6"/>
  <c r="A73" i="6"/>
  <c r="B73" i="6" a="1"/>
  <c r="G45" i="18" l="1"/>
  <c r="L45" i="18" s="1"/>
  <c r="B46" i="18"/>
  <c r="M74" i="17"/>
  <c r="P73" i="17" a="1"/>
  <c r="P73" i="17" s="1"/>
  <c r="R73" i="17" s="1"/>
  <c r="C75" i="12"/>
  <c r="E75" i="12" s="1"/>
  <c r="B73" i="6"/>
  <c r="A74" i="6"/>
  <c r="B74" i="6" a="1"/>
  <c r="C46" i="18" l="1"/>
  <c r="D46" i="18" s="1"/>
  <c r="F46" i="18" s="1"/>
  <c r="M75" i="17"/>
  <c r="P74" i="17" a="1"/>
  <c r="P74" i="17" s="1"/>
  <c r="R74" i="17" s="1"/>
  <c r="C76" i="12"/>
  <c r="E76" i="12" s="1"/>
  <c r="B74" i="6"/>
  <c r="A75" i="6"/>
  <c r="B75" i="6" a="1"/>
  <c r="G46" i="18" l="1"/>
  <c r="L46" i="18" s="1"/>
  <c r="B47" i="18"/>
  <c r="M76" i="17"/>
  <c r="P75" i="17" a="1"/>
  <c r="P75" i="17" s="1"/>
  <c r="R75" i="17" s="1"/>
  <c r="C77" i="12"/>
  <c r="E77" i="12" s="1"/>
  <c r="B75" i="6"/>
  <c r="A76" i="6"/>
  <c r="B76" i="6" a="1"/>
  <c r="C47" i="18" l="1"/>
  <c r="D47" i="18" s="1"/>
  <c r="F47" i="18" s="1"/>
  <c r="M77" i="17"/>
  <c r="P76" i="17" a="1"/>
  <c r="P76" i="17" s="1"/>
  <c r="R76" i="17" s="1"/>
  <c r="C78" i="12"/>
  <c r="E78" i="12" s="1"/>
  <c r="B76" i="6"/>
  <c r="A77" i="6"/>
  <c r="B77" i="6" a="1"/>
  <c r="G47" i="18" l="1"/>
  <c r="L47" i="18" s="1"/>
  <c r="B48" i="18"/>
  <c r="M78" i="17"/>
  <c r="P77" i="17" a="1"/>
  <c r="P77" i="17" s="1"/>
  <c r="R77" i="17" s="1"/>
  <c r="C79" i="12"/>
  <c r="E79" i="12" s="1"/>
  <c r="B77" i="6"/>
  <c r="A78" i="6"/>
  <c r="B78" i="6" a="1"/>
  <c r="C48" i="18" l="1"/>
  <c r="D48" i="18" s="1"/>
  <c r="F48" i="18" s="1"/>
  <c r="M79" i="17"/>
  <c r="P78" i="17" a="1"/>
  <c r="P78" i="17" s="1"/>
  <c r="R78" i="17" s="1"/>
  <c r="C80" i="12"/>
  <c r="E80" i="12" s="1"/>
  <c r="B78" i="6"/>
  <c r="A79" i="6"/>
  <c r="B79" i="6" a="1"/>
  <c r="G48" i="18" l="1"/>
  <c r="L48" i="18" s="1"/>
  <c r="B49" i="18"/>
  <c r="M80" i="17"/>
  <c r="P79" i="17" a="1"/>
  <c r="P79" i="17" s="1"/>
  <c r="R79" i="17" s="1"/>
  <c r="C81" i="12"/>
  <c r="E81" i="12" s="1"/>
  <c r="B79" i="6"/>
  <c r="A80" i="6"/>
  <c r="B80" i="6" a="1"/>
  <c r="C49" i="18" l="1"/>
  <c r="D49" i="18" s="1"/>
  <c r="F49" i="18" s="1"/>
  <c r="M81" i="17"/>
  <c r="P80" i="17" a="1"/>
  <c r="P80" i="17" s="1"/>
  <c r="R80" i="17" s="1"/>
  <c r="C82" i="12"/>
  <c r="E82" i="12" s="1"/>
  <c r="B80" i="6"/>
  <c r="A81" i="6"/>
  <c r="B81" i="6" a="1"/>
  <c r="G49" i="18" l="1"/>
  <c r="L49" i="18" s="1"/>
  <c r="B50" i="18"/>
  <c r="M82" i="17"/>
  <c r="P81" i="17" a="1"/>
  <c r="P81" i="17" s="1"/>
  <c r="R81" i="17" s="1"/>
  <c r="C83" i="12"/>
  <c r="E83" i="12" s="1"/>
  <c r="B81" i="6"/>
  <c r="A82" i="6"/>
  <c r="B82" i="6" a="1"/>
  <c r="C50" i="18" l="1"/>
  <c r="D50" i="18" s="1"/>
  <c r="F50" i="18" s="1"/>
  <c r="P82" i="17" a="1"/>
  <c r="P82" i="17" s="1"/>
  <c r="R82" i="17" s="1"/>
  <c r="M83" i="17"/>
  <c r="C84" i="12"/>
  <c r="E84" i="12" s="1"/>
  <c r="B82" i="6"/>
  <c r="A83" i="6"/>
  <c r="B83" i="6" a="1"/>
  <c r="G50" i="18" l="1"/>
  <c r="C51" i="18" s="1"/>
  <c r="B51" i="18"/>
  <c r="P83" i="17" a="1"/>
  <c r="P83" i="17" s="1"/>
  <c r="R83" i="17" s="1"/>
  <c r="M84" i="17"/>
  <c r="C85" i="12"/>
  <c r="E85" i="12" s="1"/>
  <c r="B83" i="6"/>
  <c r="A84" i="6"/>
  <c r="B84" i="6" a="1"/>
  <c r="L50" i="18" l="1"/>
  <c r="D51" i="18"/>
  <c r="G51" i="18" s="1"/>
  <c r="M85" i="17"/>
  <c r="P84" i="17" a="1"/>
  <c r="P84" i="17" s="1"/>
  <c r="R84" i="17" s="1"/>
  <c r="C86" i="12"/>
  <c r="E86" i="12" s="1"/>
  <c r="B84" i="6"/>
  <c r="A85" i="6"/>
  <c r="B85" i="6" a="1"/>
  <c r="F51" i="18" l="1"/>
  <c r="L51" i="18" s="1"/>
  <c r="C52" i="18"/>
  <c r="M86" i="17"/>
  <c r="P85" i="17" a="1"/>
  <c r="P85" i="17" s="1"/>
  <c r="R85" i="17" s="1"/>
  <c r="C87" i="12"/>
  <c r="E87" i="12" s="1"/>
  <c r="B85" i="6"/>
  <c r="A86" i="6"/>
  <c r="B86" i="6" a="1"/>
  <c r="B52" i="18" l="1"/>
  <c r="D52" i="18" s="1"/>
  <c r="F52" i="18" s="1"/>
  <c r="M87" i="17"/>
  <c r="P86" i="17" a="1"/>
  <c r="P86" i="17" s="1"/>
  <c r="R86" i="17" s="1"/>
  <c r="C88" i="12"/>
  <c r="E88" i="12" s="1"/>
  <c r="B86" i="6"/>
  <c r="A87" i="6"/>
  <c r="B87" i="6" a="1"/>
  <c r="G52" i="18" l="1"/>
  <c r="L52" i="18" s="1"/>
  <c r="B53" i="18"/>
  <c r="M88" i="17"/>
  <c r="P87" i="17" a="1"/>
  <c r="P87" i="17" s="1"/>
  <c r="R87" i="17" s="1"/>
  <c r="C89" i="12"/>
  <c r="E89" i="12" s="1"/>
  <c r="B87" i="6"/>
  <c r="A88" i="6"/>
  <c r="B88" i="6" a="1"/>
  <c r="C53" i="18" l="1"/>
  <c r="D53" i="18" s="1"/>
  <c r="G53" i="18" s="1"/>
  <c r="M89" i="17"/>
  <c r="P88" i="17" a="1"/>
  <c r="P88" i="17" s="1"/>
  <c r="R88" i="17" s="1"/>
  <c r="C90" i="12"/>
  <c r="E90" i="12" s="1"/>
  <c r="B88" i="6"/>
  <c r="A89" i="6"/>
  <c r="B89" i="6" a="1"/>
  <c r="F53" i="18" l="1"/>
  <c r="B54" i="18" s="1"/>
  <c r="C54" i="18"/>
  <c r="M90" i="17"/>
  <c r="P89" i="17" a="1"/>
  <c r="P89" i="17" s="1"/>
  <c r="R89" i="17" s="1"/>
  <c r="C91" i="12"/>
  <c r="E91" i="12" s="1"/>
  <c r="B89" i="6"/>
  <c r="A90" i="6"/>
  <c r="B90" i="6" a="1"/>
  <c r="D54" i="18" l="1"/>
  <c r="F54" i="18" s="1"/>
  <c r="L53" i="18"/>
  <c r="M91" i="17"/>
  <c r="P90" i="17" a="1"/>
  <c r="P90" i="17" s="1"/>
  <c r="R90" i="17" s="1"/>
  <c r="C92" i="12"/>
  <c r="E92" i="12" s="1"/>
  <c r="B90" i="6"/>
  <c r="A91" i="6"/>
  <c r="B91" i="6" a="1"/>
  <c r="G54" i="18" l="1"/>
  <c r="L54" i="18" s="1"/>
  <c r="B55" i="18"/>
  <c r="M92" i="17"/>
  <c r="P91" i="17" a="1"/>
  <c r="P91" i="17" s="1"/>
  <c r="R91" i="17" s="1"/>
  <c r="C93" i="12"/>
  <c r="E93" i="12" s="1"/>
  <c r="B91" i="6"/>
  <c r="A92" i="6"/>
  <c r="B92" i="6" a="1"/>
  <c r="C55" i="18" l="1"/>
  <c r="D55" i="18" s="1"/>
  <c r="F55" i="18" s="1"/>
  <c r="M93" i="17"/>
  <c r="P92" i="17" a="1"/>
  <c r="P92" i="17" s="1"/>
  <c r="R92" i="17" s="1"/>
  <c r="C94" i="12"/>
  <c r="E94" i="12" s="1"/>
  <c r="B92" i="6"/>
  <c r="A93" i="6"/>
  <c r="B93" i="6" a="1"/>
  <c r="G55" i="18" l="1"/>
  <c r="L55" i="18" s="1"/>
  <c r="B56" i="18"/>
  <c r="M94" i="17"/>
  <c r="P93" i="17" a="1"/>
  <c r="P93" i="17" s="1"/>
  <c r="R93" i="17" s="1"/>
  <c r="C95" i="12"/>
  <c r="E95" i="12" s="1"/>
  <c r="B93" i="6"/>
  <c r="A94" i="6"/>
  <c r="B94" i="6" a="1"/>
  <c r="C56" i="18" l="1"/>
  <c r="D56" i="18" s="1"/>
  <c r="F56" i="18" s="1"/>
  <c r="M95" i="17"/>
  <c r="P94" i="17" a="1"/>
  <c r="P94" i="17" s="1"/>
  <c r="R94" i="17" s="1"/>
  <c r="C96" i="12"/>
  <c r="E96" i="12" s="1"/>
  <c r="B94" i="6"/>
  <c r="A95" i="6"/>
  <c r="B95" i="6" a="1"/>
  <c r="G56" i="18" l="1"/>
  <c r="L56" i="18" s="1"/>
  <c r="B57" i="18"/>
  <c r="M96" i="17"/>
  <c r="P95" i="17" a="1"/>
  <c r="P95" i="17" s="1"/>
  <c r="R95" i="17" s="1"/>
  <c r="C97" i="12"/>
  <c r="E97" i="12" s="1"/>
  <c r="B95" i="6"/>
  <c r="A96" i="6"/>
  <c r="B96" i="6" a="1"/>
  <c r="C57" i="18" l="1"/>
  <c r="D57" i="18" s="1"/>
  <c r="F57" i="18" s="1"/>
  <c r="M97" i="17"/>
  <c r="P96" i="17" a="1"/>
  <c r="P96" i="17" s="1"/>
  <c r="R96" i="17" s="1"/>
  <c r="C98" i="12"/>
  <c r="E98" i="12" s="1"/>
  <c r="B96" i="6"/>
  <c r="A97" i="6"/>
  <c r="B97" i="6" a="1"/>
  <c r="G57" i="18" l="1"/>
  <c r="L57" i="18" s="1"/>
  <c r="B58" i="18"/>
  <c r="M98" i="17"/>
  <c r="P97" i="17" a="1"/>
  <c r="P97" i="17" s="1"/>
  <c r="R97" i="17" s="1"/>
  <c r="E99" i="12"/>
  <c r="C100" i="12" s="1"/>
  <c r="B97" i="6"/>
  <c r="A98" i="6"/>
  <c r="B98" i="6" a="1"/>
  <c r="C58" i="18" l="1"/>
  <c r="D58" i="18" s="1"/>
  <c r="F58" i="18" s="1"/>
  <c r="M99" i="17"/>
  <c r="P98" i="17" a="1"/>
  <c r="P98" i="17" s="1"/>
  <c r="R98" i="17" s="1"/>
  <c r="E100" i="12"/>
  <c r="B98" i="6"/>
  <c r="A99" i="6"/>
  <c r="B99" i="6" a="1"/>
  <c r="G58" i="18" l="1"/>
  <c r="L58" i="18" s="1"/>
  <c r="B59" i="18"/>
  <c r="M100" i="17"/>
  <c r="P99" i="17" a="1"/>
  <c r="P99" i="17" s="1"/>
  <c r="R99" i="17" s="1"/>
  <c r="C101" i="12"/>
  <c r="E101" i="12" s="1"/>
  <c r="B99" i="6"/>
  <c r="A100" i="6"/>
  <c r="B100" i="6" a="1"/>
  <c r="C59" i="18" l="1"/>
  <c r="D59" i="18" s="1"/>
  <c r="F59" i="18" s="1"/>
  <c r="M101" i="17"/>
  <c r="P100" i="17" a="1"/>
  <c r="P100" i="17" s="1"/>
  <c r="R100" i="17" s="1"/>
  <c r="C102" i="12"/>
  <c r="E102" i="12" s="1"/>
  <c r="B100" i="6"/>
  <c r="A101" i="6"/>
  <c r="B101" i="6" a="1"/>
  <c r="G59" i="18" l="1"/>
  <c r="L59" i="18" s="1"/>
  <c r="B60" i="18"/>
  <c r="M102" i="17"/>
  <c r="P101" i="17" a="1"/>
  <c r="P101" i="17" s="1"/>
  <c r="R101" i="17" s="1"/>
  <c r="C103" i="12"/>
  <c r="E103" i="12" s="1"/>
  <c r="B101" i="6"/>
  <c r="A102" i="6"/>
  <c r="B102" i="6" a="1"/>
  <c r="C60" i="18" l="1"/>
  <c r="D60" i="18" s="1"/>
  <c r="F60" i="18" s="1"/>
  <c r="M103" i="17"/>
  <c r="P102" i="17" a="1"/>
  <c r="P102" i="17" s="1"/>
  <c r="R102" i="17" s="1"/>
  <c r="C104" i="12"/>
  <c r="E104" i="12" s="1"/>
  <c r="B102" i="6"/>
  <c r="A103" i="6"/>
  <c r="B103" i="6" a="1"/>
  <c r="G60" i="18" l="1"/>
  <c r="L60" i="18" s="1"/>
  <c r="B61" i="18"/>
  <c r="M104" i="17"/>
  <c r="P103" i="17" a="1"/>
  <c r="P103" i="17" s="1"/>
  <c r="R103" i="17" s="1"/>
  <c r="C105" i="12"/>
  <c r="E105" i="12" s="1"/>
  <c r="B103" i="6"/>
  <c r="C61" i="18" l="1"/>
  <c r="D61" i="18" s="1"/>
  <c r="F61" i="18" s="1"/>
  <c r="M105" i="17"/>
  <c r="P104" i="17" a="1"/>
  <c r="P104" i="17" s="1"/>
  <c r="R104" i="17" s="1"/>
  <c r="C106" i="12"/>
  <c r="E106" i="12" s="1"/>
  <c r="B104" i="6"/>
  <c r="G61" i="18" l="1"/>
  <c r="L61" i="18" s="1"/>
  <c r="B62" i="18"/>
  <c r="M106" i="17"/>
  <c r="P105" i="17" a="1"/>
  <c r="P105" i="17" s="1"/>
  <c r="R105" i="17" s="1"/>
  <c r="C107" i="12"/>
  <c r="E107" i="12" s="1"/>
  <c r="C5" i="6"/>
  <c r="E5" i="6" s="1"/>
  <c r="C4" i="6"/>
  <c r="E4" i="6" s="1"/>
  <c r="C3" i="6"/>
  <c r="C6" i="6"/>
  <c r="E6" i="6" s="1"/>
  <c r="C7" i="6"/>
  <c r="E7" i="6" s="1"/>
  <c r="C8" i="6"/>
  <c r="E8" i="6" s="1"/>
  <c r="C9" i="6"/>
  <c r="E9" i="6" s="1"/>
  <c r="C10" i="6"/>
  <c r="E10" i="6" s="1"/>
  <c r="C11" i="6"/>
  <c r="E11" i="6" s="1"/>
  <c r="C12" i="6"/>
  <c r="E12" i="6" s="1"/>
  <c r="C13" i="6"/>
  <c r="E13" i="6" s="1"/>
  <c r="C14" i="6"/>
  <c r="E14" i="6" s="1"/>
  <c r="C15" i="6"/>
  <c r="E15" i="6" s="1"/>
  <c r="C16" i="6"/>
  <c r="E16" i="6" s="1"/>
  <c r="C17" i="6"/>
  <c r="E17" i="6" s="1"/>
  <c r="C18" i="6"/>
  <c r="E18" i="6" s="1"/>
  <c r="C19" i="6"/>
  <c r="E19" i="6" s="1"/>
  <c r="C20" i="6"/>
  <c r="E20" i="6" s="1"/>
  <c r="C21" i="6"/>
  <c r="E21" i="6" s="1"/>
  <c r="C22" i="6"/>
  <c r="E22" i="6" s="1"/>
  <c r="C23" i="6"/>
  <c r="E23" i="6" s="1"/>
  <c r="C24" i="6"/>
  <c r="E24" i="6" s="1"/>
  <c r="C25" i="6"/>
  <c r="E25" i="6" s="1"/>
  <c r="C26" i="6"/>
  <c r="E26" i="6" s="1"/>
  <c r="C27" i="6"/>
  <c r="E27" i="6" s="1"/>
  <c r="C28" i="6"/>
  <c r="E28" i="6" s="1"/>
  <c r="C29" i="6"/>
  <c r="E29" i="6" s="1"/>
  <c r="C30" i="6"/>
  <c r="E30" i="6" s="1"/>
  <c r="C31" i="6"/>
  <c r="E31" i="6" s="1"/>
  <c r="C32" i="6"/>
  <c r="E32" i="6" s="1"/>
  <c r="C33" i="6"/>
  <c r="E33" i="6" s="1"/>
  <c r="C34" i="6"/>
  <c r="E34" i="6" s="1"/>
  <c r="C35" i="6"/>
  <c r="E35" i="6" s="1"/>
  <c r="C36" i="6"/>
  <c r="E36" i="6" s="1"/>
  <c r="C37" i="6"/>
  <c r="E37" i="6" s="1"/>
  <c r="C38" i="6"/>
  <c r="E38" i="6" s="1"/>
  <c r="C39" i="6"/>
  <c r="E39" i="6" s="1"/>
  <c r="C40" i="6"/>
  <c r="E40" i="6" s="1"/>
  <c r="C41" i="6"/>
  <c r="E41" i="6" s="1"/>
  <c r="C42" i="6"/>
  <c r="E42" i="6" s="1"/>
  <c r="C43" i="6"/>
  <c r="E43" i="6" s="1"/>
  <c r="C44" i="6"/>
  <c r="E44" i="6" s="1"/>
  <c r="C45" i="6"/>
  <c r="E45" i="6" s="1"/>
  <c r="C46" i="6"/>
  <c r="E46" i="6" s="1"/>
  <c r="C47" i="6"/>
  <c r="E47" i="6" s="1"/>
  <c r="C48" i="6"/>
  <c r="E48" i="6" s="1"/>
  <c r="C49" i="6"/>
  <c r="E49" i="6" s="1"/>
  <c r="C50" i="6"/>
  <c r="E50" i="6" s="1"/>
  <c r="C51" i="6"/>
  <c r="E51" i="6" s="1"/>
  <c r="C52" i="6"/>
  <c r="E52" i="6" s="1"/>
  <c r="C53" i="6"/>
  <c r="E53" i="6" s="1"/>
  <c r="C54" i="6"/>
  <c r="E54" i="6" s="1"/>
  <c r="C55" i="6"/>
  <c r="E55" i="6" s="1"/>
  <c r="C56" i="6"/>
  <c r="E56" i="6" s="1"/>
  <c r="C57" i="6"/>
  <c r="E57" i="6" s="1"/>
  <c r="C58" i="6"/>
  <c r="E58" i="6" s="1"/>
  <c r="C59" i="6"/>
  <c r="E59" i="6" s="1"/>
  <c r="C60" i="6"/>
  <c r="E60" i="6" s="1"/>
  <c r="C61" i="6"/>
  <c r="E61" i="6" s="1"/>
  <c r="C62" i="6"/>
  <c r="E62" i="6" s="1"/>
  <c r="C63" i="6"/>
  <c r="E63" i="6" s="1"/>
  <c r="C64" i="6"/>
  <c r="E64" i="6" s="1"/>
  <c r="C65" i="6"/>
  <c r="E65" i="6" s="1"/>
  <c r="C66" i="6"/>
  <c r="E66" i="6" s="1"/>
  <c r="C67" i="6"/>
  <c r="E67" i="6" s="1"/>
  <c r="C68" i="6"/>
  <c r="E68" i="6" s="1"/>
  <c r="C69" i="6"/>
  <c r="E69" i="6" s="1"/>
  <c r="C70" i="6"/>
  <c r="E70" i="6" s="1"/>
  <c r="C71" i="6"/>
  <c r="E71" i="6" s="1"/>
  <c r="C72" i="6"/>
  <c r="E72" i="6" s="1"/>
  <c r="C73" i="6"/>
  <c r="E73" i="6" s="1"/>
  <c r="C74" i="6"/>
  <c r="E74" i="6" s="1"/>
  <c r="C75" i="6"/>
  <c r="E75" i="6" s="1"/>
  <c r="C76" i="6"/>
  <c r="E76" i="6" s="1"/>
  <c r="C77" i="6"/>
  <c r="E77" i="6" s="1"/>
  <c r="C78" i="6"/>
  <c r="E78" i="6" s="1"/>
  <c r="C79" i="6"/>
  <c r="E79" i="6" s="1"/>
  <c r="C80" i="6"/>
  <c r="E80" i="6" s="1"/>
  <c r="C81" i="6"/>
  <c r="E81" i="6" s="1"/>
  <c r="C82" i="6"/>
  <c r="E82" i="6" s="1"/>
  <c r="C83" i="6"/>
  <c r="E83" i="6" s="1"/>
  <c r="C84" i="6"/>
  <c r="E84" i="6" s="1"/>
  <c r="C85" i="6"/>
  <c r="E85" i="6" s="1"/>
  <c r="C86" i="6"/>
  <c r="E86" i="6" s="1"/>
  <c r="C87" i="6"/>
  <c r="E87" i="6" s="1"/>
  <c r="C88" i="6"/>
  <c r="E88" i="6" s="1"/>
  <c r="C89" i="6"/>
  <c r="E89" i="6" s="1"/>
  <c r="C90" i="6"/>
  <c r="E90" i="6" s="1"/>
  <c r="C91" i="6"/>
  <c r="E91" i="6" s="1"/>
  <c r="C92" i="6"/>
  <c r="E92" i="6" s="1"/>
  <c r="C93" i="6"/>
  <c r="E93" i="6" s="1"/>
  <c r="C94" i="6"/>
  <c r="E94" i="6" s="1"/>
  <c r="C95" i="6"/>
  <c r="E95" i="6" s="1"/>
  <c r="C96" i="6"/>
  <c r="E96" i="6" s="1"/>
  <c r="C97" i="6"/>
  <c r="E97" i="6" s="1"/>
  <c r="C98" i="6"/>
  <c r="E98" i="6" s="1"/>
  <c r="C99" i="6"/>
  <c r="E99" i="6" s="1"/>
  <c r="C100" i="6"/>
  <c r="E100" i="6" s="1"/>
  <c r="C101" i="6"/>
  <c r="E101" i="6" s="1"/>
  <c r="C102" i="6"/>
  <c r="E102" i="6" s="1"/>
  <c r="C103" i="6"/>
  <c r="E103" i="6" s="1"/>
  <c r="C62" i="18" l="1"/>
  <c r="D62" i="18" s="1"/>
  <c r="F62" i="18" s="1"/>
  <c r="M107" i="17"/>
  <c r="P106" i="17" a="1"/>
  <c r="P106" i="17" s="1"/>
  <c r="R106" i="17" s="1"/>
  <c r="C108" i="12"/>
  <c r="E108" i="12" s="1"/>
  <c r="C104" i="6"/>
  <c r="E3" i="6"/>
  <c r="G62" i="18" l="1"/>
  <c r="L62" i="18" s="1"/>
  <c r="B63" i="18"/>
  <c r="M108" i="17"/>
  <c r="P107" i="17" a="1"/>
  <c r="P107" i="17" s="1"/>
  <c r="R107" i="17" s="1"/>
  <c r="C109" i="12"/>
  <c r="E109" i="12" s="1"/>
  <c r="E104" i="6"/>
  <c r="F3" i="6" s="1"/>
  <c r="C63" i="18" l="1"/>
  <c r="D63" i="18" s="1"/>
  <c r="F63" i="18" s="1"/>
  <c r="M109" i="17"/>
  <c r="P108" i="17" a="1"/>
  <c r="P108" i="17" s="1"/>
  <c r="R108" i="17" s="1"/>
  <c r="C110" i="12"/>
  <c r="E110" i="12" s="1"/>
  <c r="F82" i="6"/>
  <c r="F18" i="6"/>
  <c r="F49" i="6"/>
  <c r="F48" i="6"/>
  <c r="F94" i="6"/>
  <c r="F30" i="6"/>
  <c r="F55" i="6"/>
  <c r="F53" i="6"/>
  <c r="F96" i="6"/>
  <c r="F84" i="6"/>
  <c r="F20" i="6"/>
  <c r="F23" i="6"/>
  <c r="F43" i="6"/>
  <c r="F73" i="6"/>
  <c r="F67" i="6"/>
  <c r="F46" i="6"/>
  <c r="F100" i="6"/>
  <c r="F57" i="6"/>
  <c r="F87" i="6"/>
  <c r="F74" i="6"/>
  <c r="F10" i="6"/>
  <c r="F41" i="6"/>
  <c r="F24" i="6"/>
  <c r="F86" i="6"/>
  <c r="F22" i="6"/>
  <c r="F39" i="6"/>
  <c r="F45" i="6"/>
  <c r="F64" i="6"/>
  <c r="F76" i="6"/>
  <c r="F12" i="6"/>
  <c r="F99" i="6"/>
  <c r="F35" i="6"/>
  <c r="F9" i="6"/>
  <c r="F44" i="6"/>
  <c r="F90" i="6"/>
  <c r="F66" i="6"/>
  <c r="F97" i="6"/>
  <c r="F33" i="6"/>
  <c r="F95" i="6"/>
  <c r="F78" i="6"/>
  <c r="F14" i="6"/>
  <c r="F101" i="6"/>
  <c r="F37" i="6"/>
  <c r="F40" i="6"/>
  <c r="F68" i="6"/>
  <c r="F4" i="6"/>
  <c r="F91" i="6"/>
  <c r="F27" i="6"/>
  <c r="F70" i="6"/>
  <c r="F93" i="6"/>
  <c r="F16" i="6"/>
  <c r="F98" i="6"/>
  <c r="F19" i="6"/>
  <c r="F88" i="6"/>
  <c r="F79" i="6"/>
  <c r="F72" i="6"/>
  <c r="F42" i="6"/>
  <c r="F54" i="6"/>
  <c r="F77" i="6"/>
  <c r="F32" i="6"/>
  <c r="F34" i="6"/>
  <c r="F8" i="6"/>
  <c r="F36" i="6"/>
  <c r="F26" i="6"/>
  <c r="F38" i="6"/>
  <c r="F92" i="6"/>
  <c r="F63" i="6"/>
  <c r="F58" i="6"/>
  <c r="F89" i="6"/>
  <c r="F25" i="6"/>
  <c r="F71" i="6"/>
  <c r="F6" i="6"/>
  <c r="F29" i="6"/>
  <c r="F60" i="6"/>
  <c r="F83" i="6"/>
  <c r="F85" i="6"/>
  <c r="F52" i="6"/>
  <c r="F11" i="6"/>
  <c r="F31" i="6"/>
  <c r="F56" i="6"/>
  <c r="F15" i="6"/>
  <c r="F5" i="6"/>
  <c r="F7" i="6"/>
  <c r="F69" i="6"/>
  <c r="F59" i="6"/>
  <c r="F80" i="6"/>
  <c r="F61" i="6"/>
  <c r="F28" i="6"/>
  <c r="F51" i="6"/>
  <c r="F50" i="6"/>
  <c r="F81" i="6"/>
  <c r="F17" i="6"/>
  <c r="F47" i="6"/>
  <c r="F62" i="6"/>
  <c r="F21" i="6"/>
  <c r="F75" i="6"/>
  <c r="F13" i="6"/>
  <c r="F65" i="6"/>
  <c r="F103" i="6"/>
  <c r="F102" i="6"/>
  <c r="G63" i="18" l="1"/>
  <c r="L63" i="18" s="1"/>
  <c r="B64" i="18"/>
  <c r="M110" i="17"/>
  <c r="P109" i="17" a="1"/>
  <c r="P109" i="17" s="1"/>
  <c r="R109" i="17" s="1"/>
  <c r="C111" i="12"/>
  <c r="E111" i="12" s="1"/>
  <c r="F104" i="6"/>
  <c r="C64" i="18" l="1"/>
  <c r="D64" i="18" s="1"/>
  <c r="F64" i="18" s="1"/>
  <c r="M111" i="17"/>
  <c r="P110" i="17" a="1"/>
  <c r="P110" i="17" s="1"/>
  <c r="R110" i="17" s="1"/>
  <c r="C112" i="12"/>
  <c r="E112" i="12" s="1"/>
  <c r="G64" i="18" l="1"/>
  <c r="C65" i="18" s="1"/>
  <c r="B65" i="18"/>
  <c r="M112" i="17"/>
  <c r="P111" i="17" a="1"/>
  <c r="P111" i="17" s="1"/>
  <c r="R111" i="17" s="1"/>
  <c r="C113" i="12"/>
  <c r="E113" i="12" s="1"/>
  <c r="L64" i="18" l="1"/>
  <c r="D65" i="18"/>
  <c r="F65" i="18" s="1"/>
  <c r="M113" i="17"/>
  <c r="P112" i="17" a="1"/>
  <c r="P112" i="17" s="1"/>
  <c r="R112" i="17" s="1"/>
  <c r="C114" i="12"/>
  <c r="E114" i="12" s="1"/>
  <c r="G65" i="18" l="1"/>
  <c r="L65" i="18" s="1"/>
  <c r="B66" i="18"/>
  <c r="M114" i="17"/>
  <c r="P113" i="17" a="1"/>
  <c r="P113" i="17" s="1"/>
  <c r="R113" i="17" s="1"/>
  <c r="C115" i="12"/>
  <c r="E115" i="12" s="1"/>
  <c r="C66" i="18" l="1"/>
  <c r="D66" i="18" s="1"/>
  <c r="F66" i="18" s="1"/>
  <c r="M115" i="17"/>
  <c r="P114" i="17" a="1"/>
  <c r="P114" i="17" s="1"/>
  <c r="R114" i="17" s="1"/>
  <c r="C116" i="12"/>
  <c r="E116" i="12" s="1"/>
  <c r="G66" i="18" l="1"/>
  <c r="L66" i="18" s="1"/>
  <c r="B67" i="18"/>
  <c r="M116" i="17"/>
  <c r="P115" i="17" a="1"/>
  <c r="P115" i="17" s="1"/>
  <c r="R115" i="17" s="1"/>
  <c r="C117" i="12"/>
  <c r="E117" i="12" s="1"/>
  <c r="C67" i="18" l="1"/>
  <c r="D67" i="18" s="1"/>
  <c r="F67" i="18" s="1"/>
  <c r="M117" i="17"/>
  <c r="P116" i="17" a="1"/>
  <c r="P116" i="17" s="1"/>
  <c r="R116" i="17" s="1"/>
  <c r="C118" i="12"/>
  <c r="E118" i="12" s="1"/>
  <c r="G67" i="18" l="1"/>
  <c r="L67" i="18" s="1"/>
  <c r="B68" i="18"/>
  <c r="M118" i="17"/>
  <c r="P117" i="17" a="1"/>
  <c r="P117" i="17" s="1"/>
  <c r="R117" i="17" s="1"/>
  <c r="C119" i="12"/>
  <c r="E119" i="12" s="1"/>
  <c r="C68" i="18" l="1"/>
  <c r="D68" i="18" s="1"/>
  <c r="F68" i="18" s="1"/>
  <c r="M119" i="17"/>
  <c r="P118" i="17" a="1"/>
  <c r="P118" i="17" s="1"/>
  <c r="R118" i="17" s="1"/>
  <c r="C120" i="12"/>
  <c r="E120" i="12" s="1"/>
  <c r="G68" i="18" l="1"/>
  <c r="L68" i="18" s="1"/>
  <c r="B69" i="18"/>
  <c r="M120" i="17"/>
  <c r="P119" i="17" a="1"/>
  <c r="P119" i="17" s="1"/>
  <c r="R119" i="17" s="1"/>
  <c r="C121" i="12"/>
  <c r="E121" i="12" s="1"/>
  <c r="C69" i="18" l="1"/>
  <c r="D69" i="18" s="1"/>
  <c r="F69" i="18" s="1"/>
  <c r="M121" i="17"/>
  <c r="P120" i="17" a="1"/>
  <c r="P120" i="17" s="1"/>
  <c r="R120" i="17" s="1"/>
  <c r="C122" i="12"/>
  <c r="E122" i="12" s="1"/>
  <c r="B70" i="18" l="1"/>
  <c r="G69" i="18"/>
  <c r="L69" i="18" s="1"/>
  <c r="M122" i="17"/>
  <c r="P121" i="17" a="1"/>
  <c r="P121" i="17" s="1"/>
  <c r="R121" i="17" s="1"/>
  <c r="C123" i="12"/>
  <c r="E123" i="12" s="1"/>
  <c r="C70" i="18" l="1"/>
  <c r="D70" i="18" s="1"/>
  <c r="F70" i="18" s="1"/>
  <c r="M123" i="17"/>
  <c r="P122" i="17" a="1"/>
  <c r="P122" i="17" s="1"/>
  <c r="R122" i="17" s="1"/>
  <c r="C124" i="12"/>
  <c r="E124" i="12" s="1"/>
  <c r="B71" i="18" l="1"/>
  <c r="G70" i="18"/>
  <c r="L70" i="18" s="1"/>
  <c r="M124" i="17"/>
  <c r="P123" i="17" a="1"/>
  <c r="P123" i="17" s="1"/>
  <c r="R123" i="17" s="1"/>
  <c r="C125" i="12"/>
  <c r="E125" i="12" s="1"/>
  <c r="C71" i="18" l="1"/>
  <c r="D71" i="18" s="1"/>
  <c r="F71" i="18" s="1"/>
  <c r="M125" i="17"/>
  <c r="P124" i="17" a="1"/>
  <c r="P124" i="17" s="1"/>
  <c r="R124" i="17" s="1"/>
  <c r="C126" i="12"/>
  <c r="E126" i="12" s="1"/>
  <c r="B72" i="18" l="1"/>
  <c r="G71" i="18"/>
  <c r="L71" i="18" s="1"/>
  <c r="M126" i="17"/>
  <c r="P125" i="17" a="1"/>
  <c r="P125" i="17" s="1"/>
  <c r="R125" i="17" s="1"/>
  <c r="C127" i="12"/>
  <c r="E127" i="12" s="1"/>
  <c r="C72" i="18" l="1"/>
  <c r="D72" i="18" s="1"/>
  <c r="F72" i="18" s="1"/>
  <c r="M127" i="17"/>
  <c r="P126" i="17" a="1"/>
  <c r="P126" i="17" s="1"/>
  <c r="R126" i="17" s="1"/>
  <c r="C128" i="12"/>
  <c r="E128" i="12" s="1"/>
  <c r="G72" i="18" l="1"/>
  <c r="L72" i="18" s="1"/>
  <c r="B73" i="18"/>
  <c r="M128" i="17"/>
  <c r="P127" i="17" a="1"/>
  <c r="P127" i="17" s="1"/>
  <c r="R127" i="17" s="1"/>
  <c r="C129" i="12"/>
  <c r="E129" i="12" s="1"/>
  <c r="C73" i="18" l="1"/>
  <c r="D73" i="18" s="1"/>
  <c r="F73" i="18" s="1"/>
  <c r="M129" i="17"/>
  <c r="P128" i="17" a="1"/>
  <c r="P128" i="17" s="1"/>
  <c r="R128" i="17" s="1"/>
  <c r="C130" i="12"/>
  <c r="E130" i="12" s="1"/>
  <c r="G73" i="18" l="1"/>
  <c r="L73" i="18" s="1"/>
  <c r="B74" i="18"/>
  <c r="M130" i="17"/>
  <c r="P129" i="17" a="1"/>
  <c r="P129" i="17" s="1"/>
  <c r="R129" i="17" s="1"/>
  <c r="C131" i="12"/>
  <c r="E131" i="12" s="1"/>
  <c r="C74" i="18" l="1"/>
  <c r="D74" i="18" s="1"/>
  <c r="F74" i="18" s="1"/>
  <c r="M131" i="17"/>
  <c r="P130" i="17" a="1"/>
  <c r="P130" i="17" s="1"/>
  <c r="R130" i="17" s="1"/>
  <c r="C132" i="12"/>
  <c r="E132" i="12" s="1"/>
  <c r="G74" i="18" l="1"/>
  <c r="L74" i="18" s="1"/>
  <c r="B75" i="18"/>
  <c r="M132" i="17"/>
  <c r="P131" i="17" a="1"/>
  <c r="P131" i="17" s="1"/>
  <c r="R131" i="17" s="1"/>
  <c r="C133" i="12"/>
  <c r="E133" i="12" s="1"/>
  <c r="C75" i="18" l="1"/>
  <c r="D75" i="18" s="1"/>
  <c r="F75" i="18" s="1"/>
  <c r="M133" i="17"/>
  <c r="P132" i="17" a="1"/>
  <c r="P132" i="17" s="1"/>
  <c r="R132" i="17" s="1"/>
  <c r="C134" i="12"/>
  <c r="E134" i="12" s="1"/>
  <c r="G75" i="18" l="1"/>
  <c r="L75" i="18" s="1"/>
  <c r="B76" i="18"/>
  <c r="M134" i="17"/>
  <c r="P133" i="17" a="1"/>
  <c r="P133" i="17" s="1"/>
  <c r="R133" i="17" s="1"/>
  <c r="C135" i="12"/>
  <c r="E135" i="12" s="1"/>
  <c r="C76" i="18" l="1"/>
  <c r="D76" i="18" s="1"/>
  <c r="G76" i="18" s="1"/>
  <c r="M135" i="17"/>
  <c r="P134" i="17" a="1"/>
  <c r="P134" i="17" s="1"/>
  <c r="R134" i="17" s="1"/>
  <c r="C136" i="12"/>
  <c r="E136" i="12" s="1"/>
  <c r="F76" i="18" l="1"/>
  <c r="B77" i="18" s="1"/>
  <c r="C77" i="18"/>
  <c r="M136" i="17"/>
  <c r="P135" i="17" a="1"/>
  <c r="P135" i="17" s="1"/>
  <c r="R135" i="17" s="1"/>
  <c r="C137" i="12"/>
  <c r="E137" i="12" s="1"/>
  <c r="D77" i="18" l="1"/>
  <c r="G77" i="18" s="1"/>
  <c r="L76" i="18"/>
  <c r="M137" i="17"/>
  <c r="P136" i="17" a="1"/>
  <c r="P136" i="17" s="1"/>
  <c r="R136" i="17" s="1"/>
  <c r="C138" i="12"/>
  <c r="E138" i="12" s="1"/>
  <c r="F77" i="18" l="1"/>
  <c r="B78" i="18" s="1"/>
  <c r="C78" i="18"/>
  <c r="M138" i="17"/>
  <c r="P137" i="17" a="1"/>
  <c r="P137" i="17" s="1"/>
  <c r="R137" i="17" s="1"/>
  <c r="C139" i="12"/>
  <c r="E139" i="12" s="1"/>
  <c r="L77" i="18" l="1"/>
  <c r="D78" i="18"/>
  <c r="F78" i="18" s="1"/>
  <c r="M139" i="17"/>
  <c r="P138" i="17" a="1"/>
  <c r="P138" i="17" s="1"/>
  <c r="R138" i="17" s="1"/>
  <c r="C140" i="12"/>
  <c r="E140" i="12" s="1"/>
  <c r="G78" i="18" l="1"/>
  <c r="L78" i="18" s="1"/>
  <c r="B79" i="18"/>
  <c r="M140" i="17"/>
  <c r="P139" i="17" a="1"/>
  <c r="P139" i="17" s="1"/>
  <c r="R139" i="17" s="1"/>
  <c r="C141" i="12"/>
  <c r="E141" i="12" s="1"/>
  <c r="C79" i="18" l="1"/>
  <c r="D79" i="18" s="1"/>
  <c r="F79" i="18" s="1"/>
  <c r="M141" i="17"/>
  <c r="P140" i="17" a="1"/>
  <c r="P140" i="17" s="1"/>
  <c r="R140" i="17" s="1"/>
  <c r="C142" i="12"/>
  <c r="E142" i="12" s="1"/>
  <c r="G79" i="18" l="1"/>
  <c r="L79" i="18" s="1"/>
  <c r="B80" i="18"/>
  <c r="M142" i="17"/>
  <c r="P141" i="17" a="1"/>
  <c r="P141" i="17" s="1"/>
  <c r="R141" i="17" s="1"/>
  <c r="C143" i="12"/>
  <c r="E143" i="12" s="1"/>
  <c r="C80" i="18" l="1"/>
  <c r="D80" i="18" s="1"/>
  <c r="F80" i="18" s="1"/>
  <c r="B81" i="18" s="1"/>
  <c r="P142" i="17" a="1"/>
  <c r="P142" i="17" s="1"/>
  <c r="R142" i="17" s="1"/>
  <c r="M143" i="17"/>
  <c r="C144" i="12"/>
  <c r="E144" i="12" s="1"/>
  <c r="G80" i="18" l="1"/>
  <c r="L80" i="18" s="1"/>
  <c r="M144" i="17"/>
  <c r="P143" i="17" a="1"/>
  <c r="P143" i="17" s="1"/>
  <c r="R143" i="17" s="1"/>
  <c r="C145" i="12"/>
  <c r="E145" i="12" s="1"/>
  <c r="C81" i="18" l="1"/>
  <c r="D81" i="18" s="1"/>
  <c r="F81" i="18" s="1"/>
  <c r="B82" i="18" s="1"/>
  <c r="M145" i="17"/>
  <c r="P144" i="17" a="1"/>
  <c r="P144" i="17" s="1"/>
  <c r="R144" i="17" s="1"/>
  <c r="C146" i="12"/>
  <c r="E146" i="12" s="1"/>
  <c r="G81" i="18" l="1"/>
  <c r="L81" i="18" s="1"/>
  <c r="M146" i="17"/>
  <c r="P145" i="17" a="1"/>
  <c r="P145" i="17" s="1"/>
  <c r="R145" i="17" s="1"/>
  <c r="C147" i="12"/>
  <c r="E147" i="12" s="1"/>
  <c r="C82" i="18" l="1"/>
  <c r="D82" i="18" s="1"/>
  <c r="F82" i="18" s="1"/>
  <c r="B83" i="18" s="1"/>
  <c r="M147" i="17"/>
  <c r="P146" i="17" a="1"/>
  <c r="P146" i="17" s="1"/>
  <c r="R146" i="17" s="1"/>
  <c r="C148" i="12"/>
  <c r="E148" i="12" s="1"/>
  <c r="G82" i="18" l="1"/>
  <c r="L82" i="18" s="1"/>
  <c r="M148" i="17"/>
  <c r="P147" i="17" a="1"/>
  <c r="P147" i="17" s="1"/>
  <c r="R147" i="17" s="1"/>
  <c r="C149" i="12"/>
  <c r="E149" i="12" s="1"/>
  <c r="C83" i="18" l="1"/>
  <c r="D83" i="18" s="1"/>
  <c r="F83" i="18" s="1"/>
  <c r="B84" i="18" s="1"/>
  <c r="M149" i="17"/>
  <c r="P148" i="17" a="1"/>
  <c r="P148" i="17" s="1"/>
  <c r="R148" i="17" s="1"/>
  <c r="C150" i="12"/>
  <c r="E150" i="12" s="1"/>
  <c r="G83" i="18" l="1"/>
  <c r="L83" i="18" s="1"/>
  <c r="M150" i="17"/>
  <c r="P149" i="17" a="1"/>
  <c r="P149" i="17" s="1"/>
  <c r="R149" i="17" s="1"/>
  <c r="C151" i="12"/>
  <c r="E151" i="12" s="1"/>
  <c r="C84" i="18" l="1"/>
  <c r="D84" i="18" s="1"/>
  <c r="F84" i="18" s="1"/>
  <c r="B85" i="18" s="1"/>
  <c r="M151" i="17"/>
  <c r="P150" i="17" a="1"/>
  <c r="P150" i="17" s="1"/>
  <c r="R150" i="17" s="1"/>
  <c r="C152" i="12"/>
  <c r="E152" i="12" s="1"/>
  <c r="G84" i="18" l="1"/>
  <c r="L84" i="18" s="1"/>
  <c r="M152" i="17"/>
  <c r="P151" i="17" a="1"/>
  <c r="P151" i="17" s="1"/>
  <c r="R151" i="17" s="1"/>
  <c r="C153" i="12"/>
  <c r="E153" i="12" s="1"/>
  <c r="C85" i="18" l="1"/>
  <c r="D85" i="18" s="1"/>
  <c r="F85" i="18" s="1"/>
  <c r="M153" i="17"/>
  <c r="P152" i="17" a="1"/>
  <c r="P152" i="17" s="1"/>
  <c r="R152" i="17" s="1"/>
  <c r="C154" i="12"/>
  <c r="E154" i="12" s="1"/>
  <c r="G85" i="18" l="1"/>
  <c r="L85" i="18" s="1"/>
  <c r="B86" i="18"/>
  <c r="M154" i="17"/>
  <c r="P153" i="17" a="1"/>
  <c r="P153" i="17" s="1"/>
  <c r="R153" i="17" s="1"/>
  <c r="C155" i="12"/>
  <c r="E155" i="12" s="1"/>
  <c r="C86" i="18" l="1"/>
  <c r="D86" i="18" s="1"/>
  <c r="F86" i="18" s="1"/>
  <c r="M155" i="17"/>
  <c r="P154" i="17" a="1"/>
  <c r="P154" i="17" s="1"/>
  <c r="R154" i="17" s="1"/>
  <c r="C156" i="12"/>
  <c r="E156" i="12" s="1"/>
  <c r="G86" i="18" l="1"/>
  <c r="L86" i="18" s="1"/>
  <c r="B87" i="18"/>
  <c r="M156" i="17"/>
  <c r="P155" i="17" a="1"/>
  <c r="P155" i="17" s="1"/>
  <c r="R155" i="17" s="1"/>
  <c r="C157" i="12"/>
  <c r="E157" i="12" s="1"/>
  <c r="C87" i="18" l="1"/>
  <c r="D87" i="18" s="1"/>
  <c r="F87" i="18" s="1"/>
  <c r="M157" i="17"/>
  <c r="P156" i="17" a="1"/>
  <c r="P156" i="17" s="1"/>
  <c r="R156" i="17" s="1"/>
  <c r="C158" i="12"/>
  <c r="E158" i="12" s="1"/>
  <c r="G87" i="18" l="1"/>
  <c r="L87" i="18" s="1"/>
  <c r="B88" i="18"/>
  <c r="M158" i="17"/>
  <c r="P157" i="17" a="1"/>
  <c r="P157" i="17" s="1"/>
  <c r="R157" i="17" s="1"/>
  <c r="C159" i="12"/>
  <c r="E159" i="12" s="1"/>
  <c r="C88" i="18" l="1"/>
  <c r="D88" i="18" s="1"/>
  <c r="F88" i="18" s="1"/>
  <c r="M159" i="17"/>
  <c r="P158" i="17" a="1"/>
  <c r="P158" i="17" s="1"/>
  <c r="R158" i="17" s="1"/>
  <c r="C160" i="12"/>
  <c r="E160" i="12" s="1"/>
  <c r="G88" i="18" l="1"/>
  <c r="L88" i="18" s="1"/>
  <c r="B89" i="18"/>
  <c r="M160" i="17"/>
  <c r="P159" i="17" a="1"/>
  <c r="P159" i="17" s="1"/>
  <c r="R159" i="17" s="1"/>
  <c r="C161" i="12"/>
  <c r="E161" i="12" s="1"/>
  <c r="C89" i="18" l="1"/>
  <c r="D89" i="18" s="1"/>
  <c r="F89" i="18" s="1"/>
  <c r="M161" i="17"/>
  <c r="P160" i="17" a="1"/>
  <c r="P160" i="17" s="1"/>
  <c r="R160" i="17" s="1"/>
  <c r="C162" i="12"/>
  <c r="E162" i="12" s="1"/>
  <c r="G89" i="18" l="1"/>
  <c r="L89" i="18" s="1"/>
  <c r="B90" i="18"/>
  <c r="M162" i="17"/>
  <c r="P161" i="17" a="1"/>
  <c r="P161" i="17" s="1"/>
  <c r="R161" i="17" s="1"/>
  <c r="C163" i="12"/>
  <c r="E163" i="12" s="1"/>
  <c r="C90" i="18" l="1"/>
  <c r="D90" i="18" s="1"/>
  <c r="F90" i="18" s="1"/>
  <c r="M163" i="17"/>
  <c r="P162" i="17" a="1"/>
  <c r="P162" i="17" s="1"/>
  <c r="R162" i="17" s="1"/>
  <c r="C164" i="12"/>
  <c r="E164" i="12" s="1"/>
  <c r="G90" i="18" l="1"/>
  <c r="L90" i="18" s="1"/>
  <c r="B91" i="18"/>
  <c r="M164" i="17"/>
  <c r="P163" i="17" a="1"/>
  <c r="P163" i="17" s="1"/>
  <c r="R163" i="17" s="1"/>
  <c r="C165" i="12"/>
  <c r="E165" i="12" s="1"/>
  <c r="C91" i="18" l="1"/>
  <c r="D91" i="18" s="1"/>
  <c r="F91" i="18" s="1"/>
  <c r="M165" i="17"/>
  <c r="P164" i="17" a="1"/>
  <c r="P164" i="17" s="1"/>
  <c r="R164" i="17" s="1"/>
  <c r="C166" i="12"/>
  <c r="E166" i="12" s="1"/>
  <c r="G91" i="18" l="1"/>
  <c r="L91" i="18" s="1"/>
  <c r="B92" i="18"/>
  <c r="M166" i="17"/>
  <c r="P165" i="17" a="1"/>
  <c r="P165" i="17" s="1"/>
  <c r="R165" i="17" s="1"/>
  <c r="C167" i="12"/>
  <c r="E167" i="12" s="1"/>
  <c r="C92" i="18" l="1"/>
  <c r="D92" i="18" s="1"/>
  <c r="F92" i="18" s="1"/>
  <c r="M167" i="17"/>
  <c r="P166" i="17" a="1"/>
  <c r="P166" i="17" s="1"/>
  <c r="R166" i="17" s="1"/>
  <c r="C168" i="12"/>
  <c r="E168" i="12" s="1"/>
  <c r="G92" i="18" l="1"/>
  <c r="L92" i="18" s="1"/>
  <c r="B93" i="18"/>
  <c r="M168" i="17"/>
  <c r="P167" i="17" a="1"/>
  <c r="P167" i="17" s="1"/>
  <c r="R167" i="17" s="1"/>
  <c r="C169" i="12"/>
  <c r="E169" i="12" s="1"/>
  <c r="C93" i="18" l="1"/>
  <c r="D93" i="18" s="1"/>
  <c r="F93" i="18" s="1"/>
  <c r="M169" i="17"/>
  <c r="P168" i="17" a="1"/>
  <c r="P168" i="17" s="1"/>
  <c r="R168" i="17" s="1"/>
  <c r="C170" i="12"/>
  <c r="E170" i="12" s="1"/>
  <c r="G93" i="18" l="1"/>
  <c r="L93" i="18" s="1"/>
  <c r="B94" i="18"/>
  <c r="M170" i="17"/>
  <c r="P169" i="17" a="1"/>
  <c r="P169" i="17" s="1"/>
  <c r="R169" i="17" s="1"/>
  <c r="C171" i="12"/>
  <c r="E171" i="12" s="1"/>
  <c r="C94" i="18" l="1"/>
  <c r="D94" i="18" s="1"/>
  <c r="F94" i="18" s="1"/>
  <c r="M171" i="17"/>
  <c r="P170" i="17" a="1"/>
  <c r="P170" i="17" s="1"/>
  <c r="R170" i="17" s="1"/>
  <c r="C172" i="12"/>
  <c r="E172" i="12" s="1"/>
  <c r="G94" i="18" l="1"/>
  <c r="L94" i="18" s="1"/>
  <c r="B95" i="18"/>
  <c r="M172" i="17"/>
  <c r="P171" i="17" a="1"/>
  <c r="P171" i="17" s="1"/>
  <c r="R171" i="17" s="1"/>
  <c r="C173" i="12"/>
  <c r="E173" i="12" s="1"/>
  <c r="C95" i="18" l="1"/>
  <c r="D95" i="18" s="1"/>
  <c r="F95" i="18" s="1"/>
  <c r="M173" i="17"/>
  <c r="P172" i="17" a="1"/>
  <c r="P172" i="17" s="1"/>
  <c r="R172" i="17" s="1"/>
  <c r="C174" i="12"/>
  <c r="E174" i="12" s="1"/>
  <c r="G95" i="18" l="1"/>
  <c r="L95" i="18" s="1"/>
  <c r="B96" i="18"/>
  <c r="M174" i="17"/>
  <c r="P173" i="17" a="1"/>
  <c r="P173" i="17" s="1"/>
  <c r="R173" i="17" s="1"/>
  <c r="C175" i="12"/>
  <c r="E175" i="12" s="1"/>
  <c r="C96" i="18" l="1"/>
  <c r="D96" i="18" s="1"/>
  <c r="F96" i="18" s="1"/>
  <c r="M175" i="17"/>
  <c r="P174" i="17" a="1"/>
  <c r="P174" i="17" s="1"/>
  <c r="R174" i="17" s="1"/>
  <c r="C176" i="12"/>
  <c r="E176" i="12" s="1"/>
  <c r="G96" i="18" l="1"/>
  <c r="L96" i="18" s="1"/>
  <c r="B97" i="18"/>
  <c r="M176" i="17"/>
  <c r="P175" i="17" a="1"/>
  <c r="P175" i="17" s="1"/>
  <c r="R175" i="17" s="1"/>
  <c r="C177" i="12"/>
  <c r="E177" i="12" s="1"/>
  <c r="C97" i="18" l="1"/>
  <c r="D97" i="18" s="1"/>
  <c r="F97" i="18" s="1"/>
  <c r="M177" i="17"/>
  <c r="P176" i="17" a="1"/>
  <c r="P176" i="17" s="1"/>
  <c r="R176" i="17" s="1"/>
  <c r="E178" i="12"/>
  <c r="C179" i="12" s="1"/>
  <c r="G97" i="18" l="1"/>
  <c r="L97" i="18" s="1"/>
  <c r="B98" i="18"/>
  <c r="M178" i="17"/>
  <c r="P177" i="17" a="1"/>
  <c r="P177" i="17" s="1"/>
  <c r="R177" i="17" s="1"/>
  <c r="E179" i="12"/>
  <c r="C98" i="18" l="1"/>
  <c r="D98" i="18" s="1"/>
  <c r="F98" i="18" s="1"/>
  <c r="M179" i="17"/>
  <c r="P178" i="17" a="1"/>
  <c r="P178" i="17" s="1"/>
  <c r="R178" i="17" s="1"/>
  <c r="C180" i="12"/>
  <c r="E180" i="12" s="1"/>
  <c r="G98" i="18" l="1"/>
  <c r="C99" i="18" s="1"/>
  <c r="B99" i="18"/>
  <c r="M180" i="17"/>
  <c r="P179" i="17" a="1"/>
  <c r="P179" i="17" s="1"/>
  <c r="R179" i="17" s="1"/>
  <c r="C181" i="12"/>
  <c r="E181" i="12" s="1"/>
  <c r="L98" i="18" l="1"/>
  <c r="D99" i="18"/>
  <c r="F99" i="18" s="1"/>
  <c r="M181" i="17"/>
  <c r="P180" i="17" a="1"/>
  <c r="P180" i="17" s="1"/>
  <c r="R180" i="17" s="1"/>
  <c r="C182" i="12"/>
  <c r="E182" i="12" s="1"/>
  <c r="G99" i="18" l="1"/>
  <c r="L99" i="18" s="1"/>
  <c r="B100" i="18"/>
  <c r="M182" i="17"/>
  <c r="P181" i="17" a="1"/>
  <c r="P181" i="17" s="1"/>
  <c r="R181" i="17" s="1"/>
  <c r="C183" i="12"/>
  <c r="E183" i="12" s="1"/>
  <c r="C100" i="18" l="1"/>
  <c r="D100" i="18" s="1"/>
  <c r="F100" i="18" s="1"/>
  <c r="M183" i="17"/>
  <c r="P182" i="17" a="1"/>
  <c r="P182" i="17" s="1"/>
  <c r="R182" i="17" s="1"/>
  <c r="C184" i="12"/>
  <c r="E184" i="12" s="1"/>
  <c r="G100" i="18" l="1"/>
  <c r="L100" i="18" s="1"/>
  <c r="B101" i="18"/>
  <c r="M184" i="17"/>
  <c r="P183" i="17" a="1"/>
  <c r="P183" i="17" s="1"/>
  <c r="R183" i="17" s="1"/>
  <c r="C185" i="12"/>
  <c r="E185" i="12" s="1"/>
  <c r="C101" i="18" l="1"/>
  <c r="D101" i="18" s="1"/>
  <c r="F101" i="18" s="1"/>
  <c r="M185" i="17"/>
  <c r="P184" i="17" a="1"/>
  <c r="P184" i="17" s="1"/>
  <c r="R184" i="17" s="1"/>
  <c r="C186" i="12"/>
  <c r="E186" i="12" s="1"/>
  <c r="G101" i="18" l="1"/>
  <c r="L101" i="18" s="1"/>
  <c r="B102" i="18"/>
  <c r="M186" i="17"/>
  <c r="P185" i="17" a="1"/>
  <c r="P185" i="17" s="1"/>
  <c r="R185" i="17" s="1"/>
  <c r="C187" i="12"/>
  <c r="E187" i="12" s="1"/>
  <c r="C102" i="18" l="1"/>
  <c r="D102" i="18" s="1"/>
  <c r="F102" i="18" s="1"/>
  <c r="M187" i="17"/>
  <c r="P186" i="17" a="1"/>
  <c r="P186" i="17" s="1"/>
  <c r="R186" i="17" s="1"/>
  <c r="C188" i="12"/>
  <c r="E188" i="12" s="1"/>
  <c r="G102" i="18" l="1"/>
  <c r="C103" i="18" s="1"/>
  <c r="B103" i="18"/>
  <c r="M188" i="17"/>
  <c r="P187" i="17" a="1"/>
  <c r="P187" i="17" s="1"/>
  <c r="R187" i="17" s="1"/>
  <c r="C189" i="12"/>
  <c r="E189" i="12" s="1"/>
  <c r="L102" i="18" l="1"/>
  <c r="D103" i="18"/>
  <c r="F103" i="18" s="1"/>
  <c r="M189" i="17"/>
  <c r="P188" i="17" a="1"/>
  <c r="P188" i="17" s="1"/>
  <c r="R188" i="17" s="1"/>
  <c r="C190" i="12"/>
  <c r="E190" i="12" s="1"/>
  <c r="G103" i="18" l="1"/>
  <c r="L103" i="18" s="1"/>
  <c r="B104" i="18"/>
  <c r="M190" i="17"/>
  <c r="P189" i="17" a="1"/>
  <c r="P189" i="17" s="1"/>
  <c r="R189" i="17" s="1"/>
  <c r="C191" i="12"/>
  <c r="E191" i="12" s="1"/>
  <c r="C104" i="18" l="1"/>
  <c r="D104" i="18" s="1"/>
  <c r="F104" i="18" s="1"/>
  <c r="M191" i="17"/>
  <c r="P190" i="17" a="1"/>
  <c r="P190" i="17" s="1"/>
  <c r="R190" i="17" s="1"/>
  <c r="C192" i="12"/>
  <c r="E192" i="12" s="1"/>
  <c r="G104" i="18" l="1"/>
  <c r="L104" i="18" s="1"/>
  <c r="B105" i="18"/>
  <c r="M192" i="17"/>
  <c r="P191" i="17" a="1"/>
  <c r="P191" i="17" s="1"/>
  <c r="R191" i="17" s="1"/>
  <c r="C193" i="12"/>
  <c r="E193" i="12" s="1"/>
  <c r="C105" i="18" l="1"/>
  <c r="D105" i="18" s="1"/>
  <c r="F105" i="18" s="1"/>
  <c r="M193" i="17"/>
  <c r="P192" i="17" a="1"/>
  <c r="P192" i="17" s="1"/>
  <c r="R192" i="17" s="1"/>
  <c r="C194" i="12"/>
  <c r="E194" i="12" s="1"/>
  <c r="G105" i="18" l="1"/>
  <c r="L105" i="18" s="1"/>
  <c r="B106" i="18"/>
  <c r="M194" i="17"/>
  <c r="P193" i="17" a="1"/>
  <c r="P193" i="17" s="1"/>
  <c r="R193" i="17" s="1"/>
  <c r="C195" i="12"/>
  <c r="E195" i="12" s="1"/>
  <c r="C106" i="18" l="1"/>
  <c r="D106" i="18" s="1"/>
  <c r="F106" i="18" s="1"/>
  <c r="M195" i="17"/>
  <c r="P194" i="17" a="1"/>
  <c r="P194" i="17" s="1"/>
  <c r="R194" i="17" s="1"/>
  <c r="C196" i="12"/>
  <c r="E196" i="12" s="1"/>
  <c r="G106" i="18" l="1"/>
  <c r="L106" i="18" s="1"/>
  <c r="B107" i="18"/>
  <c r="M196" i="17"/>
  <c r="P195" i="17" a="1"/>
  <c r="P195" i="17" s="1"/>
  <c r="R195" i="17" s="1"/>
  <c r="C197" i="12"/>
  <c r="E197" i="12" s="1"/>
  <c r="C107" i="18" l="1"/>
  <c r="D107" i="18" s="1"/>
  <c r="F107" i="18" s="1"/>
  <c r="M197" i="17"/>
  <c r="P196" i="17" a="1"/>
  <c r="P196" i="17" s="1"/>
  <c r="R196" i="17" s="1"/>
  <c r="C198" i="12"/>
  <c r="E198" i="12" s="1"/>
  <c r="G107" i="18" l="1"/>
  <c r="L107" i="18" s="1"/>
  <c r="B108" i="18"/>
  <c r="M198" i="17"/>
  <c r="P197" i="17" a="1"/>
  <c r="P197" i="17" s="1"/>
  <c r="R197" i="17" s="1"/>
  <c r="C199" i="12"/>
  <c r="E199" i="12" s="1"/>
  <c r="C108" i="18" l="1"/>
  <c r="D108" i="18" s="1"/>
  <c r="F108" i="18" s="1"/>
  <c r="M199" i="17"/>
  <c r="P198" i="17" a="1"/>
  <c r="P198" i="17" s="1"/>
  <c r="R198" i="17" s="1"/>
  <c r="C200" i="12"/>
  <c r="E200" i="12" s="1"/>
  <c r="G108" i="18" l="1"/>
  <c r="L108" i="18" s="1"/>
  <c r="B109" i="18"/>
  <c r="M200" i="17"/>
  <c r="P199" i="17" a="1"/>
  <c r="P199" i="17" s="1"/>
  <c r="R199" i="17" s="1"/>
  <c r="C201" i="12"/>
  <c r="E201" i="12" s="1"/>
  <c r="C109" i="18" l="1"/>
  <c r="D109" i="18" s="1"/>
  <c r="F109" i="18" s="1"/>
  <c r="M201" i="17"/>
  <c r="P200" i="17" a="1"/>
  <c r="P200" i="17" s="1"/>
  <c r="R200" i="17" s="1"/>
  <c r="C202" i="12"/>
  <c r="E202" i="12" s="1"/>
  <c r="G109" i="18" l="1"/>
  <c r="L109" i="18" s="1"/>
  <c r="B110" i="18"/>
  <c r="M202" i="17"/>
  <c r="P201" i="17" a="1"/>
  <c r="P201" i="17" s="1"/>
  <c r="R201" i="17" s="1"/>
  <c r="C203" i="12"/>
  <c r="E203" i="12" s="1"/>
  <c r="C110" i="18" l="1"/>
  <c r="D110" i="18" s="1"/>
  <c r="F110" i="18" s="1"/>
  <c r="P202" i="17" a="1"/>
  <c r="P202" i="17" s="1"/>
  <c r="R202" i="17" s="1"/>
  <c r="M203" i="17"/>
  <c r="C204" i="12"/>
  <c r="E204" i="12" s="1"/>
  <c r="G110" i="18" l="1"/>
  <c r="L110" i="18" s="1"/>
  <c r="B111" i="18"/>
  <c r="M204" i="17"/>
  <c r="P203" i="17" a="1"/>
  <c r="P203" i="17" s="1"/>
  <c r="R203" i="17" s="1"/>
  <c r="C205" i="12"/>
  <c r="E205" i="12" s="1"/>
  <c r="C111" i="18" l="1"/>
  <c r="D111" i="18" s="1"/>
  <c r="F111" i="18" s="1"/>
  <c r="M205" i="17"/>
  <c r="P204" i="17" a="1"/>
  <c r="P204" i="17" s="1"/>
  <c r="R204" i="17" s="1"/>
  <c r="C206" i="12"/>
  <c r="E206" i="12" s="1"/>
  <c r="G111" i="18" l="1"/>
  <c r="L111" i="18" s="1"/>
  <c r="B112" i="18"/>
  <c r="M206" i="17"/>
  <c r="P205" i="17" a="1"/>
  <c r="P205" i="17" s="1"/>
  <c r="R205" i="17" s="1"/>
  <c r="C207" i="12"/>
  <c r="E207" i="12" s="1"/>
  <c r="C112" i="18" l="1"/>
  <c r="D112" i="18" s="1"/>
  <c r="F112" i="18" s="1"/>
  <c r="M207" i="17"/>
  <c r="P206" i="17" a="1"/>
  <c r="P206" i="17" s="1"/>
  <c r="R206" i="17" s="1"/>
  <c r="C208" i="12"/>
  <c r="E208" i="12" s="1"/>
  <c r="B113" i="18" l="1"/>
  <c r="G112" i="18"/>
  <c r="C113" i="18" s="1"/>
  <c r="M208" i="17"/>
  <c r="P207" i="17" a="1"/>
  <c r="P207" i="17" s="1"/>
  <c r="R207" i="17" s="1"/>
  <c r="C209" i="12"/>
  <c r="E209" i="12" s="1"/>
  <c r="D113" i="18" l="1"/>
  <c r="G113" i="18" s="1"/>
  <c r="L112" i="18"/>
  <c r="M209" i="17"/>
  <c r="P208" i="17" a="1"/>
  <c r="P208" i="17" s="1"/>
  <c r="R208" i="17" s="1"/>
  <c r="C210" i="12"/>
  <c r="E210" i="12" s="1"/>
  <c r="F113" i="18" l="1"/>
  <c r="B114" i="18" s="1"/>
  <c r="C114" i="18"/>
  <c r="M210" i="17"/>
  <c r="P209" i="17" a="1"/>
  <c r="P209" i="17" s="1"/>
  <c r="R209" i="17" s="1"/>
  <c r="C211" i="12"/>
  <c r="E211" i="12" s="1"/>
  <c r="L113" i="18" l="1"/>
  <c r="D114" i="18"/>
  <c r="F114" i="18" s="1"/>
  <c r="M211" i="17"/>
  <c r="P210" i="17" a="1"/>
  <c r="P210" i="17" s="1"/>
  <c r="R210" i="17" s="1"/>
  <c r="C212" i="12"/>
  <c r="E212" i="12" s="1"/>
  <c r="G114" i="18" l="1"/>
  <c r="L114" i="18" s="1"/>
  <c r="B115" i="18"/>
  <c r="M212" i="17"/>
  <c r="P211" i="17" a="1"/>
  <c r="P211" i="17" s="1"/>
  <c r="R211" i="17" s="1"/>
  <c r="C213" i="12"/>
  <c r="E213" i="12" s="1"/>
  <c r="C115" i="18" l="1"/>
  <c r="D115" i="18" s="1"/>
  <c r="F115" i="18" s="1"/>
  <c r="M213" i="17"/>
  <c r="P212" i="17" a="1"/>
  <c r="P212" i="17" s="1"/>
  <c r="R212" i="17" s="1"/>
  <c r="C214" i="12"/>
  <c r="E214" i="12" s="1"/>
  <c r="G115" i="18" l="1"/>
  <c r="L115" i="18" s="1"/>
  <c r="B116" i="18"/>
  <c r="M214" i="17"/>
  <c r="P213" i="17" a="1"/>
  <c r="P213" i="17" s="1"/>
  <c r="R213" i="17" s="1"/>
  <c r="C215" i="12"/>
  <c r="E215" i="12" s="1"/>
  <c r="C116" i="18" l="1"/>
  <c r="D116" i="18" s="1"/>
  <c r="F116" i="18" s="1"/>
  <c r="M215" i="17"/>
  <c r="P214" i="17" a="1"/>
  <c r="P214" i="17" s="1"/>
  <c r="R214" i="17" s="1"/>
  <c r="C216" i="12"/>
  <c r="E216" i="12" s="1"/>
  <c r="G116" i="18" l="1"/>
  <c r="C117" i="18" s="1"/>
  <c r="B117" i="18"/>
  <c r="M216" i="17"/>
  <c r="P215" i="17" a="1"/>
  <c r="P215" i="17" s="1"/>
  <c r="R215" i="17" s="1"/>
  <c r="C217" i="12"/>
  <c r="E217" i="12" s="1"/>
  <c r="L116" i="18" l="1"/>
  <c r="D117" i="18"/>
  <c r="F117" i="18" s="1"/>
  <c r="M217" i="17"/>
  <c r="P216" i="17" a="1"/>
  <c r="P216" i="17" s="1"/>
  <c r="R216" i="17" s="1"/>
  <c r="C218" i="12"/>
  <c r="E218" i="12" s="1"/>
  <c r="G117" i="18" l="1"/>
  <c r="L117" i="18" s="1"/>
  <c r="B118" i="18"/>
  <c r="M218" i="17"/>
  <c r="P217" i="17" a="1"/>
  <c r="P217" i="17" s="1"/>
  <c r="R217" i="17" s="1"/>
  <c r="C219" i="12"/>
  <c r="E219" i="12" s="1"/>
  <c r="C118" i="18" l="1"/>
  <c r="D118" i="18" s="1"/>
  <c r="F118" i="18" s="1"/>
  <c r="M219" i="17"/>
  <c r="P218" i="17" a="1"/>
  <c r="P218" i="17" s="1"/>
  <c r="R218" i="17" s="1"/>
  <c r="C220" i="12"/>
  <c r="E220" i="12" s="1"/>
  <c r="G118" i="18" l="1"/>
  <c r="L118" i="18" s="1"/>
  <c r="B119" i="18"/>
  <c r="M220" i="17"/>
  <c r="P219" i="17" a="1"/>
  <c r="P219" i="17" s="1"/>
  <c r="R219" i="17" s="1"/>
  <c r="C221" i="12"/>
  <c r="E221" i="12" s="1"/>
  <c r="C119" i="18" l="1"/>
  <c r="D119" i="18" s="1"/>
  <c r="G119" i="18" s="1"/>
  <c r="M221" i="17"/>
  <c r="P220" i="17" a="1"/>
  <c r="P220" i="17" s="1"/>
  <c r="R220" i="17" s="1"/>
  <c r="C222" i="12"/>
  <c r="E222" i="12" s="1"/>
  <c r="F119" i="18" l="1"/>
  <c r="B120" i="18" s="1"/>
  <c r="C120" i="18"/>
  <c r="M222" i="17"/>
  <c r="P221" i="17" a="1"/>
  <c r="P221" i="17" s="1"/>
  <c r="R221" i="17" s="1"/>
  <c r="C223" i="12"/>
  <c r="E223" i="12" s="1"/>
  <c r="L119" i="18" l="1"/>
  <c r="D120" i="18"/>
  <c r="F120" i="18" s="1"/>
  <c r="M223" i="17"/>
  <c r="P222" i="17" a="1"/>
  <c r="P222" i="17" s="1"/>
  <c r="R222" i="17" s="1"/>
  <c r="C224" i="12"/>
  <c r="E224" i="12" s="1"/>
  <c r="G120" i="18" l="1"/>
  <c r="L120" i="18" s="1"/>
  <c r="B121" i="18"/>
  <c r="M224" i="17"/>
  <c r="P223" i="17" a="1"/>
  <c r="P223" i="17" s="1"/>
  <c r="R223" i="17" s="1"/>
  <c r="C225" i="12"/>
  <c r="E225" i="12" s="1"/>
  <c r="C121" i="18" l="1"/>
  <c r="D121" i="18" s="1"/>
  <c r="G121" i="18" s="1"/>
  <c r="M225" i="17"/>
  <c r="P224" i="17" a="1"/>
  <c r="P224" i="17" s="1"/>
  <c r="R224" i="17" s="1"/>
  <c r="C226" i="12"/>
  <c r="E226" i="12" s="1"/>
  <c r="F121" i="18" l="1"/>
  <c r="B122" i="18" s="1"/>
  <c r="C122" i="18"/>
  <c r="M226" i="17"/>
  <c r="P225" i="17" a="1"/>
  <c r="P225" i="17" s="1"/>
  <c r="R225" i="17" s="1"/>
  <c r="C227" i="12"/>
  <c r="E227" i="12" s="1"/>
  <c r="D122" i="18" l="1"/>
  <c r="F122" i="18" s="1"/>
  <c r="L121" i="18"/>
  <c r="M227" i="17"/>
  <c r="P226" i="17" a="1"/>
  <c r="P226" i="17" s="1"/>
  <c r="R226" i="17" s="1"/>
  <c r="C228" i="12"/>
  <c r="E228" i="12" s="1"/>
  <c r="G122" i="18" l="1"/>
  <c r="L122" i="18" s="1"/>
  <c r="B123" i="18"/>
  <c r="M228" i="17"/>
  <c r="P227" i="17" a="1"/>
  <c r="P227" i="17" s="1"/>
  <c r="R227" i="17" s="1"/>
  <c r="C229" i="12"/>
  <c r="E229" i="12" s="1"/>
  <c r="C123" i="18" l="1"/>
  <c r="D123" i="18" s="1"/>
  <c r="F123" i="18" s="1"/>
  <c r="M229" i="17"/>
  <c r="P228" i="17" a="1"/>
  <c r="P228" i="17" s="1"/>
  <c r="R228" i="17" s="1"/>
  <c r="C230" i="12"/>
  <c r="E230" i="12" s="1"/>
  <c r="G123" i="18" l="1"/>
  <c r="L123" i="18" s="1"/>
  <c r="B124" i="18"/>
  <c r="M230" i="17"/>
  <c r="P229" i="17" a="1"/>
  <c r="P229" i="17" s="1"/>
  <c r="R229" i="17" s="1"/>
  <c r="C231" i="12"/>
  <c r="E231" i="12" s="1"/>
  <c r="C124" i="18" l="1"/>
  <c r="D124" i="18" s="1"/>
  <c r="F124" i="18" s="1"/>
  <c r="M231" i="17"/>
  <c r="P230" i="17" a="1"/>
  <c r="P230" i="17" s="1"/>
  <c r="R230" i="17" s="1"/>
  <c r="C232" i="12"/>
  <c r="E232" i="12" s="1"/>
  <c r="G124" i="18" l="1"/>
  <c r="L124" i="18" s="1"/>
  <c r="B125" i="18"/>
  <c r="M232" i="17"/>
  <c r="P231" i="17" a="1"/>
  <c r="P231" i="17" s="1"/>
  <c r="R231" i="17" s="1"/>
  <c r="C233" i="12"/>
  <c r="E233" i="12" s="1"/>
  <c r="C125" i="18" l="1"/>
  <c r="D125" i="18" s="1"/>
  <c r="F125" i="18" s="1"/>
  <c r="M233" i="17"/>
  <c r="P232" i="17" a="1"/>
  <c r="P232" i="17" s="1"/>
  <c r="R232" i="17" s="1"/>
  <c r="C234" i="12"/>
  <c r="E234" i="12" s="1"/>
  <c r="G125" i="18" l="1"/>
  <c r="L125" i="18" s="1"/>
  <c r="B126" i="18"/>
  <c r="M234" i="17"/>
  <c r="P233" i="17" a="1"/>
  <c r="P233" i="17" s="1"/>
  <c r="R233" i="17" s="1"/>
  <c r="C235" i="12"/>
  <c r="E235" i="12" s="1"/>
  <c r="C126" i="18" l="1"/>
  <c r="D126" i="18" s="1"/>
  <c r="F126" i="18" s="1"/>
  <c r="M235" i="17"/>
  <c r="P234" i="17" a="1"/>
  <c r="P234" i="17" s="1"/>
  <c r="R234" i="17" s="1"/>
  <c r="C236" i="12"/>
  <c r="E236" i="12" s="1"/>
  <c r="G126" i="18" l="1"/>
  <c r="L126" i="18" s="1"/>
  <c r="B127" i="18"/>
  <c r="M236" i="17"/>
  <c r="P235" i="17" a="1"/>
  <c r="P235" i="17" s="1"/>
  <c r="R235" i="17" s="1"/>
  <c r="C237" i="12"/>
  <c r="E237" i="12" s="1"/>
  <c r="C127" i="18" l="1"/>
  <c r="D127" i="18" s="1"/>
  <c r="G127" i="18" s="1"/>
  <c r="M237" i="17"/>
  <c r="P236" i="17" a="1"/>
  <c r="P236" i="17" s="1"/>
  <c r="R236" i="17" s="1"/>
  <c r="E238" i="12"/>
  <c r="C239" i="12" s="1"/>
  <c r="F127" i="18" l="1"/>
  <c r="B128" i="18" s="1"/>
  <c r="C128" i="18"/>
  <c r="M238" i="17"/>
  <c r="P237" i="17" a="1"/>
  <c r="P237" i="17" s="1"/>
  <c r="R237" i="17" s="1"/>
  <c r="E239" i="12"/>
  <c r="D128" i="18" l="1"/>
  <c r="F128" i="18" s="1"/>
  <c r="L127" i="18"/>
  <c r="M239" i="17"/>
  <c r="P238" i="17" a="1"/>
  <c r="P238" i="17" s="1"/>
  <c r="R238" i="17" s="1"/>
  <c r="C240" i="12"/>
  <c r="E240" i="12" s="1"/>
  <c r="G128" i="18" l="1"/>
  <c r="L128" i="18" s="1"/>
  <c r="B129" i="18"/>
  <c r="M240" i="17"/>
  <c r="P239" i="17" a="1"/>
  <c r="P239" i="17" s="1"/>
  <c r="R239" i="17" s="1"/>
  <c r="C241" i="12"/>
  <c r="E241" i="12" s="1"/>
  <c r="C242" i="12" s="1"/>
  <c r="C129" i="18" l="1"/>
  <c r="D129" i="18" s="1"/>
  <c r="F129" i="18" s="1"/>
  <c r="M241" i="17"/>
  <c r="P240" i="17" a="1"/>
  <c r="P240" i="17" s="1"/>
  <c r="R240" i="17" s="1"/>
  <c r="E242" i="12"/>
  <c r="G129" i="18" l="1"/>
  <c r="L129" i="18" s="1"/>
  <c r="B130" i="18"/>
  <c r="M242" i="17"/>
  <c r="P241" i="17" a="1"/>
  <c r="P241" i="17" s="1"/>
  <c r="R241" i="17" s="1"/>
  <c r="C243" i="12"/>
  <c r="E243" i="12" s="1"/>
  <c r="C130" i="18" l="1"/>
  <c r="D130" i="18" s="1"/>
  <c r="F130" i="18" s="1"/>
  <c r="M243" i="17"/>
  <c r="P242" i="17" a="1"/>
  <c r="P242" i="17" s="1"/>
  <c r="R242" i="17" s="1"/>
  <c r="C244" i="12"/>
  <c r="E244" i="12" s="1"/>
  <c r="G130" i="18" l="1"/>
  <c r="L130" i="18" s="1"/>
  <c r="B131" i="18"/>
  <c r="M244" i="17"/>
  <c r="P243" i="17" a="1"/>
  <c r="P243" i="17" s="1"/>
  <c r="R243" i="17" s="1"/>
  <c r="C245" i="12"/>
  <c r="E245" i="12" s="1"/>
  <c r="C131" i="18" l="1"/>
  <c r="D131" i="18" s="1"/>
  <c r="F131" i="18" s="1"/>
  <c r="M245" i="17"/>
  <c r="P244" i="17" a="1"/>
  <c r="P244" i="17" s="1"/>
  <c r="R244" i="17" s="1"/>
  <c r="C246" i="12"/>
  <c r="E246" i="12" s="1"/>
  <c r="G131" i="18" l="1"/>
  <c r="L131" i="18" s="1"/>
  <c r="B132" i="18"/>
  <c r="M246" i="17"/>
  <c r="P245" i="17" a="1"/>
  <c r="P245" i="17" s="1"/>
  <c r="R245" i="17" s="1"/>
  <c r="C247" i="12"/>
  <c r="E247" i="12" s="1"/>
  <c r="C132" i="18" l="1"/>
  <c r="D132" i="18" s="1"/>
  <c r="F132" i="18" s="1"/>
  <c r="M247" i="17"/>
  <c r="P246" i="17" a="1"/>
  <c r="P246" i="17" s="1"/>
  <c r="R246" i="17" s="1"/>
  <c r="C248" i="12"/>
  <c r="E248" i="12" s="1"/>
  <c r="G132" i="18" l="1"/>
  <c r="L132" i="18" s="1"/>
  <c r="B133" i="18"/>
  <c r="M248" i="17"/>
  <c r="P247" i="17" a="1"/>
  <c r="P247" i="17" s="1"/>
  <c r="R247" i="17" s="1"/>
  <c r="C249" i="12"/>
  <c r="E249" i="12" s="1"/>
  <c r="C133" i="18" l="1"/>
  <c r="D133" i="18" s="1"/>
  <c r="F133" i="18" s="1"/>
  <c r="M249" i="17"/>
  <c r="P248" i="17" a="1"/>
  <c r="P248" i="17" s="1"/>
  <c r="R248" i="17" s="1"/>
  <c r="C250" i="12"/>
  <c r="E250" i="12" s="1"/>
  <c r="G133" i="18" l="1"/>
  <c r="L133" i="18" s="1"/>
  <c r="B134" i="18"/>
  <c r="M250" i="17"/>
  <c r="P249" i="17" a="1"/>
  <c r="P249" i="17" s="1"/>
  <c r="R249" i="17" s="1"/>
  <c r="C251" i="12"/>
  <c r="E251" i="12" s="1"/>
  <c r="C134" i="18" l="1"/>
  <c r="D134" i="18" s="1"/>
  <c r="F134" i="18" s="1"/>
  <c r="M251" i="17"/>
  <c r="P250" i="17" a="1"/>
  <c r="P250" i="17" s="1"/>
  <c r="R250" i="17" s="1"/>
  <c r="C252" i="12"/>
  <c r="E252" i="12" s="1"/>
  <c r="G134" i="18" l="1"/>
  <c r="L134" i="18" s="1"/>
  <c r="B135" i="18"/>
  <c r="M252" i="17"/>
  <c r="P251" i="17" a="1"/>
  <c r="P251" i="17" s="1"/>
  <c r="R251" i="17" s="1"/>
  <c r="C253" i="12"/>
  <c r="E253" i="12" s="1"/>
  <c r="C135" i="18" l="1"/>
  <c r="D135" i="18" s="1"/>
  <c r="F135" i="18" s="1"/>
  <c r="M253" i="17"/>
  <c r="P252" i="17" a="1"/>
  <c r="P252" i="17" s="1"/>
  <c r="R252" i="17" s="1"/>
  <c r="C254" i="12"/>
  <c r="E254" i="12" s="1"/>
  <c r="G135" i="18" l="1"/>
  <c r="L135" i="18" s="1"/>
  <c r="B136" i="18"/>
  <c r="M254" i="17"/>
  <c r="P253" i="17" a="1"/>
  <c r="P253" i="17" s="1"/>
  <c r="R253" i="17" s="1"/>
  <c r="C255" i="12"/>
  <c r="E255" i="12" s="1"/>
  <c r="C136" i="18" l="1"/>
  <c r="D136" i="18" s="1"/>
  <c r="F136" i="18" s="1"/>
  <c r="M255" i="17"/>
  <c r="P254" i="17" a="1"/>
  <c r="P254" i="17" s="1"/>
  <c r="R254" i="17" s="1"/>
  <c r="C256" i="12"/>
  <c r="E256" i="12" s="1"/>
  <c r="G136" i="18" l="1"/>
  <c r="L136" i="18" s="1"/>
  <c r="B137" i="18"/>
  <c r="M256" i="17"/>
  <c r="P255" i="17" a="1"/>
  <c r="P255" i="17" s="1"/>
  <c r="R255" i="17" s="1"/>
  <c r="C257" i="12"/>
  <c r="E257" i="12" s="1"/>
  <c r="C137" i="18" l="1"/>
  <c r="D137" i="18" s="1"/>
  <c r="F137" i="18" s="1"/>
  <c r="M257" i="17"/>
  <c r="P256" i="17" a="1"/>
  <c r="P256" i="17" s="1"/>
  <c r="R256" i="17" s="1"/>
  <c r="C258" i="12"/>
  <c r="E258" i="12" s="1"/>
  <c r="G137" i="18" l="1"/>
  <c r="L137" i="18" s="1"/>
  <c r="B138" i="18"/>
  <c r="M258" i="17"/>
  <c r="P257" i="17" a="1"/>
  <c r="P257" i="17" s="1"/>
  <c r="R257" i="17" s="1"/>
  <c r="C259" i="12"/>
  <c r="E259" i="12" s="1"/>
  <c r="C138" i="18" l="1"/>
  <c r="D138" i="18" s="1"/>
  <c r="F138" i="18" s="1"/>
  <c r="M259" i="17"/>
  <c r="P258" i="17" a="1"/>
  <c r="P258" i="17" s="1"/>
  <c r="R258" i="17" s="1"/>
  <c r="C260" i="12"/>
  <c r="E260" i="12" s="1"/>
  <c r="G138" i="18" l="1"/>
  <c r="L138" i="18" s="1"/>
  <c r="B139" i="18"/>
  <c r="M260" i="17"/>
  <c r="P259" i="17" a="1"/>
  <c r="P259" i="17" s="1"/>
  <c r="R259" i="17" s="1"/>
  <c r="C261" i="12"/>
  <c r="E261" i="12" s="1"/>
  <c r="C139" i="18" l="1"/>
  <c r="D139" i="18" s="1"/>
  <c r="F139" i="18" s="1"/>
  <c r="M261" i="17"/>
  <c r="P260" i="17" a="1"/>
  <c r="P260" i="17" s="1"/>
  <c r="R260" i="17" s="1"/>
  <c r="C262" i="12"/>
  <c r="E262" i="12" s="1"/>
  <c r="G139" i="18" l="1"/>
  <c r="L139" i="18" s="1"/>
  <c r="B140" i="18"/>
  <c r="M262" i="17"/>
  <c r="P261" i="17" a="1"/>
  <c r="P261" i="17" s="1"/>
  <c r="R261" i="17" s="1"/>
  <c r="C263" i="12"/>
  <c r="E263" i="12" s="1"/>
  <c r="C140" i="18" l="1"/>
  <c r="D140" i="18" s="1"/>
  <c r="F140" i="18" s="1"/>
  <c r="M263" i="17"/>
  <c r="P262" i="17" a="1"/>
  <c r="P262" i="17" s="1"/>
  <c r="R262" i="17" s="1"/>
  <c r="C264" i="12"/>
  <c r="E264" i="12" s="1"/>
  <c r="G140" i="18" l="1"/>
  <c r="C141" i="18" s="1"/>
  <c r="B141" i="18"/>
  <c r="M264" i="17"/>
  <c r="P263" i="17" a="1"/>
  <c r="P263" i="17" s="1"/>
  <c r="R263" i="17" s="1"/>
  <c r="E265" i="12"/>
  <c r="C266" i="12" s="1"/>
  <c r="L140" i="18" l="1"/>
  <c r="D141" i="18"/>
  <c r="F141" i="18" s="1"/>
  <c r="M265" i="17"/>
  <c r="P264" i="17" a="1"/>
  <c r="P264" i="17" s="1"/>
  <c r="R264" i="17" s="1"/>
  <c r="E266" i="12"/>
  <c r="G141" i="18" l="1"/>
  <c r="L141" i="18" s="1"/>
  <c r="B142" i="18"/>
  <c r="M266" i="17"/>
  <c r="P265" i="17" a="1"/>
  <c r="P265" i="17" s="1"/>
  <c r="R265" i="17" s="1"/>
  <c r="C267" i="12"/>
  <c r="E267" i="12" s="1"/>
  <c r="C142" i="18" l="1"/>
  <c r="D142" i="18" s="1"/>
  <c r="F142" i="18" s="1"/>
  <c r="M267" i="17"/>
  <c r="P266" i="17" a="1"/>
  <c r="P266" i="17" s="1"/>
  <c r="R266" i="17" s="1"/>
  <c r="C268" i="12"/>
  <c r="E268" i="12" s="1"/>
  <c r="G142" i="18" l="1"/>
  <c r="L142" i="18" s="1"/>
  <c r="B143" i="18"/>
  <c r="M268" i="17"/>
  <c r="P267" i="17" a="1"/>
  <c r="P267" i="17" s="1"/>
  <c r="R267" i="17" s="1"/>
  <c r="C269" i="12"/>
  <c r="E269" i="12" s="1"/>
  <c r="C143" i="18" l="1"/>
  <c r="D143" i="18" s="1"/>
  <c r="F143" i="18" s="1"/>
  <c r="M269" i="17"/>
  <c r="P268" i="17" a="1"/>
  <c r="P268" i="17" s="1"/>
  <c r="R268" i="17" s="1"/>
  <c r="C270" i="12"/>
  <c r="E270" i="12" s="1"/>
  <c r="G143" i="18" l="1"/>
  <c r="L143" i="18" s="1"/>
  <c r="B144" i="18"/>
  <c r="M270" i="17"/>
  <c r="P269" i="17" a="1"/>
  <c r="P269" i="17" s="1"/>
  <c r="R269" i="17" s="1"/>
  <c r="C271" i="12"/>
  <c r="E271" i="12" s="1"/>
  <c r="C144" i="18" l="1"/>
  <c r="D144" i="18" s="1"/>
  <c r="F144" i="18" s="1"/>
  <c r="M271" i="17"/>
  <c r="P270" i="17" a="1"/>
  <c r="P270" i="17" s="1"/>
  <c r="R270" i="17" s="1"/>
  <c r="C272" i="12"/>
  <c r="E272" i="12" s="1"/>
  <c r="G144" i="18" l="1"/>
  <c r="L144" i="18" s="1"/>
  <c r="B145" i="18"/>
  <c r="M272" i="17"/>
  <c r="P271" i="17" a="1"/>
  <c r="P271" i="17" s="1"/>
  <c r="R271" i="17" s="1"/>
  <c r="C273" i="12"/>
  <c r="E273" i="12" s="1"/>
  <c r="C145" i="18" l="1"/>
  <c r="D145" i="18" s="1"/>
  <c r="F145" i="18" s="1"/>
  <c r="M273" i="17"/>
  <c r="P272" i="17" a="1"/>
  <c r="P272" i="17" s="1"/>
  <c r="R272" i="17" s="1"/>
  <c r="C274" i="12"/>
  <c r="E274" i="12" s="1"/>
  <c r="G145" i="18" l="1"/>
  <c r="L145" i="18" s="1"/>
  <c r="B146" i="18"/>
  <c r="M274" i="17"/>
  <c r="P273" i="17" a="1"/>
  <c r="P273" i="17" s="1"/>
  <c r="R273" i="17" s="1"/>
  <c r="C275" i="12"/>
  <c r="E275" i="12" s="1"/>
  <c r="C146" i="18" l="1"/>
  <c r="D146" i="18" s="1"/>
  <c r="F146" i="18" s="1"/>
  <c r="M275" i="17"/>
  <c r="P274" i="17" a="1"/>
  <c r="P274" i="17" s="1"/>
  <c r="R274" i="17" s="1"/>
  <c r="C276" i="12"/>
  <c r="E276" i="12" s="1"/>
  <c r="G146" i="18" l="1"/>
  <c r="L146" i="18" s="1"/>
  <c r="B147" i="18"/>
  <c r="M276" i="17"/>
  <c r="P275" i="17" a="1"/>
  <c r="P275" i="17" s="1"/>
  <c r="R275" i="17" s="1"/>
  <c r="C277" i="12"/>
  <c r="E277" i="12" s="1"/>
  <c r="C147" i="18" l="1"/>
  <c r="D147" i="18" s="1"/>
  <c r="F147" i="18" s="1"/>
  <c r="M277" i="17"/>
  <c r="P276" i="17" a="1"/>
  <c r="P276" i="17" s="1"/>
  <c r="R276" i="17" s="1"/>
  <c r="C278" i="12"/>
  <c r="E278" i="12" s="1"/>
  <c r="G147" i="18" l="1"/>
  <c r="L147" i="18" s="1"/>
  <c r="B148" i="18"/>
  <c r="M278" i="17"/>
  <c r="P277" i="17" a="1"/>
  <c r="P277" i="17" s="1"/>
  <c r="R277" i="17" s="1"/>
  <c r="C279" i="12"/>
  <c r="E279" i="12" s="1"/>
  <c r="C148" i="18" l="1"/>
  <c r="D148" i="18" s="1"/>
  <c r="F148" i="18" s="1"/>
  <c r="M279" i="17"/>
  <c r="P278" i="17" a="1"/>
  <c r="P278" i="17" s="1"/>
  <c r="R278" i="17" s="1"/>
  <c r="C280" i="12"/>
  <c r="E280" i="12" s="1"/>
  <c r="G148" i="18" l="1"/>
  <c r="L148" i="18" s="1"/>
  <c r="B149" i="18"/>
  <c r="M280" i="17"/>
  <c r="P279" i="17" a="1"/>
  <c r="P279" i="17" s="1"/>
  <c r="R279" i="17" s="1"/>
  <c r="C281" i="12"/>
  <c r="E281" i="12" s="1"/>
  <c r="C149" i="18" l="1"/>
  <c r="D149" i="18" s="1"/>
  <c r="F149" i="18" s="1"/>
  <c r="M281" i="17"/>
  <c r="P280" i="17" a="1"/>
  <c r="P280" i="17" s="1"/>
  <c r="R280" i="17" s="1"/>
  <c r="C282" i="12"/>
  <c r="E282" i="12" s="1"/>
  <c r="G149" i="18" l="1"/>
  <c r="L149" i="18" s="1"/>
  <c r="B150" i="18"/>
  <c r="M282" i="17"/>
  <c r="P281" i="17" a="1"/>
  <c r="P281" i="17" s="1"/>
  <c r="R281" i="17" s="1"/>
  <c r="C283" i="12"/>
  <c r="E283" i="12" s="1"/>
  <c r="C150" i="18" l="1"/>
  <c r="D150" i="18" s="1"/>
  <c r="F150" i="18" s="1"/>
  <c r="M283" i="17"/>
  <c r="P282" i="17" a="1"/>
  <c r="P282" i="17" s="1"/>
  <c r="R282" i="17" s="1"/>
  <c r="C284" i="12"/>
  <c r="E284" i="12" s="1"/>
  <c r="G150" i="18" l="1"/>
  <c r="L150" i="18" s="1"/>
  <c r="B151" i="18"/>
  <c r="M284" i="17"/>
  <c r="P283" i="17" a="1"/>
  <c r="P283" i="17" s="1"/>
  <c r="R283" i="17" s="1"/>
  <c r="C285" i="12"/>
  <c r="E285" i="12" s="1"/>
  <c r="C151" i="18" l="1"/>
  <c r="D151" i="18" s="1"/>
  <c r="F151" i="18" s="1"/>
  <c r="M285" i="17"/>
  <c r="P284" i="17" a="1"/>
  <c r="P284" i="17" s="1"/>
  <c r="R284" i="17" s="1"/>
  <c r="C286" i="12"/>
  <c r="E286" i="12" s="1"/>
  <c r="G151" i="18" l="1"/>
  <c r="L151" i="18" s="1"/>
  <c r="B152" i="18"/>
  <c r="M286" i="17"/>
  <c r="P285" i="17" a="1"/>
  <c r="P285" i="17" s="1"/>
  <c r="R285" i="17" s="1"/>
  <c r="C287" i="12"/>
  <c r="E287" i="12" s="1"/>
  <c r="C152" i="18" l="1"/>
  <c r="D152" i="18" s="1"/>
  <c r="F152" i="18" s="1"/>
  <c r="M287" i="17"/>
  <c r="P286" i="17" a="1"/>
  <c r="P286" i="17" s="1"/>
  <c r="R286" i="17" s="1"/>
  <c r="C288" i="12"/>
  <c r="E288" i="12" s="1"/>
  <c r="G152" i="18" l="1"/>
  <c r="L152" i="18" s="1"/>
  <c r="B153" i="18"/>
  <c r="M288" i="17"/>
  <c r="P287" i="17" a="1"/>
  <c r="P287" i="17" s="1"/>
  <c r="R287" i="17" s="1"/>
  <c r="C289" i="12"/>
  <c r="E289" i="12" s="1"/>
  <c r="C153" i="18" l="1"/>
  <c r="D153" i="18" s="1"/>
  <c r="F153" i="18" s="1"/>
  <c r="M289" i="17"/>
  <c r="P288" i="17" a="1"/>
  <c r="P288" i="17" s="1"/>
  <c r="R288" i="17" s="1"/>
  <c r="C290" i="12"/>
  <c r="E290" i="12" s="1"/>
  <c r="G153" i="18" l="1"/>
  <c r="L153" i="18" s="1"/>
  <c r="B154" i="18"/>
  <c r="M290" i="17"/>
  <c r="P289" i="17" a="1"/>
  <c r="P289" i="17" s="1"/>
  <c r="R289" i="17" s="1"/>
  <c r="C291" i="12"/>
  <c r="E291" i="12" s="1"/>
  <c r="C154" i="18" l="1"/>
  <c r="D154" i="18" s="1"/>
  <c r="F154" i="18" s="1"/>
  <c r="M291" i="17"/>
  <c r="P290" i="17" a="1"/>
  <c r="P290" i="17" s="1"/>
  <c r="R290" i="17" s="1"/>
  <c r="C292" i="12"/>
  <c r="E292" i="12" s="1"/>
  <c r="G154" i="18" l="1"/>
  <c r="L154" i="18" s="1"/>
  <c r="B155" i="18"/>
  <c r="M292" i="17"/>
  <c r="P291" i="17" a="1"/>
  <c r="P291" i="17" s="1"/>
  <c r="R291" i="17" s="1"/>
  <c r="E293" i="12"/>
  <c r="C155" i="18" l="1"/>
  <c r="D155" i="18" s="1"/>
  <c r="F155" i="18" s="1"/>
  <c r="M293" i="17"/>
  <c r="P292" i="17" a="1"/>
  <c r="P292" i="17" s="1"/>
  <c r="R292" i="17" s="1"/>
  <c r="C294" i="12"/>
  <c r="E294" i="12" s="1"/>
  <c r="G155" i="18" l="1"/>
  <c r="L155" i="18" s="1"/>
  <c r="B156" i="18"/>
  <c r="M294" i="17"/>
  <c r="P293" i="17" a="1"/>
  <c r="P293" i="17" s="1"/>
  <c r="R293" i="17" s="1"/>
  <c r="C295" i="12"/>
  <c r="E295" i="12" s="1"/>
  <c r="C156" i="18" l="1"/>
  <c r="D156" i="18" s="1"/>
  <c r="F156" i="18" s="1"/>
  <c r="M295" i="17"/>
  <c r="P294" i="17" a="1"/>
  <c r="P294" i="17" s="1"/>
  <c r="R294" i="17" s="1"/>
  <c r="C296" i="12"/>
  <c r="E296" i="12" s="1"/>
  <c r="G156" i="18" l="1"/>
  <c r="C157" i="18" s="1"/>
  <c r="B157" i="18"/>
  <c r="M296" i="17"/>
  <c r="P295" i="17" a="1"/>
  <c r="P295" i="17" s="1"/>
  <c r="R295" i="17" s="1"/>
  <c r="C297" i="12"/>
  <c r="E297" i="12" s="1"/>
  <c r="D157" i="18" l="1"/>
  <c r="G157" i="18" s="1"/>
  <c r="L156" i="18"/>
  <c r="M297" i="17"/>
  <c r="P296" i="17" a="1"/>
  <c r="P296" i="17" s="1"/>
  <c r="R296" i="17" s="1"/>
  <c r="C298" i="12"/>
  <c r="E298" i="12" s="1"/>
  <c r="F157" i="18" l="1"/>
  <c r="B158" i="18" s="1"/>
  <c r="C158" i="18"/>
  <c r="M298" i="17"/>
  <c r="P297" i="17" a="1"/>
  <c r="P297" i="17" s="1"/>
  <c r="R297" i="17" s="1"/>
  <c r="C299" i="12"/>
  <c r="E299" i="12" s="1"/>
  <c r="L157" i="18" l="1"/>
  <c r="D158" i="18"/>
  <c r="F158" i="18" s="1"/>
  <c r="M299" i="17"/>
  <c r="P298" i="17" a="1"/>
  <c r="P298" i="17" s="1"/>
  <c r="R298" i="17" s="1"/>
  <c r="C300" i="12"/>
  <c r="E300" i="12" s="1"/>
  <c r="G158" i="18" l="1"/>
  <c r="L158" i="18" s="1"/>
  <c r="B159" i="18"/>
  <c r="M300" i="17"/>
  <c r="P299" i="17" a="1"/>
  <c r="P299" i="17" s="1"/>
  <c r="R299" i="17" s="1"/>
  <c r="C301" i="12"/>
  <c r="E301" i="12" s="1"/>
  <c r="C159" i="18" l="1"/>
  <c r="D159" i="18" s="1"/>
  <c r="F159" i="18" s="1"/>
  <c r="M301" i="17"/>
  <c r="P300" i="17" a="1"/>
  <c r="P300" i="17" s="1"/>
  <c r="R300" i="17" s="1"/>
  <c r="C302" i="12"/>
  <c r="E302" i="12" s="1"/>
  <c r="G159" i="18" l="1"/>
  <c r="L159" i="18" s="1"/>
  <c r="B160" i="18"/>
  <c r="M302" i="17"/>
  <c r="P301" i="17" a="1"/>
  <c r="P301" i="17" s="1"/>
  <c r="R301" i="17" s="1"/>
  <c r="C303" i="12"/>
  <c r="E303" i="12" s="1"/>
  <c r="C160" i="18" l="1"/>
  <c r="D160" i="18" s="1"/>
  <c r="F160" i="18" s="1"/>
  <c r="M303" i="17"/>
  <c r="P302" i="17" a="1"/>
  <c r="P302" i="17" s="1"/>
  <c r="R302" i="17" s="1"/>
  <c r="C304" i="12"/>
  <c r="E304" i="12" s="1"/>
  <c r="G160" i="18" l="1"/>
  <c r="L160" i="18" s="1"/>
  <c r="B161" i="18"/>
  <c r="M304" i="17"/>
  <c r="P303" i="17" a="1"/>
  <c r="P303" i="17" s="1"/>
  <c r="R303" i="17" s="1"/>
  <c r="C305" i="12"/>
  <c r="E305" i="12" s="1"/>
  <c r="C161" i="18" l="1"/>
  <c r="D161" i="18" s="1"/>
  <c r="F161" i="18" s="1"/>
  <c r="M305" i="17"/>
  <c r="P304" i="17" a="1"/>
  <c r="P304" i="17" s="1"/>
  <c r="R304" i="17" s="1"/>
  <c r="C306" i="12"/>
  <c r="E306" i="12" s="1"/>
  <c r="G161" i="18" l="1"/>
  <c r="L161" i="18" s="1"/>
  <c r="B162" i="18"/>
  <c r="M306" i="17"/>
  <c r="P305" i="17" a="1"/>
  <c r="P305" i="17" s="1"/>
  <c r="R305" i="17" s="1"/>
  <c r="C307" i="12"/>
  <c r="E307" i="12" s="1"/>
  <c r="C162" i="18" l="1"/>
  <c r="D162" i="18" s="1"/>
  <c r="F162" i="18" s="1"/>
  <c r="M307" i="17"/>
  <c r="P306" i="17" a="1"/>
  <c r="P306" i="17" s="1"/>
  <c r="R306" i="17" s="1"/>
  <c r="C308" i="12"/>
  <c r="E308" i="12" s="1"/>
  <c r="G162" i="18" l="1"/>
  <c r="L162" i="18" s="1"/>
  <c r="B163" i="18"/>
  <c r="M308" i="17"/>
  <c r="P307" i="17" a="1"/>
  <c r="P307" i="17" s="1"/>
  <c r="R307" i="17" s="1"/>
  <c r="C309" i="12"/>
  <c r="E309" i="12" s="1"/>
  <c r="C163" i="18" l="1"/>
  <c r="D163" i="18" s="1"/>
  <c r="F163" i="18" s="1"/>
  <c r="M309" i="17"/>
  <c r="P308" i="17" a="1"/>
  <c r="P308" i="17" s="1"/>
  <c r="R308" i="17" s="1"/>
  <c r="C310" i="12"/>
  <c r="E310" i="12" s="1"/>
  <c r="G163" i="18" l="1"/>
  <c r="L163" i="18" s="1"/>
  <c r="B164" i="18"/>
  <c r="M310" i="17"/>
  <c r="P309" i="17" a="1"/>
  <c r="P309" i="17" s="1"/>
  <c r="R309" i="17" s="1"/>
  <c r="C311" i="12"/>
  <c r="E311" i="12" s="1"/>
  <c r="C164" i="18" l="1"/>
  <c r="D164" i="18" s="1"/>
  <c r="F164" i="18" s="1"/>
  <c r="M311" i="17"/>
  <c r="P310" i="17" a="1"/>
  <c r="P310" i="17" s="1"/>
  <c r="R310" i="17" s="1"/>
  <c r="C312" i="12"/>
  <c r="E312" i="12" s="1"/>
  <c r="G164" i="18" l="1"/>
  <c r="L164" i="18" s="1"/>
  <c r="B165" i="18"/>
  <c r="M312" i="17"/>
  <c r="P311" i="17" a="1"/>
  <c r="P311" i="17" s="1"/>
  <c r="R311" i="17" s="1"/>
  <c r="C313" i="12"/>
  <c r="E313" i="12" s="1"/>
  <c r="C165" i="18" l="1"/>
  <c r="D165" i="18" s="1"/>
  <c r="F165" i="18" s="1"/>
  <c r="M313" i="17"/>
  <c r="P312" i="17" a="1"/>
  <c r="P312" i="17" s="1"/>
  <c r="R312" i="17" s="1"/>
  <c r="C314" i="12"/>
  <c r="E314" i="12" s="1"/>
  <c r="G165" i="18" l="1"/>
  <c r="L165" i="18" s="1"/>
  <c r="B166" i="18"/>
  <c r="M314" i="17"/>
  <c r="P313" i="17" a="1"/>
  <c r="P313" i="17" s="1"/>
  <c r="R313" i="17" s="1"/>
  <c r="C315" i="12"/>
  <c r="E315" i="12" s="1"/>
  <c r="C166" i="18" l="1"/>
  <c r="D166" i="18" s="1"/>
  <c r="F166" i="18" s="1"/>
  <c r="M315" i="17"/>
  <c r="P314" i="17" a="1"/>
  <c r="P314" i="17" s="1"/>
  <c r="R314" i="17" s="1"/>
  <c r="C316" i="12"/>
  <c r="E316" i="12" s="1"/>
  <c r="G166" i="18" l="1"/>
  <c r="L166" i="18" s="1"/>
  <c r="B167" i="18"/>
  <c r="M316" i="17"/>
  <c r="P315" i="17" a="1"/>
  <c r="P315" i="17" s="1"/>
  <c r="R315" i="17" s="1"/>
  <c r="C317" i="12"/>
  <c r="E317" i="12" s="1"/>
  <c r="C167" i="18" l="1"/>
  <c r="D167" i="18" s="1"/>
  <c r="F167" i="18" s="1"/>
  <c r="M317" i="17"/>
  <c r="P316" i="17" a="1"/>
  <c r="P316" i="17" s="1"/>
  <c r="R316" i="17" s="1"/>
  <c r="C318" i="12"/>
  <c r="E318" i="12" s="1"/>
  <c r="G167" i="18" l="1"/>
  <c r="L167" i="18" s="1"/>
  <c r="B168" i="18"/>
  <c r="M318" i="17"/>
  <c r="P317" i="17" a="1"/>
  <c r="P317" i="17" s="1"/>
  <c r="R317" i="17" s="1"/>
  <c r="C319" i="12"/>
  <c r="E319" i="12" s="1"/>
  <c r="C168" i="18" l="1"/>
  <c r="D168" i="18" s="1"/>
  <c r="F168" i="18" s="1"/>
  <c r="M319" i="17"/>
  <c r="P318" i="17" a="1"/>
  <c r="P318" i="17" s="1"/>
  <c r="R318" i="17" s="1"/>
  <c r="C320" i="12"/>
  <c r="E320" i="12" s="1"/>
  <c r="G168" i="18" l="1"/>
  <c r="C169" i="18" s="1"/>
  <c r="B169" i="18"/>
  <c r="M320" i="17"/>
  <c r="P319" i="17" a="1"/>
  <c r="P319" i="17" s="1"/>
  <c r="R319" i="17" s="1"/>
  <c r="C321" i="12"/>
  <c r="E321" i="12" s="1"/>
  <c r="D169" i="18" l="1"/>
  <c r="F169" i="18" s="1"/>
  <c r="L168" i="18"/>
  <c r="M321" i="17"/>
  <c r="P320" i="17" a="1"/>
  <c r="P320" i="17" s="1"/>
  <c r="R320" i="17" s="1"/>
  <c r="C322" i="12"/>
  <c r="E322" i="12" s="1"/>
  <c r="G169" i="18" l="1"/>
  <c r="L169" i="18" s="1"/>
  <c r="B170" i="18"/>
  <c r="M322" i="17"/>
  <c r="P321" i="17" a="1"/>
  <c r="P321" i="17" s="1"/>
  <c r="R321" i="17" s="1"/>
  <c r="C323" i="12"/>
  <c r="E323" i="12" s="1"/>
  <c r="C170" i="18" l="1"/>
  <c r="D170" i="18" s="1"/>
  <c r="F170" i="18" s="1"/>
  <c r="P322" i="17" a="1"/>
  <c r="P322" i="17" s="1"/>
  <c r="R322" i="17" s="1"/>
  <c r="M323" i="17"/>
  <c r="C324" i="12"/>
  <c r="E324" i="12" s="1"/>
  <c r="G170" i="18" l="1"/>
  <c r="L170" i="18" s="1"/>
  <c r="B171" i="18"/>
  <c r="M324" i="17"/>
  <c r="P323" i="17" a="1"/>
  <c r="P323" i="17" s="1"/>
  <c r="R323" i="17" s="1"/>
  <c r="C325" i="12"/>
  <c r="E325" i="12" s="1"/>
  <c r="C171" i="18" l="1"/>
  <c r="D171" i="18" s="1"/>
  <c r="F171" i="18" s="1"/>
  <c r="M325" i="17"/>
  <c r="P324" i="17" a="1"/>
  <c r="P324" i="17" s="1"/>
  <c r="R324" i="17" s="1"/>
  <c r="C326" i="12"/>
  <c r="E326" i="12" s="1"/>
  <c r="G171" i="18" l="1"/>
  <c r="L171" i="18" s="1"/>
  <c r="B172" i="18"/>
  <c r="M326" i="17"/>
  <c r="P325" i="17" a="1"/>
  <c r="P325" i="17" s="1"/>
  <c r="R325" i="17" s="1"/>
  <c r="C327" i="12"/>
  <c r="E327" i="12" s="1"/>
  <c r="C172" i="18" l="1"/>
  <c r="D172" i="18" s="1"/>
  <c r="F172" i="18" s="1"/>
  <c r="M327" i="17"/>
  <c r="P326" i="17" a="1"/>
  <c r="P326" i="17" s="1"/>
  <c r="R326" i="17" s="1"/>
  <c r="E328" i="12"/>
  <c r="C329" i="12" s="1"/>
  <c r="G172" i="18" l="1"/>
  <c r="L172" i="18" s="1"/>
  <c r="B173" i="18"/>
  <c r="M328" i="17"/>
  <c r="P327" i="17" a="1"/>
  <c r="P327" i="17" s="1"/>
  <c r="R327" i="17" s="1"/>
  <c r="E329" i="12"/>
  <c r="C173" i="18" l="1"/>
  <c r="D173" i="18" s="1"/>
  <c r="F173" i="18" s="1"/>
  <c r="M329" i="17"/>
  <c r="P328" i="17" a="1"/>
  <c r="P328" i="17" s="1"/>
  <c r="R328" i="17" s="1"/>
  <c r="C330" i="12"/>
  <c r="E330" i="12" s="1"/>
  <c r="G173" i="18" l="1"/>
  <c r="L173" i="18" s="1"/>
  <c r="B174" i="18"/>
  <c r="M330" i="17"/>
  <c r="P329" i="17" a="1"/>
  <c r="P329" i="17" s="1"/>
  <c r="R329" i="17" s="1"/>
  <c r="C331" i="12"/>
  <c r="E331" i="12" s="1"/>
  <c r="C174" i="18" l="1"/>
  <c r="D174" i="18" s="1"/>
  <c r="F174" i="18" s="1"/>
  <c r="M331" i="17"/>
  <c r="P330" i="17" a="1"/>
  <c r="P330" i="17" s="1"/>
  <c r="R330" i="17" s="1"/>
  <c r="C332" i="12"/>
  <c r="E332" i="12" s="1"/>
  <c r="G174" i="18" l="1"/>
  <c r="L174" i="18" s="1"/>
  <c r="B175" i="18"/>
  <c r="M332" i="17"/>
  <c r="P331" i="17" a="1"/>
  <c r="P331" i="17" s="1"/>
  <c r="R331" i="17" s="1"/>
  <c r="C333" i="12"/>
  <c r="E333" i="12" s="1"/>
  <c r="C175" i="18" l="1"/>
  <c r="D175" i="18" s="1"/>
  <c r="F175" i="18" s="1"/>
  <c r="M333" i="17"/>
  <c r="P332" i="17" a="1"/>
  <c r="P332" i="17" s="1"/>
  <c r="R332" i="17" s="1"/>
  <c r="C334" i="12"/>
  <c r="E334" i="12" s="1"/>
  <c r="G175" i="18" l="1"/>
  <c r="L175" i="18" s="1"/>
  <c r="B176" i="18"/>
  <c r="M334" i="17"/>
  <c r="P333" i="17" a="1"/>
  <c r="P333" i="17" s="1"/>
  <c r="R333" i="17" s="1"/>
  <c r="C335" i="12"/>
  <c r="E335" i="12" s="1"/>
  <c r="C176" i="18" l="1"/>
  <c r="D176" i="18" s="1"/>
  <c r="F176" i="18" s="1"/>
  <c r="M335" i="17"/>
  <c r="P334" i="17" a="1"/>
  <c r="P334" i="17" s="1"/>
  <c r="R334" i="17" s="1"/>
  <c r="C336" i="12"/>
  <c r="E336" i="12" s="1"/>
  <c r="G176" i="18" l="1"/>
  <c r="L176" i="18" s="1"/>
  <c r="B177" i="18"/>
  <c r="M336" i="17"/>
  <c r="P335" i="17" a="1"/>
  <c r="P335" i="17" s="1"/>
  <c r="R335" i="17" s="1"/>
  <c r="C337" i="12"/>
  <c r="E337" i="12" s="1"/>
  <c r="C177" i="18" l="1"/>
  <c r="D177" i="18" s="1"/>
  <c r="F177" i="18" s="1"/>
  <c r="M337" i="17"/>
  <c r="P336" i="17" a="1"/>
  <c r="P336" i="17" s="1"/>
  <c r="R336" i="17" s="1"/>
  <c r="C338" i="12"/>
  <c r="E338" i="12" s="1"/>
  <c r="G177" i="18" l="1"/>
  <c r="L177" i="18" s="1"/>
  <c r="B178" i="18"/>
  <c r="M338" i="17"/>
  <c r="P337" i="17" a="1"/>
  <c r="P337" i="17" s="1"/>
  <c r="R337" i="17" s="1"/>
  <c r="C339" i="12"/>
  <c r="E339" i="12" s="1"/>
  <c r="C178" i="18" l="1"/>
  <c r="D178" i="18" s="1"/>
  <c r="F178" i="18" s="1"/>
  <c r="M339" i="17"/>
  <c r="P338" i="17" a="1"/>
  <c r="P338" i="17" s="1"/>
  <c r="R338" i="17" s="1"/>
  <c r="C340" i="12"/>
  <c r="E340" i="12" s="1"/>
  <c r="G178" i="18" l="1"/>
  <c r="L178" i="18" s="1"/>
  <c r="B179" i="18"/>
  <c r="M340" i="17"/>
  <c r="P339" i="17" a="1"/>
  <c r="P339" i="17" s="1"/>
  <c r="R339" i="17" s="1"/>
  <c r="C341" i="12"/>
  <c r="E341" i="12" s="1"/>
  <c r="C179" i="18" l="1"/>
  <c r="D179" i="18" s="1"/>
  <c r="F179" i="18" s="1"/>
  <c r="B180" i="18" s="1"/>
  <c r="M341" i="17"/>
  <c r="P340" i="17" a="1"/>
  <c r="P340" i="17" s="1"/>
  <c r="R340" i="17" s="1"/>
  <c r="C342" i="12"/>
  <c r="E342" i="12" s="1"/>
  <c r="G179" i="18" l="1"/>
  <c r="L179" i="18" s="1"/>
  <c r="M342" i="17"/>
  <c r="P341" i="17" a="1"/>
  <c r="P341" i="17" s="1"/>
  <c r="R341" i="17" s="1"/>
  <c r="C343" i="12"/>
  <c r="E343" i="12" s="1"/>
  <c r="C180" i="18" l="1"/>
  <c r="D180" i="18" s="1"/>
  <c r="F180" i="18" s="1"/>
  <c r="B181" i="18" s="1"/>
  <c r="P342" i="17" a="1"/>
  <c r="P342" i="17" s="1"/>
  <c r="R342" i="17" s="1"/>
  <c r="M343" i="17"/>
  <c r="C344" i="12"/>
  <c r="E344" i="12" s="1"/>
  <c r="G180" i="18" l="1"/>
  <c r="L180" i="18" s="1"/>
  <c r="M344" i="17"/>
  <c r="P343" i="17" a="1"/>
  <c r="P343" i="17" s="1"/>
  <c r="R343" i="17" s="1"/>
  <c r="C345" i="12"/>
  <c r="E345" i="12" s="1"/>
  <c r="C181" i="18" l="1"/>
  <c r="D181" i="18" s="1"/>
  <c r="F181" i="18" s="1"/>
  <c r="M345" i="17"/>
  <c r="P344" i="17" a="1"/>
  <c r="P344" i="17" s="1"/>
  <c r="R344" i="17" s="1"/>
  <c r="C346" i="12"/>
  <c r="E346" i="12" s="1"/>
  <c r="G181" i="18" l="1"/>
  <c r="L181" i="18" s="1"/>
  <c r="B182" i="18"/>
  <c r="M346" i="17"/>
  <c r="P345" i="17" a="1"/>
  <c r="P345" i="17" s="1"/>
  <c r="R345" i="17" s="1"/>
  <c r="C347" i="12"/>
  <c r="E347" i="12" s="1"/>
  <c r="C182" i="18" l="1"/>
  <c r="D182" i="18" s="1"/>
  <c r="F182" i="18" s="1"/>
  <c r="B183" i="18" s="1"/>
  <c r="M347" i="17"/>
  <c r="P346" i="17" a="1"/>
  <c r="P346" i="17" s="1"/>
  <c r="R346" i="17" s="1"/>
  <c r="C348" i="12"/>
  <c r="E348" i="12" s="1"/>
  <c r="G182" i="18" l="1"/>
  <c r="L182" i="18" s="1"/>
  <c r="M348" i="17"/>
  <c r="P347" i="17" a="1"/>
  <c r="P347" i="17" s="1"/>
  <c r="R347" i="17" s="1"/>
  <c r="C349" i="12"/>
  <c r="E349" i="12" s="1"/>
  <c r="C183" i="18" l="1"/>
  <c r="D183" i="18" s="1"/>
  <c r="F183" i="18" s="1"/>
  <c r="M349" i="17"/>
  <c r="P348" i="17" a="1"/>
  <c r="P348" i="17" s="1"/>
  <c r="R348" i="17" s="1"/>
  <c r="C350" i="12"/>
  <c r="E350" i="12" s="1"/>
  <c r="G183" i="18" l="1"/>
  <c r="L183" i="18" s="1"/>
  <c r="B184" i="18"/>
  <c r="M350" i="17"/>
  <c r="P349" i="17" a="1"/>
  <c r="P349" i="17" s="1"/>
  <c r="R349" i="17" s="1"/>
  <c r="C351" i="12"/>
  <c r="E351" i="12" s="1"/>
  <c r="C184" i="18" l="1"/>
  <c r="D184" i="18" s="1"/>
  <c r="F184" i="18" s="1"/>
  <c r="B185" i="18" s="1"/>
  <c r="M351" i="17"/>
  <c r="P350" i="17" a="1"/>
  <c r="P350" i="17" s="1"/>
  <c r="R350" i="17" s="1"/>
  <c r="C352" i="12"/>
  <c r="E352" i="12" s="1"/>
  <c r="G184" i="18" l="1"/>
  <c r="L184" i="18" s="1"/>
  <c r="M352" i="17"/>
  <c r="P351" i="17" a="1"/>
  <c r="P351" i="17" s="1"/>
  <c r="R351" i="17" s="1"/>
  <c r="C353" i="12"/>
  <c r="E353" i="12" s="1"/>
  <c r="C185" i="18" l="1"/>
  <c r="D185" i="18" s="1"/>
  <c r="F185" i="18" s="1"/>
  <c r="M353" i="17"/>
  <c r="P352" i="17" a="1"/>
  <c r="P352" i="17" s="1"/>
  <c r="R352" i="17" s="1"/>
  <c r="C354" i="12"/>
  <c r="E354" i="12" s="1"/>
  <c r="G185" i="18" l="1"/>
  <c r="L185" i="18" s="1"/>
  <c r="B186" i="18"/>
  <c r="M354" i="17"/>
  <c r="P353" i="17" a="1"/>
  <c r="P353" i="17" s="1"/>
  <c r="R353" i="17" s="1"/>
  <c r="C355" i="12"/>
  <c r="E355" i="12" s="1"/>
  <c r="C186" i="18" l="1"/>
  <c r="D186" i="18" s="1"/>
  <c r="F186" i="18" s="1"/>
  <c r="B187" i="18" s="1"/>
  <c r="M355" i="17"/>
  <c r="P354" i="17" a="1"/>
  <c r="P354" i="17" s="1"/>
  <c r="R354" i="17" s="1"/>
  <c r="C356" i="12"/>
  <c r="E356" i="12" s="1"/>
  <c r="G186" i="18" l="1"/>
  <c r="L186" i="18" s="1"/>
  <c r="M356" i="17"/>
  <c r="P355" i="17" a="1"/>
  <c r="P355" i="17" s="1"/>
  <c r="R355" i="17" s="1"/>
  <c r="C357" i="12"/>
  <c r="E357" i="12" s="1"/>
  <c r="C187" i="18" l="1"/>
  <c r="D187" i="18" s="1"/>
  <c r="F187" i="18" s="1"/>
  <c r="B188" i="18" s="1"/>
  <c r="M357" i="17"/>
  <c r="P356" i="17" a="1"/>
  <c r="P356" i="17" s="1"/>
  <c r="R356" i="17" s="1"/>
  <c r="C358" i="12"/>
  <c r="E358" i="12" s="1"/>
  <c r="G187" i="18" l="1"/>
  <c r="L187" i="18" s="1"/>
  <c r="M358" i="17"/>
  <c r="P357" i="17" a="1"/>
  <c r="P357" i="17" s="1"/>
  <c r="R357" i="17" s="1"/>
  <c r="C359" i="12"/>
  <c r="E359" i="12" s="1"/>
  <c r="C188" i="18" l="1"/>
  <c r="D188" i="18" s="1"/>
  <c r="F188" i="18" s="1"/>
  <c r="B189" i="18" s="1"/>
  <c r="M359" i="17"/>
  <c r="P358" i="17" a="1"/>
  <c r="P358" i="17" s="1"/>
  <c r="R358" i="17" s="1"/>
  <c r="C360" i="12"/>
  <c r="E360" i="12" s="1"/>
  <c r="G188" i="18" l="1"/>
  <c r="L188" i="18" s="1"/>
  <c r="M360" i="17"/>
  <c r="P359" i="17" a="1"/>
  <c r="P359" i="17" s="1"/>
  <c r="R359" i="17" s="1"/>
  <c r="C361" i="12"/>
  <c r="E361" i="12" s="1"/>
  <c r="C189" i="18" l="1"/>
  <c r="D189" i="18" s="1"/>
  <c r="F189" i="18" s="1"/>
  <c r="B190" i="18" s="1"/>
  <c r="M361" i="17"/>
  <c r="P360" i="17" a="1"/>
  <c r="P360" i="17" s="1"/>
  <c r="R360" i="17" s="1"/>
  <c r="C362" i="12"/>
  <c r="E362" i="12" s="1"/>
  <c r="G189" i="18" l="1"/>
  <c r="L189" i="18" s="1"/>
  <c r="M362" i="17"/>
  <c r="P361" i="17" a="1"/>
  <c r="P361" i="17" s="1"/>
  <c r="R361" i="17" s="1"/>
  <c r="C363" i="12"/>
  <c r="E363" i="12" s="1"/>
  <c r="C190" i="18" l="1"/>
  <c r="D190" i="18" s="1"/>
  <c r="F190" i="18" s="1"/>
  <c r="P362" i="17" a="1"/>
  <c r="P362" i="17" s="1"/>
  <c r="R362" i="17" s="1"/>
  <c r="M363" i="17"/>
  <c r="C364" i="12"/>
  <c r="E364" i="12" s="1"/>
  <c r="G190" i="18" l="1"/>
  <c r="L190" i="18" s="1"/>
  <c r="B191" i="18"/>
  <c r="M364" i="17"/>
  <c r="P363" i="17" a="1"/>
  <c r="P363" i="17" s="1"/>
  <c r="R363" i="17" s="1"/>
  <c r="C365" i="12"/>
  <c r="E365" i="12" s="1"/>
  <c r="C191" i="18" l="1"/>
  <c r="D191" i="18" s="1"/>
  <c r="F191" i="18" s="1"/>
  <c r="M365" i="17"/>
  <c r="P364" i="17" a="1"/>
  <c r="P364" i="17" s="1"/>
  <c r="R364" i="17" s="1"/>
  <c r="C366" i="12"/>
  <c r="E366" i="12" s="1"/>
  <c r="G191" i="18" l="1"/>
  <c r="L191" i="18" s="1"/>
  <c r="B192" i="18"/>
  <c r="M366" i="17"/>
  <c r="P365" i="17" a="1"/>
  <c r="P365" i="17" s="1"/>
  <c r="R365" i="17" s="1"/>
  <c r="C367" i="12"/>
  <c r="E367" i="12" s="1"/>
  <c r="C192" i="18" l="1"/>
  <c r="D192" i="18" s="1"/>
  <c r="F192" i="18" s="1"/>
  <c r="B193" i="18" s="1"/>
  <c r="M367" i="17"/>
  <c r="P366" i="17" a="1"/>
  <c r="P366" i="17" s="1"/>
  <c r="R366" i="17" s="1"/>
  <c r="C368" i="12"/>
  <c r="E368" i="12" s="1"/>
  <c r="G192" i="18" l="1"/>
  <c r="L192" i="18" s="1"/>
  <c r="M368" i="17"/>
  <c r="P367" i="17" a="1"/>
  <c r="P367" i="17" s="1"/>
  <c r="R367" i="17" s="1"/>
  <c r="C369" i="12"/>
  <c r="E369" i="12" s="1"/>
  <c r="C193" i="18" l="1"/>
  <c r="D193" i="18" s="1"/>
  <c r="F193" i="18" s="1"/>
  <c r="B194" i="18" s="1"/>
  <c r="M369" i="17"/>
  <c r="P368" i="17" a="1"/>
  <c r="P368" i="17" s="1"/>
  <c r="R368" i="17" s="1"/>
  <c r="C370" i="12"/>
  <c r="E370" i="12" s="1"/>
  <c r="G193" i="18" l="1"/>
  <c r="L193" i="18" s="1"/>
  <c r="M370" i="17"/>
  <c r="P369" i="17" a="1"/>
  <c r="P369" i="17" s="1"/>
  <c r="R369" i="17" s="1"/>
  <c r="C371" i="12"/>
  <c r="E371" i="12" s="1"/>
  <c r="C194" i="18" l="1"/>
  <c r="D194" i="18" s="1"/>
  <c r="F194" i="18" s="1"/>
  <c r="M371" i="17"/>
  <c r="P370" i="17" a="1"/>
  <c r="P370" i="17" s="1"/>
  <c r="R370" i="17" s="1"/>
  <c r="C372" i="12"/>
  <c r="E372" i="12" s="1"/>
  <c r="G194" i="18" l="1"/>
  <c r="L194" i="18" s="1"/>
  <c r="B195" i="18"/>
  <c r="M372" i="17"/>
  <c r="P371" i="17" a="1"/>
  <c r="P371" i="17" s="1"/>
  <c r="R371" i="17" s="1"/>
  <c r="C373" i="12"/>
  <c r="E373" i="12" s="1"/>
  <c r="C195" i="18" l="1"/>
  <c r="D195" i="18" s="1"/>
  <c r="F195" i="18" s="1"/>
  <c r="B196" i="18" s="1"/>
  <c r="M373" i="17"/>
  <c r="P372" i="17" a="1"/>
  <c r="P372" i="17" s="1"/>
  <c r="R372" i="17" s="1"/>
  <c r="C374" i="12"/>
  <c r="E374" i="12" s="1"/>
  <c r="G195" i="18" l="1"/>
  <c r="L195" i="18" s="1"/>
  <c r="M374" i="17"/>
  <c r="P373" i="17" a="1"/>
  <c r="P373" i="17" s="1"/>
  <c r="R373" i="17" s="1"/>
  <c r="C375" i="12"/>
  <c r="E375" i="12" s="1"/>
  <c r="C196" i="18" l="1"/>
  <c r="D196" i="18" s="1"/>
  <c r="F196" i="18" s="1"/>
  <c r="B197" i="18" s="1"/>
  <c r="M375" i="17"/>
  <c r="P374" i="17" a="1"/>
  <c r="P374" i="17" s="1"/>
  <c r="R374" i="17" s="1"/>
  <c r="C376" i="12"/>
  <c r="E376" i="12" s="1"/>
  <c r="G196" i="18" l="1"/>
  <c r="L196" i="18" s="1"/>
  <c r="M376" i="17"/>
  <c r="P375" i="17" a="1"/>
  <c r="P375" i="17" s="1"/>
  <c r="R375" i="17" s="1"/>
  <c r="C377" i="12"/>
  <c r="E377" i="12" s="1"/>
  <c r="C197" i="18" l="1"/>
  <c r="D197" i="18" s="1"/>
  <c r="F197" i="18" s="1"/>
  <c r="M377" i="17"/>
  <c r="P376" i="17" a="1"/>
  <c r="P376" i="17" s="1"/>
  <c r="R376" i="17" s="1"/>
  <c r="C378" i="12"/>
  <c r="E378" i="12" s="1"/>
  <c r="G197" i="18" l="1"/>
  <c r="L197" i="18" s="1"/>
  <c r="B198" i="18"/>
  <c r="M378" i="17"/>
  <c r="P377" i="17" a="1"/>
  <c r="P377" i="17" s="1"/>
  <c r="R377" i="17" s="1"/>
  <c r="C379" i="12"/>
  <c r="E379" i="12" s="1"/>
  <c r="C198" i="18" l="1"/>
  <c r="D198" i="18" s="1"/>
  <c r="F198" i="18" s="1"/>
  <c r="B199" i="18" s="1"/>
  <c r="M379" i="17"/>
  <c r="P378" i="17" a="1"/>
  <c r="P378" i="17" s="1"/>
  <c r="R378" i="17" s="1"/>
  <c r="C380" i="12"/>
  <c r="E380" i="12" s="1"/>
  <c r="G198" i="18" l="1"/>
  <c r="L198" i="18" s="1"/>
  <c r="M380" i="17"/>
  <c r="P379" i="17" a="1"/>
  <c r="P379" i="17" s="1"/>
  <c r="R379" i="17" s="1"/>
  <c r="C381" i="12"/>
  <c r="E381" i="12" s="1"/>
  <c r="C199" i="18" l="1"/>
  <c r="D199" i="18" s="1"/>
  <c r="F199" i="18" s="1"/>
  <c r="B200" i="18" s="1"/>
  <c r="M381" i="17"/>
  <c r="P380" i="17" a="1"/>
  <c r="P380" i="17" s="1"/>
  <c r="R380" i="17" s="1"/>
  <c r="C382" i="12"/>
  <c r="E382" i="12" s="1"/>
  <c r="G199" i="18" l="1"/>
  <c r="L199" i="18" s="1"/>
  <c r="M382" i="17"/>
  <c r="P381" i="17" a="1"/>
  <c r="P381" i="17" s="1"/>
  <c r="R381" i="17" s="1"/>
  <c r="C383" i="12"/>
  <c r="E383" i="12" s="1"/>
  <c r="C200" i="18" l="1"/>
  <c r="D200" i="18" s="1"/>
  <c r="F200" i="18" s="1"/>
  <c r="B201" i="18" s="1"/>
  <c r="P382" i="17" a="1"/>
  <c r="P382" i="17" s="1"/>
  <c r="R382" i="17" s="1"/>
  <c r="M383" i="17"/>
  <c r="C384" i="12"/>
  <c r="E384" i="12" s="1"/>
  <c r="G200" i="18" l="1"/>
  <c r="L200" i="18" s="1"/>
  <c r="P383" i="17" a="1"/>
  <c r="P383" i="17" s="1"/>
  <c r="R383" i="17" s="1"/>
  <c r="M384" i="17"/>
  <c r="C385" i="12"/>
  <c r="E385" i="12" s="1"/>
  <c r="C201" i="18" l="1"/>
  <c r="D201" i="18" s="1"/>
  <c r="F201" i="18" s="1"/>
  <c r="B202" i="18" s="1"/>
  <c r="M385" i="17"/>
  <c r="P384" i="17" a="1"/>
  <c r="P384" i="17" s="1"/>
  <c r="R384" i="17" s="1"/>
  <c r="C386" i="12"/>
  <c r="E386" i="12" s="1"/>
  <c r="G201" i="18" l="1"/>
  <c r="L201" i="18" s="1"/>
  <c r="M386" i="17"/>
  <c r="P385" i="17" a="1"/>
  <c r="P385" i="17" s="1"/>
  <c r="R385" i="17" s="1"/>
  <c r="C387" i="12"/>
  <c r="E387" i="12" s="1"/>
  <c r="C202" i="18" l="1"/>
  <c r="D202" i="18" s="1"/>
  <c r="F202" i="18" s="1"/>
  <c r="M387" i="17"/>
  <c r="P386" i="17" a="1"/>
  <c r="P386" i="17" s="1"/>
  <c r="R386" i="17" s="1"/>
  <c r="C388" i="12"/>
  <c r="E388" i="12" s="1"/>
  <c r="G202" i="18" l="1"/>
  <c r="C203" i="18" s="1"/>
  <c r="B203" i="18"/>
  <c r="M388" i="17"/>
  <c r="P387" i="17" a="1"/>
  <c r="P387" i="17" s="1"/>
  <c r="R387" i="17" s="1"/>
  <c r="C389" i="12"/>
  <c r="E389" i="12" s="1"/>
  <c r="C390" i="12" s="1"/>
  <c r="D203" i="18" l="1"/>
  <c r="F203" i="18" s="1"/>
  <c r="B204" i="18" s="1"/>
  <c r="L202" i="18"/>
  <c r="M389" i="17"/>
  <c r="P388" i="17" a="1"/>
  <c r="P388" i="17" s="1"/>
  <c r="R388" i="17" s="1"/>
  <c r="E390" i="12"/>
  <c r="G203" i="18" l="1"/>
  <c r="L203" i="18" s="1"/>
  <c r="M390" i="17"/>
  <c r="P389" i="17" a="1"/>
  <c r="P389" i="17" s="1"/>
  <c r="R389" i="17" s="1"/>
  <c r="C391" i="12"/>
  <c r="E391" i="12" s="1"/>
  <c r="C204" i="18" l="1"/>
  <c r="D204" i="18" s="1"/>
  <c r="F204" i="18" s="1"/>
  <c r="B205" i="18" s="1"/>
  <c r="M391" i="17"/>
  <c r="P390" i="17" a="1"/>
  <c r="P390" i="17" s="1"/>
  <c r="R390" i="17" s="1"/>
  <c r="C392" i="12"/>
  <c r="E392" i="12" s="1"/>
  <c r="G204" i="18" l="1"/>
  <c r="L204" i="18" s="1"/>
  <c r="M392" i="17"/>
  <c r="P391" i="17" a="1"/>
  <c r="P391" i="17" s="1"/>
  <c r="R391" i="17" s="1"/>
  <c r="C393" i="12"/>
  <c r="E393" i="12" s="1"/>
  <c r="C205" i="18" l="1"/>
  <c r="D205" i="18" s="1"/>
  <c r="F205" i="18" s="1"/>
  <c r="B206" i="18" s="1"/>
  <c r="M393" i="17"/>
  <c r="P392" i="17" a="1"/>
  <c r="P392" i="17" s="1"/>
  <c r="R392" i="17" s="1"/>
  <c r="C394" i="12"/>
  <c r="E394" i="12" s="1"/>
  <c r="G205" i="18" l="1"/>
  <c r="L205" i="18" s="1"/>
  <c r="M394" i="17"/>
  <c r="P393" i="17" a="1"/>
  <c r="P393" i="17" s="1"/>
  <c r="R393" i="17" s="1"/>
  <c r="C395" i="12"/>
  <c r="E395" i="12" s="1"/>
  <c r="C206" i="18" l="1"/>
  <c r="D206" i="18" s="1"/>
  <c r="G206" i="18" s="1"/>
  <c r="M395" i="17"/>
  <c r="P394" i="17" a="1"/>
  <c r="P394" i="17" s="1"/>
  <c r="R394" i="17" s="1"/>
  <c r="C396" i="12"/>
  <c r="E396" i="12" s="1"/>
  <c r="F206" i="18" l="1"/>
  <c r="B207" i="18" s="1"/>
  <c r="C207" i="18"/>
  <c r="M396" i="17"/>
  <c r="P395" i="17" a="1"/>
  <c r="P395" i="17" s="1"/>
  <c r="R395" i="17" s="1"/>
  <c r="C397" i="12"/>
  <c r="E397" i="12" s="1"/>
  <c r="D207" i="18" l="1"/>
  <c r="G207" i="18" s="1"/>
  <c r="L206" i="18"/>
  <c r="M397" i="17"/>
  <c r="P396" i="17" a="1"/>
  <c r="P396" i="17" s="1"/>
  <c r="R396" i="17" s="1"/>
  <c r="C398" i="12"/>
  <c r="E398" i="12" s="1"/>
  <c r="F207" i="18" l="1"/>
  <c r="B208" i="18" s="1"/>
  <c r="C208" i="18"/>
  <c r="M398" i="17"/>
  <c r="P397" i="17" a="1"/>
  <c r="P397" i="17" s="1"/>
  <c r="R397" i="17" s="1"/>
  <c r="C399" i="12"/>
  <c r="E399" i="12" s="1"/>
  <c r="D208" i="18" l="1"/>
  <c r="G208" i="18" s="1"/>
  <c r="L207" i="18"/>
  <c r="M399" i="17"/>
  <c r="P398" i="17" a="1"/>
  <c r="P398" i="17" s="1"/>
  <c r="R398" i="17" s="1"/>
  <c r="C400" i="12"/>
  <c r="E400" i="12" s="1"/>
  <c r="F208" i="18" l="1"/>
  <c r="L208" i="18" s="1"/>
  <c r="C209" i="18"/>
  <c r="M400" i="17"/>
  <c r="P399" i="17" a="1"/>
  <c r="P399" i="17" s="1"/>
  <c r="R399" i="17" s="1"/>
  <c r="C401" i="12"/>
  <c r="E401" i="12" s="1"/>
  <c r="B209" i="18" l="1"/>
  <c r="D209" i="18" s="1"/>
  <c r="F209" i="18" s="1"/>
  <c r="M401" i="17"/>
  <c r="P400" i="17" a="1"/>
  <c r="P400" i="17" s="1"/>
  <c r="R400" i="17" s="1"/>
  <c r="C402" i="12"/>
  <c r="E402" i="12" s="1"/>
  <c r="B210" i="18" l="1"/>
  <c r="G209" i="18"/>
  <c r="L209" i="18" s="1"/>
  <c r="M402" i="17"/>
  <c r="P402" i="17" s="1" a="1"/>
  <c r="P402" i="17" s="1"/>
  <c r="R402" i="17" s="1"/>
  <c r="P401" i="17" a="1"/>
  <c r="P401" i="17" s="1"/>
  <c r="R401" i="17" s="1"/>
  <c r="C403" i="12"/>
  <c r="E403" i="12" s="1"/>
  <c r="C210" i="18" l="1"/>
  <c r="D210" i="18" s="1"/>
  <c r="F210" i="18" s="1"/>
  <c r="B211" i="18" s="1"/>
  <c r="C404" i="12"/>
  <c r="E404" i="12" s="1"/>
  <c r="G210" i="18" l="1"/>
  <c r="L210" i="18" s="1"/>
  <c r="C405" i="12"/>
  <c r="E405" i="12" s="1"/>
  <c r="C211" i="18" l="1"/>
  <c r="D211" i="18" s="1"/>
  <c r="F211" i="18" s="1"/>
  <c r="C406" i="12"/>
  <c r="E406" i="12" s="1"/>
  <c r="G211" i="18" l="1"/>
  <c r="L211" i="18" s="1"/>
  <c r="B212" i="18"/>
  <c r="C407" i="12"/>
  <c r="E407" i="12" s="1"/>
  <c r="C212" i="18" l="1"/>
  <c r="D212" i="18" s="1"/>
  <c r="F212" i="18" s="1"/>
  <c r="C408" i="12"/>
  <c r="E408" i="12" s="1"/>
  <c r="B213" i="18" l="1"/>
  <c r="G212" i="18"/>
  <c r="L212" i="18" s="1"/>
  <c r="C409" i="12"/>
  <c r="E409" i="12" s="1"/>
  <c r="C213" i="18" l="1"/>
  <c r="D213" i="18" s="1"/>
  <c r="F213" i="18" s="1"/>
  <c r="B214" i="18" s="1"/>
  <c r="C410" i="12"/>
  <c r="E410" i="12" s="1"/>
  <c r="G213" i="18" l="1"/>
  <c r="L213" i="18" s="1"/>
  <c r="C411" i="12"/>
  <c r="E411" i="12" s="1"/>
  <c r="C214" i="18" l="1"/>
  <c r="D214" i="18" s="1"/>
  <c r="F214" i="18" s="1"/>
  <c r="C412" i="12"/>
  <c r="E412" i="12" s="1"/>
  <c r="G214" i="18" l="1"/>
  <c r="C215" i="18" s="1"/>
  <c r="B215" i="18"/>
  <c r="C413" i="12"/>
  <c r="E413" i="12" s="1"/>
  <c r="L214" i="18" l="1"/>
  <c r="D215" i="18"/>
  <c r="F215" i="18" s="1"/>
  <c r="C414" i="12"/>
  <c r="E414" i="12" s="1"/>
  <c r="G215" i="18" l="1"/>
  <c r="L215" i="18" s="1"/>
  <c r="B216" i="18"/>
  <c r="C415" i="12"/>
  <c r="E415" i="12" s="1"/>
  <c r="C216" i="18" l="1"/>
  <c r="D216" i="18" s="1"/>
  <c r="F216" i="18" s="1"/>
  <c r="C416" i="12"/>
  <c r="E416" i="12" s="1"/>
  <c r="B217" i="18" l="1"/>
  <c r="G216" i="18"/>
  <c r="L216" i="18" s="1"/>
  <c r="C417" i="12"/>
  <c r="E417" i="12" s="1"/>
  <c r="C217" i="18" l="1"/>
  <c r="D217" i="18" s="1"/>
  <c r="F217" i="18" s="1"/>
  <c r="C418" i="12"/>
  <c r="E418" i="12" s="1"/>
  <c r="B218" i="18" l="1"/>
  <c r="G217" i="18"/>
  <c r="L217" i="18" s="1"/>
  <c r="C419" i="12"/>
  <c r="E419" i="12" s="1"/>
  <c r="C218" i="18" l="1"/>
  <c r="D218" i="18" s="1"/>
  <c r="F218" i="18" s="1"/>
  <c r="C420" i="12"/>
  <c r="E420" i="12" s="1"/>
  <c r="B219" i="18" l="1"/>
  <c r="G218" i="18"/>
  <c r="L218" i="18" s="1"/>
  <c r="C421" i="12"/>
  <c r="E421" i="12" s="1"/>
  <c r="C219" i="18" l="1"/>
  <c r="D219" i="18" s="1"/>
  <c r="F219" i="18" s="1"/>
  <c r="B220" i="18" s="1"/>
  <c r="C422" i="12"/>
  <c r="E422" i="12" s="1"/>
  <c r="G219" i="18" l="1"/>
  <c r="L219" i="18" s="1"/>
  <c r="C423" i="12"/>
  <c r="E423" i="12" s="1"/>
  <c r="C220" i="18" l="1"/>
  <c r="D220" i="18" s="1"/>
  <c r="F220" i="18" s="1"/>
  <c r="C424" i="12"/>
  <c r="E424" i="12" s="1"/>
  <c r="G220" i="18" l="1"/>
  <c r="L220" i="18" s="1"/>
  <c r="B221" i="18"/>
  <c r="C425" i="12"/>
  <c r="E425" i="12" s="1"/>
  <c r="C221" i="18" l="1"/>
  <c r="D221" i="18" s="1"/>
  <c r="F221" i="18" s="1"/>
  <c r="C426" i="12"/>
  <c r="E426" i="12" s="1"/>
  <c r="B222" i="18" l="1"/>
  <c r="G221" i="18"/>
  <c r="L221" i="18" s="1"/>
  <c r="C427" i="12"/>
  <c r="E427" i="12" s="1"/>
  <c r="C222" i="18" l="1"/>
  <c r="D222" i="18" s="1"/>
  <c r="F222" i="18" s="1"/>
  <c r="C428" i="12"/>
  <c r="E428" i="12" s="1"/>
  <c r="G222" i="18" l="1"/>
  <c r="L222" i="18" s="1"/>
  <c r="B223" i="18"/>
  <c r="C429" i="12"/>
  <c r="E429" i="12" s="1"/>
  <c r="C223" i="18" l="1"/>
  <c r="D223" i="18" s="1"/>
  <c r="F223" i="18" s="1"/>
  <c r="C430" i="12"/>
  <c r="E430" i="12" s="1"/>
  <c r="B224" i="18" l="1"/>
  <c r="G223" i="18"/>
  <c r="L223" i="18" s="1"/>
  <c r="C431" i="12"/>
  <c r="E431" i="12" s="1"/>
  <c r="C224" i="18" l="1"/>
  <c r="D224" i="18" s="1"/>
  <c r="F224" i="18" s="1"/>
  <c r="C432" i="12"/>
  <c r="E432" i="12" s="1"/>
  <c r="G224" i="18" l="1"/>
  <c r="L224" i="18" s="1"/>
  <c r="B225" i="18"/>
  <c r="C433" i="12"/>
  <c r="E433" i="12" s="1"/>
  <c r="C225" i="18" l="1"/>
  <c r="D225" i="18" s="1"/>
  <c r="F225" i="18" s="1"/>
  <c r="C434" i="12"/>
  <c r="E434" i="12" s="1"/>
  <c r="G225" i="18" l="1"/>
  <c r="L225" i="18" s="1"/>
  <c r="B226" i="18"/>
  <c r="C435" i="12"/>
  <c r="E435" i="12" s="1"/>
  <c r="C226" i="18" l="1"/>
  <c r="D226" i="18" s="1"/>
  <c r="F226" i="18" s="1"/>
  <c r="B227" i="18" s="1"/>
  <c r="C436" i="12"/>
  <c r="E436" i="12" s="1"/>
  <c r="G226" i="18" l="1"/>
  <c r="L226" i="18" s="1"/>
  <c r="C437" i="12"/>
  <c r="E437" i="12" s="1"/>
  <c r="C227" i="18" l="1"/>
  <c r="D227" i="18" s="1"/>
  <c r="F227" i="18" s="1"/>
  <c r="C438" i="12"/>
  <c r="E438" i="12" s="1"/>
  <c r="G227" i="18" l="1"/>
  <c r="L227" i="18" s="1"/>
  <c r="B228" i="18"/>
  <c r="C439" i="12"/>
  <c r="E439" i="12" s="1"/>
  <c r="C228" i="18" l="1"/>
  <c r="D228" i="18" s="1"/>
  <c r="F228" i="18" s="1"/>
  <c r="B229" i="18" s="1"/>
  <c r="C440" i="12"/>
  <c r="E440" i="12" s="1"/>
  <c r="G228" i="18" l="1"/>
  <c r="L228" i="18" s="1"/>
  <c r="C441" i="12"/>
  <c r="E441" i="12" s="1"/>
  <c r="C229" i="18" l="1"/>
  <c r="D229" i="18" s="1"/>
  <c r="F229" i="18" s="1"/>
  <c r="B230" i="18" s="1"/>
  <c r="C442" i="12"/>
  <c r="E442" i="12" s="1"/>
  <c r="G229" i="18" l="1"/>
  <c r="L229" i="18" s="1"/>
  <c r="C443" i="12"/>
  <c r="E443" i="12" s="1"/>
  <c r="C230" i="18" l="1"/>
  <c r="D230" i="18" s="1"/>
  <c r="F230" i="18" s="1"/>
  <c r="B231" i="18" s="1"/>
  <c r="C444" i="12"/>
  <c r="E444" i="12" s="1"/>
  <c r="G230" i="18" l="1"/>
  <c r="L230" i="18" s="1"/>
  <c r="C445" i="12"/>
  <c r="E445" i="12" s="1"/>
  <c r="C231" i="18" l="1"/>
  <c r="D231" i="18" s="1"/>
  <c r="F231" i="18" s="1"/>
  <c r="B232" i="18" s="1"/>
  <c r="C446" i="12"/>
  <c r="E446" i="12" s="1"/>
  <c r="G231" i="18" l="1"/>
  <c r="L231" i="18" s="1"/>
  <c r="C447" i="12"/>
  <c r="E447" i="12" s="1"/>
  <c r="C232" i="18" l="1"/>
  <c r="D232" i="18" s="1"/>
  <c r="F232" i="18" s="1"/>
  <c r="C448" i="12"/>
  <c r="E448" i="12" s="1"/>
  <c r="G232" i="18" l="1"/>
  <c r="L232" i="18" s="1"/>
  <c r="B233" i="18"/>
  <c r="C449" i="12"/>
  <c r="E449" i="12" s="1"/>
  <c r="C233" i="18" l="1"/>
  <c r="D233" i="18" s="1"/>
  <c r="F233" i="18" s="1"/>
  <c r="B234" i="18" s="1"/>
  <c r="C450" i="12"/>
  <c r="E450" i="12" s="1"/>
  <c r="G233" i="18" l="1"/>
  <c r="L233" i="18" s="1"/>
  <c r="C451" i="12"/>
  <c r="E451" i="12" s="1"/>
  <c r="C234" i="18" l="1"/>
  <c r="D234" i="18" s="1"/>
  <c r="F234" i="18" s="1"/>
  <c r="C452" i="12"/>
  <c r="E452" i="12" s="1"/>
  <c r="G234" i="18" l="1"/>
  <c r="L234" i="18" s="1"/>
  <c r="B235" i="18"/>
  <c r="C453" i="12"/>
  <c r="E453" i="12" s="1"/>
  <c r="C235" i="18" l="1"/>
  <c r="D235" i="18" s="1"/>
  <c r="F235" i="18" s="1"/>
  <c r="B236" i="18" s="1"/>
  <c r="C454" i="12"/>
  <c r="E454" i="12" s="1"/>
  <c r="G235" i="18" l="1"/>
  <c r="L235" i="18" s="1"/>
  <c r="C455" i="12"/>
  <c r="E455" i="12" s="1"/>
  <c r="C236" i="18" l="1"/>
  <c r="D236" i="18" s="1"/>
  <c r="F236" i="18" s="1"/>
  <c r="C456" i="12"/>
  <c r="E456" i="12" s="1"/>
  <c r="G236" i="18" l="1"/>
  <c r="L236" i="18" s="1"/>
  <c r="B237" i="18"/>
  <c r="C457" i="12"/>
  <c r="E457" i="12" s="1"/>
  <c r="C237" i="18" l="1"/>
  <c r="D237" i="18" s="1"/>
  <c r="G237" i="18" s="1"/>
  <c r="C458" i="12"/>
  <c r="E458" i="12" s="1"/>
  <c r="F237" i="18" l="1"/>
  <c r="B238" i="18" s="1"/>
  <c r="C238" i="18"/>
  <c r="E459" i="12"/>
  <c r="C460" i="12" s="1"/>
  <c r="D238" i="18" l="1"/>
  <c r="G238" i="18" s="1"/>
  <c r="L237" i="18"/>
  <c r="E460" i="12"/>
  <c r="F238" i="18" l="1"/>
  <c r="B239" i="18" s="1"/>
  <c r="C239" i="18"/>
  <c r="C461" i="12"/>
  <c r="E461" i="12" s="1"/>
  <c r="D239" i="18" l="1"/>
  <c r="F239" i="18" s="1"/>
  <c r="B240" i="18" s="1"/>
  <c r="L238" i="18"/>
  <c r="C462" i="12"/>
  <c r="E462" i="12" s="1"/>
  <c r="G239" i="18" l="1"/>
  <c r="L239" i="18" s="1"/>
  <c r="C463" i="12"/>
  <c r="E463" i="12" s="1"/>
  <c r="C240" i="18" l="1"/>
  <c r="D240" i="18" s="1"/>
  <c r="F240" i="18" s="1"/>
  <c r="B241" i="18" s="1"/>
  <c r="C464" i="12"/>
  <c r="E464" i="12" s="1"/>
  <c r="G240" i="18" l="1"/>
  <c r="L240" i="18" s="1"/>
  <c r="C465" i="12"/>
  <c r="E465" i="12" s="1"/>
  <c r="C241" i="18" l="1"/>
  <c r="D241" i="18" s="1"/>
  <c r="G241" i="18" s="1"/>
  <c r="C466" i="12"/>
  <c r="E466" i="12" s="1"/>
  <c r="F241" i="18" l="1"/>
  <c r="B242" i="18" s="1"/>
  <c r="C242" i="18"/>
  <c r="C467" i="12"/>
  <c r="E467" i="12" s="1"/>
  <c r="L241" i="18" l="1"/>
  <c r="D242" i="18"/>
  <c r="G242" i="18" s="1"/>
  <c r="C468" i="12"/>
  <c r="E468" i="12" s="1"/>
  <c r="F242" i="18" l="1"/>
  <c r="B243" i="18" s="1"/>
  <c r="C243" i="18"/>
  <c r="C469" i="12"/>
  <c r="E469" i="12" s="1"/>
  <c r="L242" i="18" l="1"/>
  <c r="D243" i="18"/>
  <c r="F243" i="18" s="1"/>
  <c r="C470" i="12"/>
  <c r="E470" i="12" s="1"/>
  <c r="G243" i="18" l="1"/>
  <c r="L243" i="18" s="1"/>
  <c r="B244" i="18"/>
  <c r="C471" i="12"/>
  <c r="E471" i="12" s="1"/>
  <c r="C244" i="18" l="1"/>
  <c r="D244" i="18" s="1"/>
  <c r="F244" i="18" s="1"/>
  <c r="C472" i="12"/>
  <c r="E472" i="12" s="1"/>
  <c r="G244" i="18" l="1"/>
  <c r="L244" i="18" s="1"/>
  <c r="B245" i="18"/>
  <c r="C473" i="12"/>
  <c r="E473" i="12" s="1"/>
  <c r="C245" i="18" l="1"/>
  <c r="D245" i="18" s="1"/>
  <c r="G245" i="18" s="1"/>
  <c r="C474" i="12"/>
  <c r="E474" i="12" s="1"/>
  <c r="F245" i="18" l="1"/>
  <c r="B246" i="18" s="1"/>
  <c r="C246" i="18"/>
  <c r="C475" i="12"/>
  <c r="E475" i="12" s="1"/>
  <c r="L245" i="18" l="1"/>
  <c r="D246" i="18"/>
  <c r="G246" i="18" s="1"/>
  <c r="C476" i="12"/>
  <c r="E476" i="12" s="1"/>
  <c r="F246" i="18" l="1"/>
  <c r="B247" i="18" s="1"/>
  <c r="C247" i="18"/>
  <c r="C477" i="12"/>
  <c r="E477" i="12" s="1"/>
  <c r="D247" i="18" l="1"/>
  <c r="G247" i="18" s="1"/>
  <c r="L246" i="18"/>
  <c r="C478" i="12"/>
  <c r="E478" i="12" s="1"/>
  <c r="F247" i="18" l="1"/>
  <c r="B248" i="18" s="1"/>
  <c r="C248" i="18"/>
  <c r="C479" i="12"/>
  <c r="E479" i="12" s="1"/>
  <c r="L247" i="18" l="1"/>
  <c r="D248" i="18"/>
  <c r="F248" i="18" s="1"/>
  <c r="C480" i="12"/>
  <c r="E480" i="12" s="1"/>
  <c r="G248" i="18" l="1"/>
  <c r="L248" i="18" s="1"/>
  <c r="B249" i="18"/>
  <c r="C481" i="12"/>
  <c r="E481" i="12" s="1"/>
  <c r="C249" i="18" l="1"/>
  <c r="D249" i="18" s="1"/>
  <c r="F249" i="18" s="1"/>
  <c r="C482" i="12"/>
  <c r="E482" i="12" s="1"/>
  <c r="G249" i="18" l="1"/>
  <c r="L249" i="18" s="1"/>
  <c r="B250" i="18"/>
  <c r="C483" i="12"/>
  <c r="E483" i="12" s="1"/>
  <c r="C250" i="18" l="1"/>
  <c r="D250" i="18" s="1"/>
  <c r="G250" i="18" s="1"/>
  <c r="C484" i="12"/>
  <c r="E484" i="12" s="1"/>
  <c r="F250" i="18" l="1"/>
  <c r="B251" i="18" s="1"/>
  <c r="C251" i="18"/>
  <c r="C485" i="12"/>
  <c r="E485" i="12" s="1"/>
  <c r="D251" i="18" l="1"/>
  <c r="F251" i="18" s="1"/>
  <c r="L250" i="18"/>
  <c r="C486" i="12"/>
  <c r="E486" i="12" s="1"/>
  <c r="G251" i="18" l="1"/>
  <c r="L251" i="18" s="1"/>
  <c r="B252" i="18"/>
  <c r="C487" i="12"/>
  <c r="E487" i="12" s="1"/>
  <c r="C252" i="18" l="1"/>
  <c r="D252" i="18" s="1"/>
  <c r="F252" i="18" s="1"/>
  <c r="C488" i="12"/>
  <c r="E488" i="12" s="1"/>
  <c r="G252" i="18" l="1"/>
  <c r="L252" i="18" s="1"/>
  <c r="B253" i="18"/>
  <c r="C489" i="12"/>
  <c r="E489" i="12" s="1"/>
  <c r="C253" i="18" l="1"/>
  <c r="D253" i="18" s="1"/>
  <c r="G253" i="18" s="1"/>
  <c r="C490" i="12"/>
  <c r="E490" i="12" s="1"/>
  <c r="F253" i="18" l="1"/>
  <c r="B254" i="18" s="1"/>
  <c r="C254" i="18"/>
  <c r="C491" i="12"/>
  <c r="E491" i="12" s="1"/>
  <c r="D254" i="18" l="1"/>
  <c r="G254" i="18" s="1"/>
  <c r="L253" i="18"/>
  <c r="C492" i="12"/>
  <c r="E492" i="12" s="1"/>
  <c r="F254" i="18" l="1"/>
  <c r="B255" i="18" s="1"/>
  <c r="C255" i="18"/>
  <c r="C493" i="12"/>
  <c r="E493" i="12" s="1"/>
  <c r="L254" i="18" l="1"/>
  <c r="D255" i="18"/>
  <c r="F255" i="18" s="1"/>
  <c r="C494" i="12"/>
  <c r="E494" i="12" s="1"/>
  <c r="G255" i="18" l="1"/>
  <c r="L255" i="18" s="1"/>
  <c r="B256" i="18"/>
  <c r="C495" i="12"/>
  <c r="E495" i="12" s="1"/>
  <c r="C256" i="18" l="1"/>
  <c r="D256" i="18" s="1"/>
  <c r="F256" i="18" s="1"/>
  <c r="B257" i="18" s="1"/>
  <c r="C496" i="12"/>
  <c r="E496" i="12" s="1"/>
  <c r="G256" i="18" l="1"/>
  <c r="L256" i="18" s="1"/>
  <c r="C497" i="12"/>
  <c r="E497" i="12" s="1"/>
  <c r="C257" i="18" l="1"/>
  <c r="D257" i="18" s="1"/>
  <c r="G257" i="18" s="1"/>
  <c r="C498" i="12"/>
  <c r="E498" i="12" s="1"/>
  <c r="F257" i="18" l="1"/>
  <c r="B258" i="18" s="1"/>
  <c r="C258" i="18"/>
  <c r="C499" i="12"/>
  <c r="E499" i="12" s="1"/>
  <c r="L257" i="18" l="1"/>
  <c r="D258" i="18"/>
  <c r="G258" i="18" s="1"/>
  <c r="C500" i="12"/>
  <c r="E500" i="12" s="1"/>
  <c r="F258" i="18" l="1"/>
  <c r="B259" i="18" s="1"/>
  <c r="C259" i="18"/>
  <c r="C501" i="12"/>
  <c r="E501" i="12" s="1"/>
  <c r="L258" i="18" l="1"/>
  <c r="D259" i="18"/>
  <c r="F259" i="18" s="1"/>
  <c r="C502" i="12"/>
  <c r="E502" i="12" s="1"/>
  <c r="G259" i="18" l="1"/>
  <c r="L259" i="18" s="1"/>
  <c r="B260" i="18"/>
  <c r="C503" i="12"/>
  <c r="E503" i="12" s="1"/>
  <c r="C260" i="18" l="1"/>
  <c r="D260" i="18" s="1"/>
  <c r="F260" i="18" s="1"/>
  <c r="C504" i="12"/>
  <c r="E504" i="12" s="1"/>
  <c r="G260" i="18" l="1"/>
  <c r="L260" i="18" s="1"/>
  <c r="B261" i="18"/>
  <c r="C505" i="12"/>
  <c r="E505" i="12" s="1"/>
  <c r="C261" i="18" l="1"/>
  <c r="D261" i="18" s="1"/>
  <c r="G261" i="18" s="1"/>
  <c r="C506" i="12"/>
  <c r="E506" i="12" s="1"/>
  <c r="F261" i="18" l="1"/>
  <c r="B262" i="18" s="1"/>
  <c r="C262" i="18"/>
  <c r="C507" i="12"/>
  <c r="E507" i="12" s="1"/>
  <c r="H7" i="12" s="1" a="1"/>
  <c r="H7" i="12" s="1"/>
  <c r="L261" i="18" l="1"/>
  <c r="D262" i="18"/>
  <c r="G262" i="18" s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A4" i="4"/>
  <c r="D3" i="4"/>
  <c r="F18" i="3"/>
  <c r="D13" i="3"/>
  <c r="A6" i="3"/>
  <c r="A7" i="3" s="1"/>
  <c r="A5" i="3"/>
  <c r="D5" i="3" s="1"/>
  <c r="D4" i="3"/>
  <c r="D3" i="3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F28" i="2"/>
  <c r="D3" i="2"/>
  <c r="E18" i="1"/>
  <c r="C3" i="1"/>
  <c r="D3" i="1" s="1"/>
  <c r="B14" i="1"/>
  <c r="E16" i="1"/>
  <c r="B5" i="1"/>
  <c r="B13" i="1"/>
  <c r="C13" i="1"/>
  <c r="D13" i="1"/>
  <c r="C4" i="1"/>
  <c r="B11" i="3" a="1"/>
  <c r="B56" i="4" a="1"/>
  <c r="B102" i="4" a="1"/>
  <c r="B16" i="2" a="1"/>
  <c r="B24" i="4" a="1"/>
  <c r="B20" i="2" a="1"/>
  <c r="B18" i="4" a="1"/>
  <c r="B23" i="2" a="1"/>
  <c r="B42" i="4" a="1"/>
  <c r="B23" i="4" a="1"/>
  <c r="B8" i="2" a="1"/>
  <c r="B60" i="4" a="1"/>
  <c r="B7" i="2" a="1"/>
  <c r="B38" i="4" a="1"/>
  <c r="B48" i="4" a="1"/>
  <c r="B81" i="4" a="1"/>
  <c r="B29" i="4" a="1"/>
  <c r="B3" i="4" a="1"/>
  <c r="B6" i="4" a="1"/>
  <c r="B77" i="4" a="1"/>
  <c r="B8" i="3" a="1"/>
  <c r="B9" i="3" a="1"/>
  <c r="B20" i="4" a="1"/>
  <c r="B54" i="4" a="1"/>
  <c r="B10" i="4" a="1"/>
  <c r="B64" i="4" a="1"/>
  <c r="B22" i="4" a="1"/>
  <c r="B68" i="4" a="1"/>
  <c r="B7" i="3" a="1"/>
  <c r="B55" i="4" a="1"/>
  <c r="B46" i="4" a="1"/>
  <c r="B35" i="4" a="1"/>
  <c r="B97" i="4" a="1"/>
  <c r="B18" i="2" a="1"/>
  <c r="B78" i="4" a="1"/>
  <c r="B7" i="4" a="1"/>
  <c r="B15" i="2" a="1"/>
  <c r="B91" i="4" a="1"/>
  <c r="B9" i="4" a="1"/>
  <c r="B90" i="4" a="1"/>
  <c r="B4" i="4" a="1"/>
  <c r="B33" i="4" a="1"/>
  <c r="B47" i="4" a="1"/>
  <c r="B9" i="2" a="1"/>
  <c r="B45" i="4" a="1"/>
  <c r="B69" i="4" a="1"/>
  <c r="B49" i="4" a="1"/>
  <c r="B19" i="2" a="1"/>
  <c r="B99" i="4" a="1"/>
  <c r="B52" i="4" a="1"/>
  <c r="B16" i="4" a="1"/>
  <c r="B25" i="4" a="1"/>
  <c r="B37" i="4" a="1"/>
  <c r="B39" i="4" a="1"/>
  <c r="B61" i="4" a="1"/>
  <c r="B51" i="4" a="1"/>
  <c r="B22" i="2" a="1"/>
  <c r="B14" i="4" a="1"/>
  <c r="B100" i="4" a="1"/>
  <c r="B80" i="4" a="1"/>
  <c r="B21" i="2" a="1"/>
  <c r="B36" i="4" a="1"/>
  <c r="B84" i="4" a="1"/>
  <c r="B66" i="4" a="1"/>
  <c r="B87" i="4" a="1"/>
  <c r="B92" i="4" a="1"/>
  <c r="B5" i="3" a="1"/>
  <c r="B40" i="4" a="1"/>
  <c r="B43" i="4" a="1"/>
  <c r="B88" i="4" a="1"/>
  <c r="B12" i="2" a="1"/>
  <c r="B6" i="2" a="1"/>
  <c r="B4" i="2" a="1"/>
  <c r="B63" i="4" a="1"/>
  <c r="B12" i="4" a="1"/>
  <c r="B79" i="4" a="1"/>
  <c r="B57" i="4" a="1"/>
  <c r="B17" i="2" a="1"/>
  <c r="B15" i="4" a="1"/>
  <c r="B3" i="3" a="1"/>
  <c r="B41" i="4" a="1"/>
  <c r="B34" i="4" a="1"/>
  <c r="B13" i="4" a="1"/>
  <c r="B83" i="4" a="1"/>
  <c r="B8" i="4" a="1"/>
  <c r="B70" i="4" a="1"/>
  <c r="B98" i="4" a="1"/>
  <c r="B6" i="3" a="1"/>
  <c r="B28" i="4" a="1"/>
  <c r="B72" i="4" a="1"/>
  <c r="B62" i="4" a="1"/>
  <c r="B96" i="4" a="1"/>
  <c r="B74" i="4" a="1"/>
  <c r="B30" i="4" a="1"/>
  <c r="B44" i="4" a="1"/>
  <c r="B17" i="4" a="1"/>
  <c r="B31" i="4" a="1"/>
  <c r="B89" i="4" a="1"/>
  <c r="B50" i="4" a="1"/>
  <c r="B75" i="4" a="1"/>
  <c r="B12" i="3" a="1"/>
  <c r="B59" i="4" a="1"/>
  <c r="B103" i="4" a="1"/>
  <c r="B94" i="4" a="1"/>
  <c r="B86" i="4" a="1"/>
  <c r="B67" i="4" a="1"/>
  <c r="B10" i="2" a="1"/>
  <c r="B26" i="4" a="1"/>
  <c r="B13" i="2" a="1"/>
  <c r="B10" i="3" a="1"/>
  <c r="B13" i="3" a="1"/>
  <c r="B27" i="4" a="1"/>
  <c r="B5" i="4" a="1"/>
  <c r="B93" i="4" a="1"/>
  <c r="B85" i="4" a="1"/>
  <c r="B32" i="4" a="1"/>
  <c r="B58" i="4" a="1"/>
  <c r="B76" i="4" a="1"/>
  <c r="B21" i="4" a="1"/>
  <c r="B53" i="4" a="1"/>
  <c r="B73" i="4" a="1"/>
  <c r="B82" i="4" a="1"/>
  <c r="B65" i="4" a="1"/>
  <c r="B14" i="2" a="1"/>
  <c r="B19" i="4" a="1"/>
  <c r="B11" i="2" a="1"/>
  <c r="B71" i="4" a="1"/>
  <c r="B101" i="4" a="1"/>
  <c r="B3" i="2" a="1"/>
  <c r="B95" i="4" a="1"/>
  <c r="B5" i="2" a="1"/>
  <c r="B11" i="4" a="1"/>
  <c r="F262" i="18" l="1"/>
  <c r="L262" i="18" s="1"/>
  <c r="C263" i="18"/>
  <c r="B100" i="4"/>
  <c r="B80" i="4"/>
  <c r="B99" i="4"/>
  <c r="B71" i="4"/>
  <c r="B59" i="4"/>
  <c r="B43" i="4"/>
  <c r="B31" i="4"/>
  <c r="B102" i="4"/>
  <c r="B94" i="4"/>
  <c r="B86" i="4"/>
  <c r="B82" i="4"/>
  <c r="B78" i="4"/>
  <c r="B74" i="4"/>
  <c r="B70" i="4"/>
  <c r="B62" i="4"/>
  <c r="B58" i="4"/>
  <c r="B54" i="4"/>
  <c r="B50" i="4"/>
  <c r="B46" i="4"/>
  <c r="B42" i="4"/>
  <c r="B38" i="4"/>
  <c r="B34" i="4"/>
  <c r="B30" i="4"/>
  <c r="B26" i="4"/>
  <c r="B22" i="4"/>
  <c r="B92" i="4"/>
  <c r="B91" i="4"/>
  <c r="B83" i="4"/>
  <c r="B67" i="4"/>
  <c r="B51" i="4"/>
  <c r="B35" i="4"/>
  <c r="B19" i="4"/>
  <c r="B98" i="4"/>
  <c r="B90" i="4"/>
  <c r="B66" i="4"/>
  <c r="B88" i="4"/>
  <c r="B72" i="4"/>
  <c r="B95" i="4"/>
  <c r="B79" i="4"/>
  <c r="B63" i="4"/>
  <c r="B47" i="4"/>
  <c r="B27" i="4"/>
  <c r="B97" i="4"/>
  <c r="B89" i="4"/>
  <c r="B81" i="4"/>
  <c r="B77" i="4"/>
  <c r="B73" i="4"/>
  <c r="B69" i="4"/>
  <c r="B61" i="4"/>
  <c r="B57" i="4"/>
  <c r="B53" i="4"/>
  <c r="B49" i="4"/>
  <c r="B45" i="4"/>
  <c r="B41" i="4"/>
  <c r="B37" i="4"/>
  <c r="B33" i="4"/>
  <c r="B29" i="4"/>
  <c r="B25" i="4"/>
  <c r="B21" i="4"/>
  <c r="B84" i="4"/>
  <c r="B103" i="4"/>
  <c r="B87" i="4"/>
  <c r="B75" i="4"/>
  <c r="B55" i="4"/>
  <c r="B39" i="4"/>
  <c r="B23" i="4"/>
  <c r="B101" i="4"/>
  <c r="B93" i="4"/>
  <c r="B85" i="4"/>
  <c r="B65" i="4"/>
  <c r="B96" i="4"/>
  <c r="B76" i="4"/>
  <c r="B68" i="4"/>
  <c r="B64" i="4"/>
  <c r="B60" i="4"/>
  <c r="B56" i="4"/>
  <c r="B52" i="4"/>
  <c r="B48" i="4"/>
  <c r="B44" i="4"/>
  <c r="B40" i="4"/>
  <c r="B36" i="4"/>
  <c r="B32" i="4"/>
  <c r="B28" i="4"/>
  <c r="B24" i="4"/>
  <c r="B20" i="4"/>
  <c r="B16" i="4"/>
  <c r="B4" i="4"/>
  <c r="B11" i="4"/>
  <c r="B18" i="4"/>
  <c r="B14" i="4"/>
  <c r="B6" i="4"/>
  <c r="B8" i="4"/>
  <c r="B15" i="4"/>
  <c r="B10" i="4"/>
  <c r="B12" i="4"/>
  <c r="B7" i="4"/>
  <c r="B17" i="4"/>
  <c r="B13" i="4"/>
  <c r="B9" i="4"/>
  <c r="B5" i="4"/>
  <c r="A5" i="4"/>
  <c r="B3" i="4"/>
  <c r="B20" i="2"/>
  <c r="B8" i="2"/>
  <c r="B23" i="2"/>
  <c r="B19" i="2"/>
  <c r="B15" i="2"/>
  <c r="B11" i="2"/>
  <c r="B7" i="2"/>
  <c r="B16" i="2"/>
  <c r="B18" i="2"/>
  <c r="B6" i="2"/>
  <c r="B12" i="2"/>
  <c r="B22" i="2"/>
  <c r="B14" i="2"/>
  <c r="B10" i="2"/>
  <c r="B4" i="2"/>
  <c r="B21" i="2"/>
  <c r="B17" i="2"/>
  <c r="B13" i="2"/>
  <c r="B9" i="2"/>
  <c r="B5" i="2"/>
  <c r="B6" i="3"/>
  <c r="B10" i="3"/>
  <c r="B11" i="3"/>
  <c r="B13" i="3"/>
  <c r="B5" i="3"/>
  <c r="B7" i="3"/>
  <c r="B9" i="3"/>
  <c r="B12" i="3"/>
  <c r="B8" i="3"/>
  <c r="B3" i="3"/>
  <c r="B3" i="2"/>
  <c r="A8" i="3"/>
  <c r="D7" i="3"/>
  <c r="D6" i="3"/>
  <c r="D15" i="2"/>
  <c r="D6" i="2"/>
  <c r="D21" i="2"/>
  <c r="D20" i="2"/>
  <c r="D12" i="2"/>
  <c r="D19" i="2"/>
  <c r="D11" i="2"/>
  <c r="D22" i="2"/>
  <c r="D13" i="2"/>
  <c r="D18" i="2"/>
  <c r="D17" i="2"/>
  <c r="D9" i="2"/>
  <c r="D7" i="2"/>
  <c r="D14" i="2"/>
  <c r="D5" i="2"/>
  <c r="D10" i="2"/>
  <c r="D16" i="2"/>
  <c r="D8" i="2"/>
  <c r="D4" i="1"/>
  <c r="B12" i="1"/>
  <c r="B6" i="1"/>
  <c r="B7" i="1" s="1"/>
  <c r="B11" i="1"/>
  <c r="A5" i="1"/>
  <c r="C5" i="1" s="1"/>
  <c r="D5" i="1" s="1"/>
  <c r="B263" i="18" l="1"/>
  <c r="D263" i="18" s="1"/>
  <c r="F263" i="18" s="1"/>
  <c r="B104" i="4"/>
  <c r="C3" i="4" s="1"/>
  <c r="B14" i="3"/>
  <c r="C6" i="3" s="1"/>
  <c r="A6" i="4"/>
  <c r="B24" i="2"/>
  <c r="C16" i="2" s="1"/>
  <c r="A9" i="3"/>
  <c r="D8" i="3"/>
  <c r="A6" i="1"/>
  <c r="A7" i="1" s="1"/>
  <c r="C7" i="1" s="1"/>
  <c r="C6" i="1"/>
  <c r="D6" i="1" s="1"/>
  <c r="B10" i="1"/>
  <c r="C32" i="4" l="1"/>
  <c r="E32" i="4" s="1"/>
  <c r="C68" i="4"/>
  <c r="E68" i="4" s="1"/>
  <c r="C62" i="4"/>
  <c r="E62" i="4" s="1"/>
  <c r="C36" i="4"/>
  <c r="E36" i="4" s="1"/>
  <c r="C96" i="4"/>
  <c r="E96" i="4" s="1"/>
  <c r="C44" i="4"/>
  <c r="E44" i="4" s="1"/>
  <c r="C29" i="4"/>
  <c r="E29" i="4" s="1"/>
  <c r="C64" i="4"/>
  <c r="E64" i="4" s="1"/>
  <c r="C39" i="4"/>
  <c r="E39" i="4" s="1"/>
  <c r="C80" i="4"/>
  <c r="E80" i="4" s="1"/>
  <c r="C71" i="4"/>
  <c r="E71" i="4" s="1"/>
  <c r="C47" i="4"/>
  <c r="E47" i="4" s="1"/>
  <c r="C50" i="4"/>
  <c r="E50" i="4" s="1"/>
  <c r="C33" i="4"/>
  <c r="E33" i="4" s="1"/>
  <c r="C100" i="4"/>
  <c r="E100" i="4" s="1"/>
  <c r="C86" i="4"/>
  <c r="E86" i="4" s="1"/>
  <c r="C93" i="4"/>
  <c r="E93" i="4" s="1"/>
  <c r="C78" i="4"/>
  <c r="E78" i="4" s="1"/>
  <c r="G263" i="18"/>
  <c r="L263" i="18" s="1"/>
  <c r="B264" i="18"/>
  <c r="C24" i="4"/>
  <c r="E24" i="4" s="1"/>
  <c r="C102" i="4"/>
  <c r="E102" i="4" s="1"/>
  <c r="C18" i="4"/>
  <c r="E18" i="4" s="1"/>
  <c r="C66" i="4"/>
  <c r="E66" i="4" s="1"/>
  <c r="C54" i="4"/>
  <c r="E54" i="4" s="1"/>
  <c r="C30" i="4"/>
  <c r="E30" i="4" s="1"/>
  <c r="C25" i="4"/>
  <c r="E25" i="4" s="1"/>
  <c r="C21" i="4"/>
  <c r="E21" i="4" s="1"/>
  <c r="C81" i="4"/>
  <c r="E81" i="4" s="1"/>
  <c r="C90" i="4"/>
  <c r="E90" i="4" s="1"/>
  <c r="C94" i="4"/>
  <c r="E94" i="4" s="1"/>
  <c r="C57" i="4"/>
  <c r="E57" i="4" s="1"/>
  <c r="C22" i="4"/>
  <c r="E22" i="4" s="1"/>
  <c r="C58" i="4"/>
  <c r="E58" i="4" s="1"/>
  <c r="C23" i="4"/>
  <c r="E23" i="4" s="1"/>
  <c r="C101" i="4"/>
  <c r="E101" i="4" s="1"/>
  <c r="C85" i="4"/>
  <c r="E85" i="4" s="1"/>
  <c r="C12" i="4"/>
  <c r="E12" i="4" s="1"/>
  <c r="C55" i="4"/>
  <c r="E55" i="4" s="1"/>
  <c r="C28" i="4"/>
  <c r="E28" i="4" s="1"/>
  <c r="C42" i="4"/>
  <c r="E42" i="4" s="1"/>
  <c r="C4" i="4"/>
  <c r="E4" i="4" s="1"/>
  <c r="C11" i="4"/>
  <c r="E11" i="4" s="1"/>
  <c r="C99" i="4"/>
  <c r="E99" i="4" s="1"/>
  <c r="C6" i="4"/>
  <c r="E6" i="4" s="1"/>
  <c r="C83" i="4"/>
  <c r="E83" i="4" s="1"/>
  <c r="C7" i="4"/>
  <c r="E7" i="4" s="1"/>
  <c r="C7" i="3"/>
  <c r="C46" i="4"/>
  <c r="E46" i="4" s="1"/>
  <c r="C9" i="4"/>
  <c r="E9" i="4" s="1"/>
  <c r="C89" i="4"/>
  <c r="E89" i="4" s="1"/>
  <c r="C59" i="4"/>
  <c r="E59" i="4" s="1"/>
  <c r="C95" i="4"/>
  <c r="E95" i="4" s="1"/>
  <c r="C98" i="4"/>
  <c r="E98" i="4" s="1"/>
  <c r="C17" i="4"/>
  <c r="E17" i="4" s="1"/>
  <c r="C92" i="4"/>
  <c r="E92" i="4" s="1"/>
  <c r="C13" i="4"/>
  <c r="E13" i="4" s="1"/>
  <c r="C91" i="4"/>
  <c r="E91" i="4" s="1"/>
  <c r="C31" i="4"/>
  <c r="E31" i="4" s="1"/>
  <c r="C49" i="4"/>
  <c r="E49" i="4" s="1"/>
  <c r="C74" i="4"/>
  <c r="E74" i="4" s="1"/>
  <c r="C41" i="4"/>
  <c r="E41" i="4" s="1"/>
  <c r="C61" i="4"/>
  <c r="E61" i="4" s="1"/>
  <c r="C75" i="4"/>
  <c r="E75" i="4" s="1"/>
  <c r="C27" i="4"/>
  <c r="E27" i="4" s="1"/>
  <c r="C73" i="4"/>
  <c r="E73" i="4" s="1"/>
  <c r="C97" i="4"/>
  <c r="E97" i="4" s="1"/>
  <c r="C19" i="4"/>
  <c r="E19" i="4" s="1"/>
  <c r="C56" i="4"/>
  <c r="E56" i="4" s="1"/>
  <c r="C103" i="4"/>
  <c r="E103" i="4" s="1"/>
  <c r="C79" i="4"/>
  <c r="E79" i="4" s="1"/>
  <c r="C5" i="2"/>
  <c r="E5" i="2" s="1"/>
  <c r="C87" i="4"/>
  <c r="E87" i="4" s="1"/>
  <c r="C26" i="4"/>
  <c r="E26" i="4" s="1"/>
  <c r="C52" i="4"/>
  <c r="E52" i="4" s="1"/>
  <c r="C43" i="4"/>
  <c r="E43" i="4" s="1"/>
  <c r="C65" i="4"/>
  <c r="E65" i="4" s="1"/>
  <c r="C76" i="4"/>
  <c r="E76" i="4" s="1"/>
  <c r="C8" i="4"/>
  <c r="E8" i="4" s="1"/>
  <c r="C38" i="4"/>
  <c r="E38" i="4" s="1"/>
  <c r="C20" i="4"/>
  <c r="E20" i="4" s="1"/>
  <c r="C70" i="4"/>
  <c r="E70" i="4" s="1"/>
  <c r="C48" i="4"/>
  <c r="E48" i="4" s="1"/>
  <c r="C12" i="3"/>
  <c r="C53" i="4"/>
  <c r="E53" i="4" s="1"/>
  <c r="C37" i="4"/>
  <c r="E37" i="4" s="1"/>
  <c r="C88" i="4"/>
  <c r="E88" i="4" s="1"/>
  <c r="C5" i="4"/>
  <c r="E5" i="4" s="1"/>
  <c r="C67" i="4"/>
  <c r="E67" i="4" s="1"/>
  <c r="C15" i="4"/>
  <c r="E15" i="4" s="1"/>
  <c r="C34" i="4"/>
  <c r="E34" i="4" s="1"/>
  <c r="C16" i="4"/>
  <c r="E16" i="4" s="1"/>
  <c r="C8" i="3"/>
  <c r="E8" i="3" s="1"/>
  <c r="C9" i="3"/>
  <c r="C10" i="3"/>
  <c r="C3" i="3"/>
  <c r="E3" i="3" s="1"/>
  <c r="C4" i="3"/>
  <c r="E4" i="3" s="1"/>
  <c r="C72" i="4"/>
  <c r="E72" i="4" s="1"/>
  <c r="C35" i="4"/>
  <c r="E35" i="4" s="1"/>
  <c r="C51" i="4"/>
  <c r="E51" i="4" s="1"/>
  <c r="C10" i="4"/>
  <c r="E10" i="4" s="1"/>
  <c r="C11" i="3"/>
  <c r="C13" i="3"/>
  <c r="E13" i="3" s="1"/>
  <c r="C14" i="4"/>
  <c r="E14" i="4" s="1"/>
  <c r="C82" i="4"/>
  <c r="E82" i="4" s="1"/>
  <c r="C60" i="4"/>
  <c r="E60" i="4" s="1"/>
  <c r="C40" i="4"/>
  <c r="E40" i="4" s="1"/>
  <c r="C84" i="4"/>
  <c r="E84" i="4" s="1"/>
  <c r="C63" i="4"/>
  <c r="E63" i="4" s="1"/>
  <c r="C45" i="4"/>
  <c r="E45" i="4" s="1"/>
  <c r="C69" i="4"/>
  <c r="E69" i="4" s="1"/>
  <c r="C77" i="4"/>
  <c r="E77" i="4" s="1"/>
  <c r="C5" i="3"/>
  <c r="E5" i="3" s="1"/>
  <c r="A7" i="4"/>
  <c r="C21" i="2"/>
  <c r="C15" i="2"/>
  <c r="C11" i="2"/>
  <c r="C6" i="2"/>
  <c r="E6" i="2" s="1"/>
  <c r="C12" i="2"/>
  <c r="C10" i="2"/>
  <c r="C13" i="2"/>
  <c r="E13" i="2" s="1"/>
  <c r="C23" i="2"/>
  <c r="C9" i="2"/>
  <c r="C7" i="2"/>
  <c r="E7" i="2" s="1"/>
  <c r="C17" i="2"/>
  <c r="C4" i="2"/>
  <c r="C14" i="2"/>
  <c r="C20" i="2"/>
  <c r="C18" i="2"/>
  <c r="C19" i="2"/>
  <c r="C8" i="2"/>
  <c r="E8" i="2" s="1"/>
  <c r="C22" i="2"/>
  <c r="C3" i="2"/>
  <c r="E4" i="2"/>
  <c r="A10" i="3"/>
  <c r="D9" i="3"/>
  <c r="E6" i="3"/>
  <c r="A8" i="1"/>
  <c r="C8" i="1" s="1"/>
  <c r="D8" i="1" s="1"/>
  <c r="D7" i="1"/>
  <c r="B9" i="1"/>
  <c r="C264" i="18" l="1"/>
  <c r="D264" i="18" s="1"/>
  <c r="F264" i="18" s="1"/>
  <c r="C104" i="4"/>
  <c r="A8" i="4"/>
  <c r="E3" i="2"/>
  <c r="C24" i="2"/>
  <c r="E9" i="3"/>
  <c r="E7" i="3"/>
  <c r="D10" i="3"/>
  <c r="E10" i="3" s="1"/>
  <c r="A11" i="3"/>
  <c r="E9" i="2"/>
  <c r="A9" i="1"/>
  <c r="C9" i="1" s="1"/>
  <c r="D9" i="1" s="1"/>
  <c r="G264" i="18" l="1"/>
  <c r="L264" i="18" s="1"/>
  <c r="B265" i="18"/>
  <c r="A9" i="4"/>
  <c r="C14" i="3"/>
  <c r="A12" i="3"/>
  <c r="D12" i="3" s="1"/>
  <c r="E12" i="3" s="1"/>
  <c r="D11" i="3"/>
  <c r="E11" i="3" s="1"/>
  <c r="E10" i="2"/>
  <c r="A10" i="1"/>
  <c r="C10" i="1" s="1"/>
  <c r="D10" i="1" s="1"/>
  <c r="C265" i="18" l="1"/>
  <c r="D265" i="18" s="1"/>
  <c r="G265" i="18" s="1"/>
  <c r="A10" i="4"/>
  <c r="E14" i="3"/>
  <c r="E11" i="2"/>
  <c r="A11" i="1"/>
  <c r="C11" i="1" s="1"/>
  <c r="D11" i="1" s="1"/>
  <c r="F265" i="18" l="1"/>
  <c r="B266" i="18" s="1"/>
  <c r="C266" i="18"/>
  <c r="A11" i="4"/>
  <c r="F3" i="3"/>
  <c r="F4" i="3"/>
  <c r="F13" i="3"/>
  <c r="F5" i="3"/>
  <c r="F8" i="3"/>
  <c r="F6" i="3"/>
  <c r="F10" i="3"/>
  <c r="F7" i="3"/>
  <c r="F9" i="3"/>
  <c r="F11" i="3"/>
  <c r="F12" i="3"/>
  <c r="E14" i="2"/>
  <c r="E12" i="2"/>
  <c r="A12" i="1"/>
  <c r="C12" i="1" s="1"/>
  <c r="D12" i="1" s="1"/>
  <c r="D14" i="1" s="1"/>
  <c r="L265" i="18" l="1"/>
  <c r="D266" i="18"/>
  <c r="G266" i="18" s="1"/>
  <c r="F20" i="3"/>
  <c r="A12" i="4"/>
  <c r="F14" i="3"/>
  <c r="E15" i="2"/>
  <c r="E13" i="1"/>
  <c r="E3" i="1"/>
  <c r="E4" i="1"/>
  <c r="E11" i="1"/>
  <c r="E6" i="1"/>
  <c r="E9" i="1"/>
  <c r="E12" i="1"/>
  <c r="E5" i="1"/>
  <c r="E8" i="1"/>
  <c r="E7" i="1"/>
  <c r="E10" i="1"/>
  <c r="F266" i="18" l="1"/>
  <c r="B267" i="18" s="1"/>
  <c r="C267" i="18"/>
  <c r="A13" i="4"/>
  <c r="E16" i="2"/>
  <c r="E14" i="1"/>
  <c r="D267" i="18" l="1"/>
  <c r="G267" i="18" s="1"/>
  <c r="L266" i="18"/>
  <c r="A14" i="4"/>
  <c r="E17" i="2"/>
  <c r="F267" i="18" l="1"/>
  <c r="B268" i="18" s="1"/>
  <c r="C268" i="18"/>
  <c r="A15" i="4"/>
  <c r="E18" i="2"/>
  <c r="L267" i="18" l="1"/>
  <c r="D268" i="18"/>
  <c r="F268" i="18" s="1"/>
  <c r="A16" i="4"/>
  <c r="E19" i="2"/>
  <c r="G268" i="18" l="1"/>
  <c r="L268" i="18" s="1"/>
  <c r="B269" i="18"/>
  <c r="A17" i="4"/>
  <c r="E20" i="2"/>
  <c r="C269" i="18" l="1"/>
  <c r="D269" i="18" s="1"/>
  <c r="G269" i="18" s="1"/>
  <c r="A18" i="4"/>
  <c r="E21" i="2"/>
  <c r="F269" i="18" l="1"/>
  <c r="B270" i="18" s="1"/>
  <c r="C270" i="18"/>
  <c r="A19" i="4"/>
  <c r="E22" i="2"/>
  <c r="L269" i="18" l="1"/>
  <c r="D270" i="18"/>
  <c r="G270" i="18" s="1"/>
  <c r="A20" i="4"/>
  <c r="E23" i="2"/>
  <c r="F270" i="18" l="1"/>
  <c r="C271" i="18"/>
  <c r="A21" i="4"/>
  <c r="E24" i="2"/>
  <c r="B271" i="18" l="1"/>
  <c r="D271" i="18" s="1"/>
  <c r="L270" i="18"/>
  <c r="A22" i="4"/>
  <c r="F8" i="2"/>
  <c r="F13" i="2"/>
  <c r="F11" i="2"/>
  <c r="F15" i="2"/>
  <c r="F4" i="2"/>
  <c r="F12" i="2"/>
  <c r="F5" i="2"/>
  <c r="F7" i="2"/>
  <c r="F6" i="2"/>
  <c r="F10" i="2"/>
  <c r="F9" i="2"/>
  <c r="F14" i="2"/>
  <c r="F3" i="2"/>
  <c r="F16" i="2"/>
  <c r="F17" i="2"/>
  <c r="F18" i="2"/>
  <c r="F19" i="2"/>
  <c r="F20" i="2"/>
  <c r="F21" i="2"/>
  <c r="F22" i="2"/>
  <c r="F23" i="2"/>
  <c r="F271" i="18" l="1"/>
  <c r="G271" i="18"/>
  <c r="C272" i="18" s="1"/>
  <c r="A23" i="4"/>
  <c r="F24" i="2"/>
  <c r="F26" i="2"/>
  <c r="B272" i="18" l="1"/>
  <c r="D272" i="18" s="1"/>
  <c r="L271" i="18"/>
  <c r="A24" i="4"/>
  <c r="F272" i="18" l="1"/>
  <c r="G272" i="18"/>
  <c r="C273" i="18" s="1"/>
  <c r="A25" i="4"/>
  <c r="B273" i="18" l="1"/>
  <c r="D273" i="18" s="1"/>
  <c r="L272" i="18"/>
  <c r="A26" i="4"/>
  <c r="G273" i="18" l="1"/>
  <c r="C274" i="18" s="1"/>
  <c r="F273" i="18"/>
  <c r="A27" i="4"/>
  <c r="E3" i="4"/>
  <c r="B274" i="18" l="1"/>
  <c r="D274" i="18" s="1"/>
  <c r="F274" i="18" s="1"/>
  <c r="L273" i="18"/>
  <c r="E104" i="4"/>
  <c r="A28" i="4"/>
  <c r="B275" i="18" l="1"/>
  <c r="G274" i="18"/>
  <c r="L274" i="18" s="1"/>
  <c r="F56" i="4"/>
  <c r="F58" i="4"/>
  <c r="F25" i="4"/>
  <c r="F94" i="4"/>
  <c r="F54" i="4"/>
  <c r="F4" i="4"/>
  <c r="F50" i="4"/>
  <c r="F41" i="4"/>
  <c r="F71" i="4"/>
  <c r="F59" i="4"/>
  <c r="F57" i="4"/>
  <c r="F96" i="4"/>
  <c r="F68" i="4"/>
  <c r="F36" i="4"/>
  <c r="F81" i="4"/>
  <c r="F99" i="4"/>
  <c r="F28" i="4"/>
  <c r="F30" i="4"/>
  <c r="F85" i="4"/>
  <c r="F73" i="4"/>
  <c r="F97" i="4"/>
  <c r="F80" i="4"/>
  <c r="F86" i="4"/>
  <c r="F13" i="4"/>
  <c r="F12" i="4"/>
  <c r="F19" i="4"/>
  <c r="F42" i="4"/>
  <c r="F21" i="4"/>
  <c r="F92" i="4"/>
  <c r="F27" i="4"/>
  <c r="F66" i="4"/>
  <c r="F31" i="4"/>
  <c r="F90" i="4"/>
  <c r="F23" i="4"/>
  <c r="F64" i="4"/>
  <c r="F11" i="4"/>
  <c r="F95" i="4"/>
  <c r="F98" i="4"/>
  <c r="F46" i="4"/>
  <c r="F62" i="4"/>
  <c r="F9" i="4"/>
  <c r="F47" i="4"/>
  <c r="F83" i="4"/>
  <c r="F103" i="4"/>
  <c r="F102" i="4"/>
  <c r="F55" i="4"/>
  <c r="F18" i="4"/>
  <c r="F17" i="4"/>
  <c r="F91" i="4"/>
  <c r="F6" i="4"/>
  <c r="F7" i="4"/>
  <c r="F24" i="4"/>
  <c r="F29" i="4"/>
  <c r="F100" i="4"/>
  <c r="F79" i="4"/>
  <c r="F44" i="4"/>
  <c r="F101" i="4"/>
  <c r="F93" i="4"/>
  <c r="F78" i="4"/>
  <c r="F61" i="4"/>
  <c r="F74" i="4"/>
  <c r="F33" i="4"/>
  <c r="F39" i="4"/>
  <c r="F89" i="4"/>
  <c r="F49" i="4"/>
  <c r="F22" i="4"/>
  <c r="F75" i="4"/>
  <c r="F32" i="4"/>
  <c r="F82" i="4"/>
  <c r="F37" i="4"/>
  <c r="F34" i="4"/>
  <c r="F67" i="4"/>
  <c r="F51" i="4"/>
  <c r="F38" i="4"/>
  <c r="F76" i="4"/>
  <c r="F48" i="4"/>
  <c r="F45" i="4"/>
  <c r="F84" i="4"/>
  <c r="F60" i="4"/>
  <c r="F26" i="4"/>
  <c r="F88" i="4"/>
  <c r="F72" i="4"/>
  <c r="F87" i="4"/>
  <c r="F43" i="4"/>
  <c r="F65" i="4"/>
  <c r="F52" i="4"/>
  <c r="F20" i="4"/>
  <c r="F53" i="4"/>
  <c r="F16" i="4"/>
  <c r="F15" i="4"/>
  <c r="F10" i="4"/>
  <c r="F77" i="4"/>
  <c r="F5" i="4"/>
  <c r="F14" i="4"/>
  <c r="F8" i="4"/>
  <c r="F69" i="4"/>
  <c r="F70" i="4"/>
  <c r="F35" i="4"/>
  <c r="F63" i="4"/>
  <c r="F40" i="4"/>
  <c r="F3" i="4"/>
  <c r="A29" i="4"/>
  <c r="C275" i="18" l="1"/>
  <c r="D275" i="18" s="1"/>
  <c r="F275" i="18" s="1"/>
  <c r="P13" i="4"/>
  <c r="T13" i="4" s="1"/>
  <c r="P4" i="4"/>
  <c r="F104" i="4"/>
  <c r="P11" i="4"/>
  <c r="T11" i="4" s="1"/>
  <c r="P3" i="4"/>
  <c r="P14" i="4"/>
  <c r="T14" i="4" s="1"/>
  <c r="P15" i="4"/>
  <c r="T15" i="4" s="1"/>
  <c r="P10" i="4"/>
  <c r="T10" i="4" s="1"/>
  <c r="P17" i="4"/>
  <c r="T17" i="4" s="1"/>
  <c r="P16" i="4"/>
  <c r="T16" i="4" s="1"/>
  <c r="P9" i="4"/>
  <c r="T9" i="4" s="1"/>
  <c r="P12" i="4"/>
  <c r="T12" i="4" s="1"/>
  <c r="A30" i="4"/>
  <c r="G275" i="18" l="1"/>
  <c r="L275" i="18" s="1"/>
  <c r="B276" i="18"/>
  <c r="A31" i="4"/>
  <c r="C276" i="18" l="1"/>
  <c r="D276" i="18" s="1"/>
  <c r="F276" i="18" s="1"/>
  <c r="A32" i="4"/>
  <c r="G276" i="18" l="1"/>
  <c r="L276" i="18" s="1"/>
  <c r="B277" i="18"/>
  <c r="A33" i="4"/>
  <c r="C277" i="18" l="1"/>
  <c r="D277" i="18" s="1"/>
  <c r="A34" i="4"/>
  <c r="G277" i="18" l="1"/>
  <c r="C278" i="18" s="1"/>
  <c r="F277" i="18"/>
  <c r="A35" i="4"/>
  <c r="L277" i="18" l="1"/>
  <c r="B278" i="18"/>
  <c r="D278" i="18" s="1"/>
  <c r="A36" i="4"/>
  <c r="G278" i="18" l="1"/>
  <c r="C279" i="18" s="1"/>
  <c r="F278" i="18"/>
  <c r="A37" i="4"/>
  <c r="L278" i="18" l="1"/>
  <c r="B279" i="18"/>
  <c r="D279" i="18" s="1"/>
  <c r="A38" i="4"/>
  <c r="F279" i="18" l="1"/>
  <c r="G279" i="18"/>
  <c r="C280" i="18" s="1"/>
  <c r="A39" i="4"/>
  <c r="L279" i="18" l="1"/>
  <c r="B280" i="18"/>
  <c r="D280" i="18" s="1"/>
  <c r="A40" i="4"/>
  <c r="F280" i="18" l="1"/>
  <c r="G280" i="18"/>
  <c r="C281" i="18" s="1"/>
  <c r="A41" i="4"/>
  <c r="L280" i="18" l="1"/>
  <c r="B281" i="18"/>
  <c r="D281" i="18" s="1"/>
  <c r="A42" i="4"/>
  <c r="G281" i="18" l="1"/>
  <c r="C282" i="18" s="1"/>
  <c r="F281" i="18"/>
  <c r="A43" i="4"/>
  <c r="L281" i="18" l="1"/>
  <c r="B282" i="18"/>
  <c r="D282" i="18" s="1"/>
  <c r="A44" i="4"/>
  <c r="G282" i="18" l="1"/>
  <c r="C283" i="18" s="1"/>
  <c r="F282" i="18"/>
  <c r="A45" i="4"/>
  <c r="L282" i="18" l="1"/>
  <c r="B283" i="18"/>
  <c r="D283" i="18" s="1"/>
  <c r="A46" i="4"/>
  <c r="F283" i="18" l="1"/>
  <c r="G283" i="18"/>
  <c r="C284" i="18" s="1"/>
  <c r="A47" i="4"/>
  <c r="L283" i="18" l="1"/>
  <c r="B284" i="18"/>
  <c r="D284" i="18" s="1"/>
  <c r="A48" i="4"/>
  <c r="F284" i="18" l="1"/>
  <c r="G284" i="18"/>
  <c r="C285" i="18" s="1"/>
  <c r="A49" i="4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L284" i="18" l="1"/>
  <c r="B285" i="18"/>
  <c r="D285" i="18" s="1"/>
  <c r="G285" i="18" l="1"/>
  <c r="C286" i="18" s="1"/>
  <c r="F285" i="18"/>
  <c r="L285" i="18" l="1"/>
  <c r="B286" i="18"/>
  <c r="D286" i="18" s="1"/>
  <c r="G286" i="18" l="1"/>
  <c r="C287" i="18" s="1"/>
  <c r="F286" i="18"/>
  <c r="L286" i="18" l="1"/>
  <c r="B287" i="18"/>
  <c r="D287" i="18" s="1"/>
  <c r="F287" i="18" l="1"/>
  <c r="G287" i="18"/>
  <c r="C288" i="18" s="1"/>
  <c r="L287" i="18" l="1"/>
  <c r="B288" i="18"/>
  <c r="D288" i="18" s="1"/>
  <c r="F288" i="18" l="1"/>
  <c r="G288" i="18"/>
  <c r="C289" i="18" s="1"/>
  <c r="L288" i="18" l="1"/>
  <c r="B289" i="18"/>
  <c r="D289" i="18" s="1"/>
  <c r="G289" i="18" l="1"/>
  <c r="C290" i="18" s="1"/>
  <c r="F289" i="18"/>
  <c r="L289" i="18" l="1"/>
  <c r="B290" i="18"/>
  <c r="D290" i="18" s="1"/>
  <c r="G290" i="18" l="1"/>
  <c r="C291" i="18" s="1"/>
  <c r="F290" i="18"/>
  <c r="L290" i="18" l="1"/>
  <c r="B291" i="18"/>
  <c r="D291" i="18" s="1"/>
  <c r="F291" i="18" l="1"/>
  <c r="G291" i="18"/>
  <c r="C292" i="18" s="1"/>
  <c r="L291" i="18" l="1"/>
  <c r="B292" i="18"/>
  <c r="D292" i="18" s="1"/>
  <c r="F292" i="18" l="1"/>
  <c r="G292" i="18"/>
  <c r="C293" i="18" s="1"/>
  <c r="L292" i="18" l="1"/>
  <c r="B293" i="18"/>
  <c r="D293" i="18" s="1"/>
  <c r="G293" i="18" l="1"/>
  <c r="C294" i="18" s="1"/>
  <c r="F293" i="18"/>
  <c r="L293" i="18" l="1"/>
  <c r="B294" i="18"/>
  <c r="D294" i="18" s="1"/>
  <c r="G294" i="18" l="1"/>
  <c r="C295" i="18" s="1"/>
  <c r="F294" i="18"/>
  <c r="L294" i="18" l="1"/>
  <c r="B295" i="18"/>
  <c r="D295" i="18" s="1"/>
  <c r="F295" i="18" l="1"/>
  <c r="G295" i="18"/>
  <c r="C296" i="18" s="1"/>
  <c r="L295" i="18" l="1"/>
  <c r="B296" i="18"/>
  <c r="D296" i="18" s="1"/>
  <c r="F296" i="18" l="1"/>
  <c r="G296" i="18"/>
  <c r="C297" i="18" s="1"/>
  <c r="L296" i="18" l="1"/>
  <c r="B297" i="18"/>
  <c r="D297" i="18" s="1"/>
  <c r="G297" i="18" l="1"/>
  <c r="C298" i="18" s="1"/>
  <c r="F297" i="18"/>
  <c r="L297" i="18" l="1"/>
  <c r="B298" i="18"/>
  <c r="D298" i="18" s="1"/>
  <c r="G298" i="18" l="1"/>
  <c r="C299" i="18" s="1"/>
  <c r="F298" i="18"/>
  <c r="L298" i="18" l="1"/>
  <c r="B299" i="18"/>
  <c r="D299" i="18" s="1"/>
  <c r="F299" i="18" l="1"/>
  <c r="G299" i="18"/>
  <c r="C300" i="18" s="1"/>
  <c r="L299" i="18" l="1"/>
  <c r="B300" i="18"/>
  <c r="D300" i="18" s="1"/>
  <c r="F300" i="18" l="1"/>
  <c r="G300" i="18"/>
  <c r="C301" i="18" s="1"/>
  <c r="L300" i="18" l="1"/>
  <c r="B301" i="18"/>
  <c r="D301" i="18" s="1"/>
  <c r="G301" i="18" l="1"/>
  <c r="C302" i="18" s="1"/>
  <c r="F301" i="18"/>
  <c r="L301" i="18" l="1"/>
  <c r="B302" i="18"/>
  <c r="D302" i="18" s="1"/>
  <c r="G302" i="18" l="1"/>
  <c r="C303" i="18" s="1"/>
  <c r="F302" i="18"/>
  <c r="L302" i="18" l="1"/>
  <c r="B303" i="18"/>
  <c r="D303" i="18" s="1"/>
  <c r="F303" i="18" l="1"/>
  <c r="G303" i="18"/>
  <c r="C304" i="18" s="1"/>
  <c r="L303" i="18" l="1"/>
  <c r="B304" i="18"/>
  <c r="D304" i="18" s="1"/>
  <c r="F304" i="18" l="1"/>
  <c r="G304" i="18"/>
  <c r="C305" i="18" s="1"/>
  <c r="L304" i="18" l="1"/>
  <c r="B305" i="18"/>
  <c r="D305" i="18" s="1"/>
  <c r="G305" i="18" l="1"/>
  <c r="C306" i="18" s="1"/>
  <c r="F305" i="18"/>
  <c r="L305" i="18" l="1"/>
  <c r="B306" i="18"/>
  <c r="D306" i="18" s="1"/>
  <c r="G306" i="18" l="1"/>
  <c r="C307" i="18" s="1"/>
  <c r="F306" i="18"/>
  <c r="L306" i="18" l="1"/>
  <c r="B307" i="18"/>
  <c r="D307" i="18" s="1"/>
  <c r="F307" i="18" l="1"/>
  <c r="G307" i="18"/>
  <c r="C308" i="18" s="1"/>
  <c r="L307" i="18" l="1"/>
  <c r="B308" i="18"/>
  <c r="D308" i="18" s="1"/>
  <c r="F308" i="18" l="1"/>
  <c r="G308" i="18"/>
  <c r="C309" i="18" s="1"/>
  <c r="L308" i="18" l="1"/>
  <c r="B309" i="18"/>
  <c r="D309" i="18" s="1"/>
  <c r="G309" i="18" l="1"/>
  <c r="C310" i="18" s="1"/>
  <c r="F309" i="18"/>
  <c r="L309" i="18" l="1"/>
  <c r="B310" i="18"/>
  <c r="D310" i="18" s="1"/>
  <c r="G310" i="18" l="1"/>
  <c r="C311" i="18" s="1"/>
  <c r="F310" i="18"/>
  <c r="L310" i="18" l="1"/>
  <c r="B311" i="18"/>
  <c r="D311" i="18" s="1"/>
  <c r="F311" i="18" l="1"/>
  <c r="G311" i="18"/>
  <c r="C312" i="18" s="1"/>
  <c r="L311" i="18" l="1"/>
  <c r="B312" i="18"/>
  <c r="D312" i="18" s="1"/>
  <c r="F312" i="18" l="1"/>
  <c r="G312" i="18"/>
  <c r="C313" i="18" s="1"/>
  <c r="L312" i="18" l="1"/>
  <c r="B313" i="18"/>
  <c r="D313" i="18" s="1"/>
  <c r="G313" i="18" l="1"/>
  <c r="C314" i="18" s="1"/>
  <c r="F313" i="18"/>
  <c r="L313" i="18" l="1"/>
  <c r="B314" i="18"/>
  <c r="D314" i="18" s="1"/>
  <c r="G314" i="18" l="1"/>
  <c r="C315" i="18" s="1"/>
  <c r="F314" i="18"/>
  <c r="L314" i="18" l="1"/>
  <c r="B315" i="18"/>
  <c r="D315" i="18" s="1"/>
  <c r="F315" i="18" l="1"/>
  <c r="G315" i="18"/>
  <c r="C316" i="18" s="1"/>
  <c r="L315" i="18" l="1"/>
  <c r="B316" i="18"/>
  <c r="D316" i="18" s="1"/>
  <c r="F316" i="18" l="1"/>
  <c r="G316" i="18"/>
  <c r="C317" i="18" s="1"/>
  <c r="L316" i="18" l="1"/>
  <c r="B317" i="18"/>
  <c r="D317" i="18" s="1"/>
  <c r="G317" i="18" l="1"/>
  <c r="C318" i="18" s="1"/>
  <c r="F317" i="18"/>
  <c r="L317" i="18" l="1"/>
  <c r="B318" i="18"/>
  <c r="D318" i="18" s="1"/>
  <c r="G318" i="18" l="1"/>
  <c r="C319" i="18" s="1"/>
  <c r="F318" i="18"/>
  <c r="L318" i="18" l="1"/>
  <c r="B319" i="18"/>
  <c r="D319" i="18" s="1"/>
  <c r="F319" i="18" l="1"/>
  <c r="G319" i="18"/>
  <c r="C320" i="18" s="1"/>
  <c r="L319" i="18" l="1"/>
  <c r="B320" i="18"/>
  <c r="D320" i="18" s="1"/>
  <c r="F320" i="18" l="1"/>
  <c r="G320" i="18"/>
  <c r="C321" i="18" s="1"/>
  <c r="L320" i="18" l="1"/>
  <c r="B321" i="18"/>
  <c r="D321" i="18" s="1"/>
  <c r="G321" i="18" l="1"/>
  <c r="C322" i="18" s="1"/>
  <c r="F321" i="18"/>
  <c r="L321" i="18" l="1"/>
  <c r="B322" i="18"/>
  <c r="D322" i="18" s="1"/>
  <c r="G322" i="18" l="1"/>
  <c r="C323" i="18" s="1"/>
  <c r="F322" i="18"/>
  <c r="L322" i="18" l="1"/>
  <c r="B323" i="18"/>
  <c r="D323" i="18" s="1"/>
  <c r="F323" i="18" l="1"/>
  <c r="G323" i="18"/>
  <c r="C324" i="18" s="1"/>
  <c r="L323" i="18" l="1"/>
  <c r="B324" i="18"/>
  <c r="D324" i="18" s="1"/>
  <c r="F324" i="18" l="1"/>
  <c r="G324" i="18"/>
  <c r="C325" i="18" s="1"/>
  <c r="L324" i="18" l="1"/>
  <c r="B325" i="18"/>
  <c r="D325" i="18" s="1"/>
  <c r="G325" i="18" l="1"/>
  <c r="C326" i="18" s="1"/>
  <c r="F325" i="18"/>
  <c r="L325" i="18" l="1"/>
  <c r="B326" i="18"/>
  <c r="D326" i="18" s="1"/>
  <c r="G326" i="18" l="1"/>
  <c r="C327" i="18" s="1"/>
  <c r="F326" i="18"/>
  <c r="L326" i="18" l="1"/>
  <c r="B327" i="18"/>
  <c r="D327" i="18" s="1"/>
  <c r="F327" i="18" l="1"/>
  <c r="G327" i="18"/>
  <c r="C328" i="18" s="1"/>
  <c r="L327" i="18" l="1"/>
  <c r="B328" i="18"/>
  <c r="D328" i="18" s="1"/>
  <c r="F328" i="18" l="1"/>
  <c r="G328" i="18"/>
  <c r="C329" i="18" s="1"/>
  <c r="L328" i="18" l="1"/>
  <c r="B329" i="18"/>
  <c r="D329" i="18" s="1"/>
  <c r="G329" i="18" l="1"/>
  <c r="C330" i="18" s="1"/>
  <c r="F329" i="18"/>
  <c r="L329" i="18" l="1"/>
  <c r="B330" i="18"/>
  <c r="D330" i="18" s="1"/>
  <c r="G330" i="18" l="1"/>
  <c r="C331" i="18" s="1"/>
  <c r="F330" i="18"/>
  <c r="L330" i="18" l="1"/>
  <c r="B331" i="18"/>
  <c r="D331" i="18" s="1"/>
  <c r="F331" i="18" l="1"/>
  <c r="G331" i="18"/>
  <c r="C332" i="18" s="1"/>
  <c r="L331" i="18" l="1"/>
  <c r="B332" i="18"/>
  <c r="D332" i="18" s="1"/>
  <c r="F332" i="18" l="1"/>
  <c r="G332" i="18"/>
  <c r="C333" i="18" s="1"/>
  <c r="L332" i="18" l="1"/>
  <c r="B333" i="18"/>
  <c r="D333" i="18" s="1"/>
  <c r="G333" i="18" l="1"/>
  <c r="C334" i="18" s="1"/>
  <c r="F333" i="18"/>
  <c r="L333" i="18" l="1"/>
  <c r="B334" i="18"/>
  <c r="D334" i="18" s="1"/>
  <c r="G334" i="18" l="1"/>
  <c r="C335" i="18" s="1"/>
  <c r="F334" i="18"/>
  <c r="L334" i="18" l="1"/>
  <c r="B335" i="18"/>
  <c r="D335" i="18" s="1"/>
  <c r="F335" i="18" l="1"/>
  <c r="G335" i="18"/>
  <c r="C336" i="18" s="1"/>
  <c r="L335" i="18" l="1"/>
  <c r="B336" i="18"/>
  <c r="D336" i="18" s="1"/>
  <c r="F336" i="18" l="1"/>
  <c r="G336" i="18"/>
  <c r="C337" i="18" s="1"/>
  <c r="L336" i="18" l="1"/>
  <c r="B337" i="18"/>
  <c r="D337" i="18" s="1"/>
  <c r="G337" i="18" l="1"/>
  <c r="C338" i="18" s="1"/>
  <c r="F337" i="18"/>
  <c r="L337" i="18" l="1"/>
  <c r="B338" i="18"/>
  <c r="D338" i="18" s="1"/>
  <c r="G338" i="18" l="1"/>
  <c r="C339" i="18" s="1"/>
  <c r="F338" i="18"/>
  <c r="L338" i="18" l="1"/>
  <c r="B339" i="18"/>
  <c r="D339" i="18" s="1"/>
  <c r="F339" i="18" l="1"/>
  <c r="G339" i="18"/>
  <c r="C340" i="18" s="1"/>
  <c r="L339" i="18" l="1"/>
  <c r="B340" i="18"/>
  <c r="D340" i="18" s="1"/>
  <c r="F340" i="18" l="1"/>
  <c r="G340" i="18"/>
  <c r="C341" i="18" s="1"/>
  <c r="L340" i="18" l="1"/>
  <c r="B341" i="18"/>
  <c r="D341" i="18" s="1"/>
  <c r="G341" i="18" l="1"/>
  <c r="C342" i="18" s="1"/>
  <c r="F341" i="18"/>
  <c r="L341" i="18" l="1"/>
  <c r="B342" i="18"/>
  <c r="D342" i="18" s="1"/>
  <c r="G342" i="18" l="1"/>
  <c r="C343" i="18" s="1"/>
  <c r="F342" i="18"/>
  <c r="L342" i="18" l="1"/>
  <c r="B343" i="18"/>
  <c r="D343" i="18" s="1"/>
  <c r="F343" i="18" l="1"/>
  <c r="G343" i="18"/>
  <c r="C344" i="18" s="1"/>
  <c r="L343" i="18" l="1"/>
  <c r="B344" i="18"/>
  <c r="D344" i="18" s="1"/>
  <c r="F344" i="18" l="1"/>
  <c r="G344" i="18"/>
  <c r="C345" i="18" s="1"/>
  <c r="L344" i="18" l="1"/>
  <c r="B345" i="18"/>
  <c r="D345" i="18" s="1"/>
  <c r="G345" i="18" l="1"/>
  <c r="C346" i="18" s="1"/>
  <c r="F345" i="18"/>
  <c r="L345" i="18" l="1"/>
  <c r="B346" i="18"/>
  <c r="D346" i="18" s="1"/>
  <c r="G346" i="18" l="1"/>
  <c r="C347" i="18" s="1"/>
  <c r="F346" i="18"/>
  <c r="L346" i="18" l="1"/>
  <c r="B347" i="18"/>
  <c r="D347" i="18" s="1"/>
  <c r="G347" i="18" l="1"/>
  <c r="C348" i="18" s="1"/>
  <c r="F347" i="18"/>
  <c r="L347" i="18" l="1"/>
  <c r="B348" i="18"/>
  <c r="D348" i="18" s="1"/>
  <c r="F348" i="18" l="1"/>
  <c r="G348" i="18"/>
  <c r="C349" i="18" s="1"/>
  <c r="L348" i="18" l="1"/>
  <c r="B349" i="18"/>
  <c r="D349" i="18" s="1"/>
  <c r="G349" i="18" l="1"/>
  <c r="C350" i="18" s="1"/>
  <c r="F349" i="18"/>
  <c r="L349" i="18" l="1"/>
  <c r="B350" i="18"/>
  <c r="D350" i="18" s="1"/>
  <c r="F350" i="18" l="1"/>
  <c r="G350" i="18"/>
  <c r="C351" i="18" s="1"/>
  <c r="L350" i="18" l="1"/>
  <c r="B351" i="18"/>
  <c r="D351" i="18" s="1"/>
  <c r="F351" i="18" l="1"/>
  <c r="G351" i="18"/>
  <c r="C352" i="18" s="1"/>
  <c r="L351" i="18" l="1"/>
  <c r="B352" i="18"/>
  <c r="D352" i="18" s="1"/>
  <c r="F352" i="18" l="1"/>
  <c r="G352" i="18"/>
  <c r="C353" i="18" s="1"/>
  <c r="L352" i="18" l="1"/>
  <c r="B353" i="18"/>
  <c r="D353" i="18" s="1"/>
  <c r="G353" i="18" l="1"/>
  <c r="C354" i="18" s="1"/>
  <c r="F353" i="18"/>
  <c r="L353" i="18" l="1"/>
  <c r="B354" i="18"/>
  <c r="D354" i="18" s="1"/>
  <c r="F354" i="18" l="1"/>
  <c r="G354" i="18"/>
  <c r="C355" i="18" s="1"/>
  <c r="L354" i="18" l="1"/>
  <c r="B355" i="18"/>
  <c r="D355" i="18" s="1"/>
  <c r="F355" i="18" l="1"/>
  <c r="G355" i="18"/>
  <c r="C356" i="18" s="1"/>
  <c r="L355" i="18" l="1"/>
  <c r="B356" i="18"/>
  <c r="D356" i="18" s="1"/>
  <c r="F356" i="18" l="1"/>
  <c r="G356" i="18"/>
  <c r="C357" i="18" s="1"/>
  <c r="L356" i="18" l="1"/>
  <c r="B357" i="18"/>
  <c r="D357" i="18" s="1"/>
  <c r="G357" i="18" l="1"/>
  <c r="C358" i="18" s="1"/>
  <c r="F357" i="18"/>
  <c r="L357" i="18" l="1"/>
  <c r="B358" i="18"/>
  <c r="D358" i="18" s="1"/>
  <c r="F358" i="18" l="1"/>
  <c r="G358" i="18"/>
  <c r="C359" i="18" s="1"/>
  <c r="L358" i="18" l="1"/>
  <c r="B359" i="18"/>
  <c r="D359" i="18" s="1"/>
  <c r="F359" i="18" l="1"/>
  <c r="G359" i="18"/>
  <c r="C360" i="18" s="1"/>
  <c r="L359" i="18" l="1"/>
  <c r="B360" i="18"/>
  <c r="D360" i="18" s="1"/>
  <c r="F360" i="18" l="1"/>
  <c r="G360" i="18"/>
  <c r="C361" i="18" s="1"/>
  <c r="L360" i="18" l="1"/>
  <c r="B361" i="18"/>
  <c r="D361" i="18" s="1"/>
  <c r="G361" i="18" l="1"/>
  <c r="C362" i="18" s="1"/>
  <c r="F361" i="18"/>
  <c r="L361" i="18" l="1"/>
  <c r="B362" i="18"/>
  <c r="D362" i="18" s="1"/>
  <c r="F362" i="18" l="1"/>
  <c r="G362" i="18"/>
  <c r="C363" i="18" s="1"/>
  <c r="L362" i="18" l="1"/>
  <c r="B363" i="18"/>
  <c r="D363" i="18" s="1"/>
  <c r="F363" i="18" l="1"/>
  <c r="G363" i="18"/>
  <c r="C364" i="18" s="1"/>
  <c r="L363" i="18" l="1"/>
  <c r="B364" i="18"/>
  <c r="D364" i="18" s="1"/>
  <c r="F364" i="18" l="1"/>
  <c r="G364" i="18"/>
  <c r="C365" i="18" s="1"/>
  <c r="L364" i="18" l="1"/>
  <c r="B365" i="18"/>
  <c r="D365" i="18" s="1"/>
  <c r="G365" i="18" l="1"/>
  <c r="C366" i="18" s="1"/>
  <c r="F365" i="18"/>
  <c r="L365" i="18" l="1"/>
  <c r="B366" i="18"/>
  <c r="D366" i="18" s="1"/>
  <c r="F366" i="18" l="1"/>
  <c r="G366" i="18"/>
  <c r="C367" i="18" s="1"/>
  <c r="L366" i="18" l="1"/>
  <c r="B367" i="18"/>
  <c r="D367" i="18" s="1"/>
  <c r="F367" i="18" l="1"/>
  <c r="G367" i="18"/>
  <c r="C368" i="18" s="1"/>
  <c r="L367" i="18" l="1"/>
  <c r="B368" i="18"/>
  <c r="D368" i="18" s="1"/>
  <c r="F368" i="18" l="1"/>
  <c r="G368" i="18"/>
  <c r="C369" i="18" s="1"/>
  <c r="L368" i="18" l="1"/>
  <c r="B369" i="18"/>
  <c r="D369" i="18" s="1"/>
  <c r="G369" i="18" l="1"/>
  <c r="C370" i="18" s="1"/>
  <c r="F369" i="18"/>
  <c r="L369" i="18" l="1"/>
  <c r="B370" i="18"/>
  <c r="D370" i="18" s="1"/>
  <c r="F370" i="18" l="1"/>
  <c r="G370" i="18"/>
  <c r="C371" i="18" s="1"/>
  <c r="L370" i="18" l="1"/>
  <c r="B371" i="18"/>
  <c r="D371" i="18" s="1"/>
  <c r="F371" i="18" l="1"/>
  <c r="G371" i="18"/>
  <c r="C372" i="18" s="1"/>
  <c r="L371" i="18" l="1"/>
  <c r="B372" i="18"/>
  <c r="D372" i="18" s="1"/>
  <c r="F372" i="18" l="1"/>
  <c r="G372" i="18"/>
  <c r="C373" i="18" s="1"/>
  <c r="L372" i="18" l="1"/>
  <c r="B373" i="18"/>
  <c r="D373" i="18" s="1"/>
  <c r="G373" i="18" l="1"/>
  <c r="C374" i="18" s="1"/>
  <c r="F373" i="18"/>
  <c r="L373" i="18" l="1"/>
  <c r="B374" i="18"/>
  <c r="D374" i="18" s="1"/>
  <c r="F374" i="18" l="1"/>
  <c r="G374" i="18"/>
  <c r="C375" i="18" s="1"/>
  <c r="L374" i="18" l="1"/>
  <c r="B375" i="18"/>
  <c r="D375" i="18" s="1"/>
  <c r="F375" i="18" l="1"/>
  <c r="G375" i="18"/>
  <c r="C376" i="18" s="1"/>
  <c r="L375" i="18" l="1"/>
  <c r="B376" i="18"/>
  <c r="D376" i="18" s="1"/>
  <c r="F376" i="18" l="1"/>
  <c r="G376" i="18"/>
  <c r="C377" i="18" s="1"/>
  <c r="L376" i="18" l="1"/>
  <c r="B377" i="18"/>
  <c r="D377" i="18" s="1"/>
  <c r="G377" i="18" l="1"/>
  <c r="C378" i="18" s="1"/>
  <c r="F377" i="18"/>
  <c r="L377" i="18" l="1"/>
  <c r="B378" i="18"/>
  <c r="D378" i="18" s="1"/>
  <c r="F378" i="18" l="1"/>
  <c r="G378" i="18"/>
  <c r="C379" i="18" s="1"/>
  <c r="L378" i="18" l="1"/>
  <c r="B379" i="18"/>
  <c r="D379" i="18" s="1"/>
  <c r="F379" i="18" l="1"/>
  <c r="G379" i="18"/>
  <c r="C380" i="18" s="1"/>
  <c r="L379" i="18" l="1"/>
  <c r="B380" i="18"/>
  <c r="D380" i="18" s="1"/>
  <c r="F380" i="18" l="1"/>
  <c r="G380" i="18"/>
  <c r="C381" i="18" s="1"/>
  <c r="L380" i="18" l="1"/>
  <c r="B381" i="18"/>
  <c r="D381" i="18" s="1"/>
  <c r="G381" i="18" l="1"/>
  <c r="C382" i="18" s="1"/>
  <c r="F381" i="18"/>
  <c r="L381" i="18" l="1"/>
  <c r="B382" i="18"/>
  <c r="D382" i="18" s="1"/>
  <c r="F382" i="18" l="1"/>
  <c r="G382" i="18"/>
  <c r="C383" i="18" s="1"/>
  <c r="L382" i="18" l="1"/>
  <c r="B383" i="18"/>
  <c r="D383" i="18" s="1"/>
  <c r="F383" i="18" l="1"/>
  <c r="G383" i="18"/>
  <c r="C384" i="18" s="1"/>
  <c r="L383" i="18" l="1"/>
  <c r="B384" i="18"/>
  <c r="D384" i="18" s="1"/>
  <c r="F384" i="18" l="1"/>
  <c r="G384" i="18"/>
  <c r="C385" i="18" s="1"/>
  <c r="L384" i="18" l="1"/>
  <c r="B385" i="18"/>
  <c r="D385" i="18" s="1"/>
  <c r="G385" i="18" l="1"/>
  <c r="C386" i="18" s="1"/>
  <c r="F385" i="18"/>
  <c r="L385" i="18" l="1"/>
  <c r="B386" i="18"/>
  <c r="D386" i="18" s="1"/>
  <c r="F386" i="18" l="1"/>
  <c r="G386" i="18"/>
  <c r="C387" i="18" s="1"/>
  <c r="L386" i="18" l="1"/>
  <c r="B387" i="18"/>
  <c r="D387" i="18" s="1"/>
  <c r="F387" i="18" l="1"/>
  <c r="G387" i="18"/>
  <c r="C388" i="18" s="1"/>
  <c r="L387" i="18" l="1"/>
  <c r="B388" i="18"/>
  <c r="D388" i="18" s="1"/>
  <c r="F388" i="18" l="1"/>
  <c r="G388" i="18"/>
  <c r="C389" i="18" s="1"/>
  <c r="L388" i="18" l="1"/>
  <c r="B389" i="18"/>
  <c r="D389" i="18" s="1"/>
  <c r="G389" i="18" l="1"/>
  <c r="C390" i="18" s="1"/>
  <c r="F389" i="18"/>
  <c r="L389" i="18" l="1"/>
  <c r="B390" i="18"/>
  <c r="D390" i="18" s="1"/>
  <c r="F390" i="18" l="1"/>
  <c r="G390" i="18"/>
  <c r="C391" i="18" s="1"/>
  <c r="L390" i="18" l="1"/>
  <c r="B391" i="18"/>
  <c r="D391" i="18" s="1"/>
  <c r="F391" i="18" l="1"/>
  <c r="G391" i="18"/>
  <c r="C392" i="18" s="1"/>
  <c r="L391" i="18" l="1"/>
  <c r="B392" i="18"/>
  <c r="D392" i="18" s="1"/>
  <c r="F392" i="18" l="1"/>
  <c r="G392" i="18"/>
  <c r="C393" i="18" s="1"/>
  <c r="L392" i="18" l="1"/>
  <c r="B393" i="18"/>
  <c r="D393" i="18" s="1"/>
  <c r="G393" i="18" l="1"/>
  <c r="C394" i="18" s="1"/>
  <c r="F393" i="18"/>
  <c r="L393" i="18" l="1"/>
  <c r="B394" i="18"/>
  <c r="D394" i="18" s="1"/>
  <c r="F394" i="18" l="1"/>
  <c r="G394" i="18"/>
  <c r="C395" i="18" s="1"/>
  <c r="L394" i="18" l="1"/>
  <c r="B395" i="18"/>
  <c r="D395" i="18" s="1"/>
  <c r="F395" i="18" l="1"/>
  <c r="G395" i="18"/>
  <c r="C396" i="18" s="1"/>
  <c r="L395" i="18" l="1"/>
  <c r="B396" i="18"/>
  <c r="D396" i="18" s="1"/>
  <c r="F396" i="18" l="1"/>
  <c r="G396" i="18"/>
  <c r="C397" i="18" s="1"/>
  <c r="L396" i="18" l="1"/>
  <c r="B397" i="18"/>
  <c r="D397" i="18" s="1"/>
  <c r="G397" i="18" l="1"/>
  <c r="C398" i="18" s="1"/>
  <c r="F397" i="18"/>
  <c r="L397" i="18" l="1"/>
  <c r="B398" i="18"/>
  <c r="D398" i="18" s="1"/>
  <c r="F398" i="18" l="1"/>
  <c r="G398" i="18"/>
  <c r="C399" i="18" s="1"/>
  <c r="L398" i="18" l="1"/>
  <c r="B399" i="18"/>
  <c r="D399" i="18" s="1"/>
  <c r="F399" i="18" l="1"/>
  <c r="G399" i="18"/>
  <c r="C400" i="18" s="1"/>
  <c r="L399" i="18" l="1"/>
  <c r="B400" i="18"/>
  <c r="D400" i="18" s="1"/>
  <c r="F400" i="18" l="1"/>
  <c r="G400" i="18"/>
  <c r="C401" i="18" s="1"/>
  <c r="L400" i="18" l="1"/>
  <c r="B401" i="18"/>
  <c r="D401" i="18" s="1"/>
  <c r="G401" i="18" l="1"/>
  <c r="C402" i="18" s="1"/>
  <c r="F401" i="18"/>
  <c r="L401" i="18" l="1"/>
  <c r="B402" i="18"/>
  <c r="D402" i="18" s="1"/>
  <c r="F402" i="18" l="1"/>
  <c r="G402" i="18"/>
  <c r="C403" i="18" s="1"/>
  <c r="L402" i="18" l="1"/>
  <c r="B403" i="18"/>
  <c r="D403" i="18" s="1"/>
  <c r="F403" i="18" l="1"/>
  <c r="G403" i="18"/>
  <c r="C404" i="18" s="1"/>
  <c r="L403" i="18" l="1"/>
  <c r="B404" i="18"/>
  <c r="D404" i="18" s="1"/>
  <c r="F404" i="18" l="1"/>
  <c r="G404" i="18"/>
  <c r="C405" i="18" s="1"/>
  <c r="L404" i="18" l="1"/>
  <c r="B405" i="18"/>
  <c r="D405" i="18" s="1"/>
  <c r="G405" i="18" l="1"/>
  <c r="C406" i="18" s="1"/>
  <c r="F405" i="18"/>
  <c r="L405" i="18" l="1"/>
  <c r="B406" i="18"/>
  <c r="D406" i="18" s="1"/>
  <c r="F406" i="18" l="1"/>
  <c r="G406" i="18"/>
  <c r="C407" i="18" s="1"/>
  <c r="L406" i="18" l="1"/>
  <c r="B407" i="18"/>
  <c r="D407" i="18" s="1"/>
  <c r="F407" i="18" l="1"/>
  <c r="G407" i="18"/>
  <c r="C408" i="18" s="1"/>
  <c r="L407" i="18" l="1"/>
  <c r="B408" i="18"/>
  <c r="D408" i="18" s="1"/>
  <c r="F408" i="18" l="1"/>
  <c r="G408" i="18"/>
  <c r="C409" i="18" s="1"/>
  <c r="L408" i="18" l="1"/>
  <c r="B409" i="18"/>
  <c r="D409" i="18" s="1"/>
  <c r="G409" i="18" l="1"/>
  <c r="C410" i="18" s="1"/>
  <c r="F409" i="18"/>
  <c r="L409" i="18" l="1"/>
  <c r="B410" i="18"/>
  <c r="D410" i="18" s="1"/>
  <c r="F410" i="18" l="1"/>
  <c r="G410" i="18"/>
  <c r="C411" i="18" s="1"/>
  <c r="L410" i="18" l="1"/>
  <c r="B411" i="18"/>
  <c r="D411" i="18" s="1"/>
  <c r="F411" i="18" l="1"/>
  <c r="G411" i="18"/>
  <c r="C412" i="18" s="1"/>
  <c r="L411" i="18" l="1"/>
  <c r="B412" i="18"/>
  <c r="D412" i="18" s="1"/>
  <c r="F412" i="18" l="1"/>
  <c r="G412" i="18"/>
  <c r="C413" i="18" s="1"/>
  <c r="L412" i="18" l="1"/>
  <c r="B413" i="18"/>
  <c r="D413" i="18" s="1"/>
  <c r="G413" i="18" l="1"/>
  <c r="C414" i="18" s="1"/>
  <c r="F413" i="18"/>
  <c r="L413" i="18" l="1"/>
  <c r="B414" i="18"/>
  <c r="D414" i="18" s="1"/>
  <c r="F414" i="18" l="1"/>
  <c r="G414" i="18"/>
  <c r="C415" i="18" s="1"/>
  <c r="L414" i="18" l="1"/>
  <c r="B415" i="18"/>
  <c r="D415" i="18" s="1"/>
  <c r="F415" i="18" l="1"/>
  <c r="G415" i="18"/>
  <c r="C416" i="18" s="1"/>
  <c r="L415" i="18" l="1"/>
  <c r="B416" i="18"/>
  <c r="D416" i="18" s="1"/>
  <c r="F416" i="18" l="1"/>
  <c r="G416" i="18"/>
  <c r="C417" i="18" s="1"/>
  <c r="L416" i="18" l="1"/>
  <c r="B417" i="18"/>
  <c r="D417" i="18" s="1"/>
  <c r="G417" i="18" l="1"/>
  <c r="C418" i="18" s="1"/>
  <c r="F417" i="18"/>
  <c r="L417" i="18" l="1"/>
  <c r="B418" i="18"/>
  <c r="D418" i="18" s="1"/>
  <c r="F418" i="18" l="1"/>
  <c r="G418" i="18"/>
  <c r="C419" i="18" s="1"/>
  <c r="L418" i="18" l="1"/>
  <c r="B419" i="18"/>
  <c r="D419" i="18" s="1"/>
  <c r="F419" i="18" l="1"/>
  <c r="G419" i="18"/>
  <c r="C420" i="18" s="1"/>
  <c r="L419" i="18" l="1"/>
  <c r="B420" i="18"/>
  <c r="D420" i="18" s="1"/>
  <c r="F420" i="18" l="1"/>
  <c r="G420" i="18"/>
  <c r="C421" i="18" s="1"/>
  <c r="L420" i="18" l="1"/>
  <c r="B421" i="18"/>
  <c r="D421" i="18" s="1"/>
  <c r="G421" i="18" l="1"/>
  <c r="C422" i="18" s="1"/>
  <c r="F421" i="18"/>
  <c r="L421" i="18" l="1"/>
  <c r="B422" i="18"/>
  <c r="D422" i="18" s="1"/>
  <c r="F422" i="18" l="1"/>
  <c r="G422" i="18"/>
  <c r="C423" i="18" s="1"/>
  <c r="L422" i="18" l="1"/>
  <c r="B423" i="18"/>
  <c r="D423" i="18" s="1"/>
  <c r="F423" i="18" l="1"/>
  <c r="G423" i="18"/>
  <c r="C424" i="18" s="1"/>
  <c r="L423" i="18" l="1"/>
  <c r="B424" i="18"/>
  <c r="D424" i="18" s="1"/>
  <c r="F424" i="18" l="1"/>
  <c r="G424" i="18"/>
  <c r="C425" i="18" s="1"/>
  <c r="L424" i="18" l="1"/>
  <c r="B425" i="18"/>
  <c r="D425" i="18" s="1"/>
  <c r="G425" i="18" l="1"/>
  <c r="C426" i="18" s="1"/>
  <c r="F425" i="18"/>
  <c r="L425" i="18" l="1"/>
  <c r="B426" i="18"/>
  <c r="D426" i="18" s="1"/>
  <c r="F426" i="18" l="1"/>
  <c r="G426" i="18"/>
  <c r="C427" i="18" s="1"/>
  <c r="L426" i="18" l="1"/>
  <c r="B427" i="18"/>
  <c r="D427" i="18" s="1"/>
  <c r="F427" i="18" l="1"/>
  <c r="G427" i="18"/>
  <c r="C428" i="18" s="1"/>
  <c r="L427" i="18" l="1"/>
  <c r="B428" i="18"/>
  <c r="D428" i="18" s="1"/>
  <c r="F428" i="18" l="1"/>
  <c r="G428" i="18"/>
  <c r="C429" i="18" s="1"/>
  <c r="L428" i="18" l="1"/>
  <c r="B429" i="18"/>
  <c r="D429" i="18" s="1"/>
  <c r="G429" i="18" l="1"/>
  <c r="C430" i="18" s="1"/>
  <c r="F429" i="18"/>
  <c r="L429" i="18" l="1"/>
  <c r="B430" i="18"/>
  <c r="D430" i="18" s="1"/>
  <c r="F430" i="18" l="1"/>
  <c r="G430" i="18"/>
  <c r="C431" i="18" s="1"/>
  <c r="L430" i="18" l="1"/>
  <c r="B431" i="18"/>
  <c r="D431" i="18" s="1"/>
  <c r="F431" i="18" l="1"/>
  <c r="G431" i="18"/>
  <c r="C432" i="18" s="1"/>
  <c r="L431" i="18" l="1"/>
  <c r="B432" i="18"/>
  <c r="D432" i="18" s="1"/>
  <c r="F432" i="18" l="1"/>
  <c r="G432" i="18"/>
  <c r="C433" i="18" s="1"/>
  <c r="L432" i="18" l="1"/>
  <c r="B433" i="18"/>
  <c r="D433" i="18" s="1"/>
  <c r="G433" i="18" l="1"/>
  <c r="C434" i="18" s="1"/>
  <c r="F433" i="18"/>
  <c r="L433" i="18" l="1"/>
  <c r="B434" i="18"/>
  <c r="D434" i="18" s="1"/>
  <c r="F434" i="18" l="1"/>
  <c r="G434" i="18"/>
  <c r="C435" i="18" s="1"/>
  <c r="L434" i="18" l="1"/>
  <c r="B435" i="18"/>
  <c r="D435" i="18" s="1"/>
  <c r="F435" i="18" l="1"/>
  <c r="G435" i="18"/>
  <c r="C436" i="18" s="1"/>
  <c r="L435" i="18" l="1"/>
  <c r="B436" i="18"/>
  <c r="D436" i="18" s="1"/>
  <c r="F436" i="18" l="1"/>
  <c r="G436" i="18"/>
  <c r="C437" i="18" s="1"/>
  <c r="L436" i="18" l="1"/>
  <c r="B437" i="18"/>
  <c r="D437" i="18" s="1"/>
  <c r="G437" i="18" l="1"/>
  <c r="C438" i="18" s="1"/>
  <c r="F437" i="18"/>
  <c r="L437" i="18" l="1"/>
  <c r="B438" i="18"/>
  <c r="D438" i="18" s="1"/>
  <c r="F438" i="18" l="1"/>
  <c r="G438" i="18"/>
  <c r="C439" i="18" s="1"/>
  <c r="L438" i="18" l="1"/>
  <c r="B439" i="18"/>
  <c r="D439" i="18" s="1"/>
  <c r="F439" i="18" l="1"/>
  <c r="G439" i="18"/>
  <c r="C440" i="18" s="1"/>
  <c r="L439" i="18" l="1"/>
  <c r="B440" i="18"/>
  <c r="D440" i="18" s="1"/>
  <c r="F440" i="18" l="1"/>
  <c r="G440" i="18"/>
  <c r="C441" i="18" s="1"/>
  <c r="L440" i="18" l="1"/>
  <c r="B441" i="18"/>
  <c r="D441" i="18" s="1"/>
  <c r="G441" i="18" l="1"/>
  <c r="C442" i="18" s="1"/>
  <c r="F441" i="18"/>
  <c r="L441" i="18" l="1"/>
  <c r="B442" i="18"/>
  <c r="D442" i="18" s="1"/>
  <c r="F442" i="18" l="1"/>
  <c r="G442" i="18"/>
  <c r="C443" i="18" s="1"/>
  <c r="L442" i="18" l="1"/>
  <c r="B443" i="18"/>
  <c r="D443" i="18" s="1"/>
  <c r="F443" i="18" l="1"/>
  <c r="G443" i="18"/>
  <c r="C444" i="18" s="1"/>
  <c r="L443" i="18" l="1"/>
  <c r="B444" i="18"/>
  <c r="D444" i="18" s="1"/>
  <c r="F444" i="18" l="1"/>
  <c r="G444" i="18"/>
  <c r="C445" i="18" s="1"/>
  <c r="L444" i="18" l="1"/>
  <c r="B445" i="18"/>
  <c r="D445" i="18" s="1"/>
  <c r="G445" i="18" l="1"/>
  <c r="C446" i="18" s="1"/>
  <c r="F445" i="18"/>
  <c r="L445" i="18" l="1"/>
  <c r="B446" i="18"/>
  <c r="D446" i="18" s="1"/>
  <c r="F446" i="18" l="1"/>
  <c r="G446" i="18"/>
  <c r="C447" i="18" s="1"/>
  <c r="L446" i="18" l="1"/>
  <c r="B447" i="18"/>
  <c r="D447" i="18" s="1"/>
  <c r="F447" i="18" l="1"/>
  <c r="G447" i="18"/>
  <c r="C448" i="18" s="1"/>
  <c r="L447" i="18" l="1"/>
  <c r="B448" i="18"/>
  <c r="D448" i="18" s="1"/>
  <c r="F448" i="18" l="1"/>
  <c r="G448" i="18"/>
  <c r="C449" i="18" s="1"/>
  <c r="L448" i="18" l="1"/>
  <c r="B449" i="18"/>
  <c r="D449" i="18" s="1"/>
  <c r="G449" i="18" l="1"/>
  <c r="C450" i="18" s="1"/>
  <c r="F449" i="18"/>
  <c r="L449" i="18" l="1"/>
  <c r="B450" i="18"/>
  <c r="D450" i="18" s="1"/>
  <c r="F450" i="18" l="1"/>
  <c r="G450" i="18"/>
  <c r="C451" i="18" s="1"/>
  <c r="L450" i="18" l="1"/>
  <c r="B451" i="18"/>
  <c r="D451" i="18" s="1"/>
  <c r="F451" i="18" l="1"/>
  <c r="G451" i="18"/>
  <c r="C452" i="18" s="1"/>
  <c r="L451" i="18" l="1"/>
  <c r="B452" i="18"/>
  <c r="D452" i="18" s="1"/>
  <c r="F452" i="18" l="1"/>
  <c r="G452" i="18"/>
  <c r="C453" i="18" s="1"/>
  <c r="L452" i="18" l="1"/>
  <c r="B453" i="18"/>
  <c r="D453" i="18" s="1"/>
  <c r="G453" i="18" l="1"/>
  <c r="C454" i="18" s="1"/>
  <c r="F453" i="18"/>
  <c r="L453" i="18" l="1"/>
  <c r="B454" i="18"/>
  <c r="D454" i="18" s="1"/>
  <c r="F454" i="18" l="1"/>
  <c r="G454" i="18"/>
  <c r="C455" i="18" s="1"/>
  <c r="L454" i="18" l="1"/>
  <c r="B455" i="18"/>
  <c r="D455" i="18" s="1"/>
  <c r="F455" i="18" l="1"/>
  <c r="G455" i="18"/>
  <c r="C456" i="18" s="1"/>
  <c r="L455" i="18" l="1"/>
  <c r="B456" i="18"/>
  <c r="D456" i="18" s="1"/>
  <c r="F456" i="18" l="1"/>
  <c r="G456" i="18"/>
  <c r="C457" i="18" s="1"/>
  <c r="L456" i="18" l="1"/>
  <c r="B457" i="18"/>
  <c r="D457" i="18" s="1"/>
  <c r="G457" i="18" l="1"/>
  <c r="C458" i="18" s="1"/>
  <c r="F457" i="18"/>
  <c r="L457" i="18" l="1"/>
  <c r="B458" i="18"/>
  <c r="D458" i="18" s="1"/>
  <c r="F458" i="18" l="1"/>
  <c r="G458" i="18"/>
  <c r="C459" i="18" s="1"/>
  <c r="L458" i="18" l="1"/>
  <c r="B459" i="18"/>
  <c r="D459" i="18" s="1"/>
  <c r="F459" i="18" l="1"/>
  <c r="G459" i="18"/>
  <c r="C460" i="18" s="1"/>
  <c r="L459" i="18" l="1"/>
  <c r="B460" i="18"/>
  <c r="D460" i="18" s="1"/>
  <c r="F460" i="18" l="1"/>
  <c r="G460" i="18"/>
  <c r="C461" i="18" s="1"/>
  <c r="L460" i="18" l="1"/>
  <c r="B461" i="18"/>
  <c r="D461" i="18" s="1"/>
  <c r="G461" i="18" l="1"/>
  <c r="C462" i="18" s="1"/>
  <c r="F461" i="18"/>
  <c r="L461" i="18" l="1"/>
  <c r="B462" i="18"/>
  <c r="D462" i="18" s="1"/>
  <c r="F462" i="18" l="1"/>
  <c r="G462" i="18"/>
  <c r="C463" i="18" s="1"/>
  <c r="L462" i="18" l="1"/>
  <c r="B463" i="18"/>
  <c r="D463" i="18" s="1"/>
  <c r="F463" i="18" l="1"/>
  <c r="G463" i="18"/>
  <c r="C464" i="18" s="1"/>
  <c r="L463" i="18" l="1"/>
  <c r="B464" i="18"/>
  <c r="D464" i="18" s="1"/>
  <c r="F464" i="18" l="1"/>
  <c r="G464" i="18"/>
  <c r="C465" i="18" s="1"/>
  <c r="L464" i="18" l="1"/>
  <c r="B465" i="18"/>
  <c r="D465" i="18" s="1"/>
  <c r="G465" i="18" l="1"/>
  <c r="C466" i="18" s="1"/>
  <c r="F465" i="18"/>
  <c r="L465" i="18" l="1"/>
  <c r="B466" i="18"/>
  <c r="D466" i="18" s="1"/>
  <c r="F466" i="18" l="1"/>
  <c r="G466" i="18"/>
  <c r="C467" i="18" s="1"/>
  <c r="L466" i="18" l="1"/>
  <c r="B467" i="18"/>
  <c r="D467" i="18" s="1"/>
  <c r="F467" i="18" l="1"/>
  <c r="G467" i="18"/>
  <c r="C468" i="18" s="1"/>
  <c r="L467" i="18" l="1"/>
  <c r="B468" i="18"/>
  <c r="D468" i="18" s="1"/>
  <c r="F468" i="18" l="1"/>
  <c r="G468" i="18"/>
  <c r="C469" i="18" s="1"/>
  <c r="L468" i="18" l="1"/>
  <c r="B469" i="18"/>
  <c r="D469" i="18" s="1"/>
  <c r="G469" i="18" l="1"/>
  <c r="C470" i="18" s="1"/>
  <c r="F469" i="18"/>
  <c r="L469" i="18" l="1"/>
  <c r="B470" i="18"/>
  <c r="D470" i="18" s="1"/>
  <c r="F470" i="18" l="1"/>
  <c r="G470" i="18"/>
  <c r="C471" i="18" s="1"/>
  <c r="L470" i="18" l="1"/>
  <c r="B471" i="18"/>
  <c r="D471" i="18" s="1"/>
  <c r="F471" i="18" l="1"/>
  <c r="G471" i="18"/>
  <c r="C472" i="18" s="1"/>
  <c r="L471" i="18" l="1"/>
  <c r="B472" i="18"/>
  <c r="D472" i="18" s="1"/>
  <c r="F472" i="18" l="1"/>
  <c r="G472" i="18"/>
  <c r="C473" i="18" s="1"/>
  <c r="L472" i="18" l="1"/>
  <c r="B473" i="18"/>
  <c r="D473" i="18" s="1"/>
  <c r="G473" i="18" l="1"/>
  <c r="C474" i="18" s="1"/>
  <c r="F473" i="18"/>
  <c r="L473" i="18" l="1"/>
  <c r="B474" i="18"/>
  <c r="D474" i="18" s="1"/>
  <c r="F474" i="18" l="1"/>
  <c r="G474" i="18"/>
  <c r="C475" i="18" s="1"/>
  <c r="L474" i="18" l="1"/>
  <c r="B475" i="18"/>
  <c r="D475" i="18" s="1"/>
  <c r="F475" i="18" l="1"/>
  <c r="G475" i="18"/>
  <c r="C476" i="18" s="1"/>
  <c r="L475" i="18" l="1"/>
  <c r="B476" i="18"/>
  <c r="D476" i="18" s="1"/>
  <c r="F476" i="18" l="1"/>
  <c r="G476" i="18"/>
  <c r="C477" i="18" s="1"/>
  <c r="L476" i="18" l="1"/>
  <c r="B477" i="18"/>
  <c r="D477" i="18" s="1"/>
  <c r="G477" i="18" l="1"/>
  <c r="C478" i="18" s="1"/>
  <c r="F477" i="18"/>
  <c r="L477" i="18" l="1"/>
  <c r="B478" i="18"/>
  <c r="D478" i="18" s="1"/>
  <c r="F478" i="18" l="1"/>
  <c r="G478" i="18"/>
  <c r="C479" i="18" s="1"/>
  <c r="L478" i="18" l="1"/>
  <c r="B479" i="18"/>
  <c r="D479" i="18" s="1"/>
  <c r="F479" i="18" l="1"/>
  <c r="G479" i="18"/>
  <c r="C480" i="18" s="1"/>
  <c r="L479" i="18" l="1"/>
  <c r="B480" i="18"/>
  <c r="D480" i="18" s="1"/>
  <c r="F480" i="18" l="1"/>
  <c r="G480" i="18"/>
  <c r="C481" i="18" s="1"/>
  <c r="L480" i="18" l="1"/>
  <c r="B481" i="18"/>
  <c r="D481" i="18" s="1"/>
  <c r="G481" i="18" l="1"/>
  <c r="C482" i="18" s="1"/>
  <c r="F481" i="18"/>
  <c r="L481" i="18" l="1"/>
  <c r="B482" i="18"/>
  <c r="D482" i="18" s="1"/>
  <c r="F482" i="18" l="1"/>
  <c r="G482" i="18"/>
  <c r="C483" i="18" s="1"/>
  <c r="L482" i="18" l="1"/>
  <c r="B483" i="18"/>
  <c r="D483" i="18" s="1"/>
  <c r="F483" i="18" l="1"/>
  <c r="G483" i="18"/>
  <c r="C484" i="18" s="1"/>
  <c r="L483" i="18" l="1"/>
  <c r="B484" i="18"/>
  <c r="D484" i="18" s="1"/>
  <c r="F484" i="18" l="1"/>
  <c r="G484" i="18"/>
  <c r="C485" i="18" s="1"/>
  <c r="L484" i="18" l="1"/>
  <c r="B485" i="18"/>
  <c r="D485" i="18" s="1"/>
  <c r="G485" i="18" l="1"/>
  <c r="C486" i="18" s="1"/>
  <c r="F485" i="18"/>
  <c r="L485" i="18" l="1"/>
  <c r="B486" i="18"/>
  <c r="D486" i="18" s="1"/>
  <c r="F486" i="18" l="1"/>
  <c r="G486" i="18"/>
  <c r="C487" i="18" s="1"/>
  <c r="L486" i="18" l="1"/>
  <c r="B487" i="18"/>
  <c r="D487" i="18" s="1"/>
  <c r="F487" i="18" l="1"/>
  <c r="G487" i="18"/>
  <c r="C488" i="18" s="1"/>
  <c r="L487" i="18" l="1"/>
  <c r="B488" i="18"/>
  <c r="D488" i="18" s="1"/>
  <c r="F488" i="18" l="1"/>
  <c r="G488" i="18"/>
  <c r="C489" i="18" s="1"/>
  <c r="L488" i="18" l="1"/>
  <c r="B489" i="18"/>
  <c r="D489" i="18" s="1"/>
  <c r="G489" i="18" l="1"/>
  <c r="C490" i="18" s="1"/>
  <c r="F489" i="18"/>
  <c r="L489" i="18" l="1"/>
  <c r="B490" i="18"/>
  <c r="D490" i="18" s="1"/>
  <c r="F490" i="18" l="1"/>
  <c r="G490" i="18"/>
  <c r="C491" i="18" s="1"/>
  <c r="L490" i="18" l="1"/>
  <c r="B491" i="18"/>
  <c r="D491" i="18" s="1"/>
  <c r="F491" i="18" l="1"/>
  <c r="G491" i="18"/>
  <c r="C492" i="18" s="1"/>
  <c r="L491" i="18" l="1"/>
  <c r="B492" i="18"/>
  <c r="D492" i="18" s="1"/>
  <c r="F492" i="18" l="1"/>
  <c r="G492" i="18"/>
  <c r="C493" i="18" s="1"/>
  <c r="L492" i="18" l="1"/>
  <c r="B493" i="18"/>
  <c r="D493" i="18" s="1"/>
  <c r="G493" i="18" l="1"/>
  <c r="C494" i="18" s="1"/>
  <c r="F493" i="18"/>
  <c r="L493" i="18" l="1"/>
  <c r="B494" i="18"/>
  <c r="D494" i="18" s="1"/>
  <c r="F494" i="18" l="1"/>
  <c r="G494" i="18"/>
  <c r="C495" i="18" s="1"/>
  <c r="L494" i="18" l="1"/>
  <c r="B495" i="18"/>
  <c r="D495" i="18" s="1"/>
  <c r="F495" i="18" l="1"/>
  <c r="G495" i="18"/>
  <c r="C496" i="18" s="1"/>
  <c r="L495" i="18" l="1"/>
  <c r="B496" i="18"/>
  <c r="D496" i="18" s="1"/>
  <c r="F496" i="18" l="1"/>
  <c r="G496" i="18"/>
  <c r="C497" i="18" s="1"/>
  <c r="L496" i="18" l="1"/>
  <c r="B497" i="18"/>
  <c r="D497" i="18" s="1"/>
  <c r="G497" i="18" l="1"/>
  <c r="C498" i="18" s="1"/>
  <c r="F497" i="18"/>
  <c r="L497" i="18" l="1"/>
  <c r="B498" i="18"/>
  <c r="D498" i="18" s="1"/>
  <c r="F498" i="18" l="1"/>
  <c r="G498" i="18"/>
  <c r="C499" i="18" s="1"/>
  <c r="L498" i="18" l="1"/>
  <c r="B499" i="18"/>
  <c r="D499" i="18" s="1"/>
  <c r="F499" i="18" l="1"/>
  <c r="G499" i="18"/>
  <c r="C500" i="18" s="1"/>
  <c r="L499" i="18" l="1"/>
  <c r="B500" i="18"/>
  <c r="D500" i="18" s="1"/>
  <c r="F500" i="18" l="1"/>
  <c r="G500" i="18"/>
  <c r="C501" i="18" s="1"/>
  <c r="L500" i="18" l="1"/>
  <c r="B501" i="18"/>
  <c r="D501" i="18" s="1"/>
  <c r="G501" i="18" l="1"/>
  <c r="C502" i="18" s="1"/>
  <c r="F501" i="18"/>
  <c r="L501" i="18" l="1"/>
  <c r="B502" i="18"/>
  <c r="D502" i="18" s="1"/>
  <c r="F502" i="18" l="1"/>
  <c r="G502" i="18"/>
  <c r="C503" i="18" s="1"/>
  <c r="L502" i="18" l="1"/>
  <c r="B503" i="18"/>
  <c r="D503" i="18" s="1"/>
  <c r="F503" i="18" l="1"/>
  <c r="G503" i="18"/>
  <c r="C504" i="18" s="1"/>
  <c r="L503" i="18" l="1"/>
  <c r="B504" i="18"/>
  <c r="D504" i="18" s="1"/>
  <c r="F504" i="18" l="1"/>
  <c r="G504" i="18"/>
  <c r="C505" i="18" s="1"/>
  <c r="L504" i="18" l="1"/>
  <c r="B505" i="18"/>
  <c r="D505" i="18" s="1"/>
  <c r="G505" i="18" l="1"/>
  <c r="C506" i="18" s="1"/>
  <c r="F505" i="18"/>
  <c r="L505" i="18" l="1"/>
  <c r="B506" i="18"/>
  <c r="D506" i="18" s="1"/>
  <c r="F506" i="18" l="1"/>
  <c r="G506" i="18"/>
  <c r="C507" i="18" s="1"/>
  <c r="L506" i="18" l="1"/>
  <c r="J10" i="18"/>
  <c r="J11" i="18"/>
  <c r="B507" i="18"/>
  <c r="J8" i="18" l="1"/>
  <c r="J9" i="18"/>
  <c r="D507" i="18"/>
  <c r="F507" i="18" s="1"/>
  <c r="G507" i="18" l="1"/>
  <c r="J13" i="18" s="1"/>
  <c r="J12" i="18"/>
  <c r="J7" i="18" a="1"/>
  <c r="J7" i="18" s="1"/>
  <c r="L507" i="18" l="1"/>
  <c r="O8" i="18" l="1"/>
  <c r="O9" i="18"/>
  <c r="O7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<sst xmlns="http://schemas.openxmlformats.org/spreadsheetml/2006/main" count="265" uniqueCount="141">
  <si>
    <t>p</t>
  </si>
  <si>
    <t>P(p)</t>
  </si>
  <si>
    <t>L(p)</t>
  </si>
  <si>
    <r>
      <rPr>
        <sz val="11"/>
        <color theme="1"/>
        <rFont val="Calibri"/>
        <family val="2"/>
      </rPr>
      <t xml:space="preserve">∝ </t>
    </r>
    <r>
      <rPr>
        <sz val="11"/>
        <color theme="1"/>
        <rFont val="Calibri"/>
        <family val="2"/>
        <scheme val="minor"/>
      </rPr>
      <t>P(p|3)</t>
    </r>
  </si>
  <si>
    <t>P(p|3)</t>
  </si>
  <si>
    <t>triang</t>
  </si>
  <si>
    <t>param</t>
  </si>
  <si>
    <t>cell</t>
  </si>
  <si>
    <t>formula</t>
  </si>
  <si>
    <t>α</t>
  </si>
  <si>
    <t>β</t>
  </si>
  <si>
    <t>B4</t>
  </si>
  <si>
    <t>C4</t>
  </si>
  <si>
    <t>D4</t>
  </si>
  <si>
    <t>E4</t>
  </si>
  <si>
    <t>F4</t>
  </si>
  <si>
    <t>Σ triang</t>
  </si>
  <si>
    <t>Σ post</t>
  </si>
  <si>
    <t>B14</t>
  </si>
  <si>
    <t>E14</t>
  </si>
  <si>
    <r>
      <rPr>
        <sz val="11"/>
        <color theme="1"/>
        <rFont val="Calibri"/>
        <family val="2"/>
      </rPr>
      <t xml:space="preserve">∝ </t>
    </r>
    <r>
      <rPr>
        <sz val="11"/>
        <color theme="1"/>
        <rFont val="Calibri"/>
        <family val="2"/>
        <scheme val="minor"/>
      </rPr>
      <t>P(p|6)</t>
    </r>
  </si>
  <si>
    <t>P(p|6)</t>
  </si>
  <si>
    <t>a</t>
  </si>
  <si>
    <t>b</t>
  </si>
  <si>
    <t>diff</t>
  </si>
  <si>
    <t>%</t>
  </si>
  <si>
    <t>precision</t>
  </si>
  <si>
    <t>max</t>
  </si>
  <si>
    <t>1-alpha</t>
  </si>
  <si>
    <t>F(a)</t>
  </si>
  <si>
    <t>F(b)</t>
  </si>
  <si>
    <t>F(b)-F(a)</t>
  </si>
  <si>
    <t>b-a</t>
  </si>
  <si>
    <t>max a</t>
  </si>
  <si>
    <t>f(a)</t>
  </si>
  <si>
    <t>f(b)</t>
  </si>
  <si>
    <t>iter</t>
  </si>
  <si>
    <t>p'</t>
  </si>
  <si>
    <t>r</t>
  </si>
  <si>
    <t>u</t>
  </si>
  <si>
    <t>n</t>
  </si>
  <si>
    <t>h</t>
  </si>
  <si>
    <t>σ</t>
  </si>
  <si>
    <t>k</t>
  </si>
  <si>
    <t>repeats</t>
  </si>
  <si>
    <t>size</t>
  </si>
  <si>
    <t>&gt; 1</t>
  </si>
  <si>
    <t>&lt; 0</t>
  </si>
  <si>
    <t>B8</t>
  </si>
  <si>
    <t>C8</t>
  </si>
  <si>
    <t>D8</t>
  </si>
  <si>
    <t>E8</t>
  </si>
  <si>
    <t>=NORM.INV(RAND(),E7,$F$2)</t>
  </si>
  <si>
    <t>=IF(AND(B8&lt;1,B8&gt;0),BINOM.DIST($D$3,$D$2,B8,FALSE)*BETA.DIST(B8,$B$2,$B$3,FALSE)/(BINOM.DIST($D$3,$D$2,E7,FALSE)*BETA.DIST(E7,$B$2,$B$3,FALSE)),0)</t>
  </si>
  <si>
    <t>=RAND()</t>
  </si>
  <si>
    <t>=IF(C8&gt;D8,B8,E7)</t>
  </si>
  <si>
    <t xml:space="preserve">cell </t>
  </si>
  <si>
    <t>mean p</t>
  </si>
  <si>
    <t>theory</t>
  </si>
  <si>
    <t>Frequency Table</t>
  </si>
  <si>
    <t>Bin size</t>
  </si>
  <si>
    <t>item</t>
  </si>
  <si>
    <t>freq</t>
  </si>
  <si>
    <t>cum</t>
  </si>
  <si>
    <t>ACF(k)</t>
  </si>
  <si>
    <t>ESS</t>
  </si>
  <si>
    <t>MCSE</t>
  </si>
  <si>
    <r>
      <rPr>
        <sz val="11"/>
        <color theme="1"/>
        <rFont val="Calibri"/>
        <family val="2"/>
      </rPr>
      <t xml:space="preserve">∝ </t>
    </r>
    <r>
      <rPr>
        <sz val="11"/>
        <color theme="1"/>
        <rFont val="Calibri"/>
        <family val="2"/>
        <scheme val="minor"/>
      </rPr>
      <t>P(p|x)</t>
    </r>
  </si>
  <si>
    <t>P(p|x)</t>
  </si>
  <si>
    <t>q</t>
  </si>
  <si>
    <t>P(q)</t>
  </si>
  <si>
    <t>L(q)</t>
  </si>
  <si>
    <r>
      <rPr>
        <sz val="11"/>
        <color theme="1"/>
        <rFont val="Calibri"/>
        <family val="2"/>
      </rPr>
      <t xml:space="preserve">∝ </t>
    </r>
    <r>
      <rPr>
        <sz val="11"/>
        <color theme="1"/>
        <rFont val="Calibri"/>
        <family val="2"/>
        <scheme val="minor"/>
      </rPr>
      <t>P(q|y)</t>
    </r>
  </si>
  <si>
    <t>P(q|y)</t>
  </si>
  <si>
    <t>P(p,q|x,y)</t>
  </si>
  <si>
    <t>p &gt; q</t>
  </si>
  <si>
    <t>p &lt; q</t>
  </si>
  <si>
    <t>p = q</t>
  </si>
  <si>
    <t>c</t>
  </si>
  <si>
    <t>d</t>
  </si>
  <si>
    <t>area</t>
  </si>
  <si>
    <t>prob</t>
  </si>
  <si>
    <t>m</t>
  </si>
  <si>
    <t>t</t>
  </si>
  <si>
    <t>γ</t>
  </si>
  <si>
    <t>δ</t>
  </si>
  <si>
    <t>q'</t>
  </si>
  <si>
    <t>theory q</t>
  </si>
  <si>
    <t>theory p</t>
  </si>
  <si>
    <t>mean q</t>
  </si>
  <si>
    <t>p&gt; 1</t>
  </si>
  <si>
    <t>p&lt; 0</t>
  </si>
  <si>
    <t>q&gt; 1</t>
  </si>
  <si>
    <t>q&lt; 0</t>
  </si>
  <si>
    <t>=NORM.INV(RAND(),F7,$G$2)</t>
  </si>
  <si>
    <t>F8</t>
  </si>
  <si>
    <t>G8</t>
  </si>
  <si>
    <t>=IF(D8&gt;E8,B8,F7)</t>
  </si>
  <si>
    <t>=IF(D8&gt;E8,C8,G7)</t>
  </si>
  <si>
    <t>p-q</t>
  </si>
  <si>
    <t>p|q</t>
  </si>
  <si>
    <t>q|p</t>
  </si>
  <si>
    <t>l(p)</t>
  </si>
  <si>
    <t>f(p)</t>
  </si>
  <si>
    <t>Grid for Bayesian Analysis</t>
  </si>
  <si>
    <t>data</t>
  </si>
  <si>
    <t>prior</t>
  </si>
  <si>
    <t>lik'hood</t>
  </si>
  <si>
    <t>prod</t>
  </si>
  <si>
    <t>posterior</t>
  </si>
  <si>
    <t>alpha</t>
  </si>
  <si>
    <t>lower</t>
  </si>
  <si>
    <t>upper</t>
  </si>
  <si>
    <t>length</t>
  </si>
  <si>
    <t>1-p</t>
  </si>
  <si>
    <t>Gibbs Sampler</t>
  </si>
  <si>
    <t>x</t>
  </si>
  <si>
    <t>y</t>
  </si>
  <si>
    <t>Real Statistics Using Excel - Examples Workbook Bayesian Statistics</t>
  </si>
  <si>
    <t>Charles Zaiontz, 12 March 2020</t>
  </si>
  <si>
    <t>Copyright © 2013 - 2020 Charles Zaiontz</t>
  </si>
  <si>
    <t>Concise Table of Contents</t>
  </si>
  <si>
    <t>Grid Approach</t>
  </si>
  <si>
    <t>Analytic Approach</t>
  </si>
  <si>
    <t>MCMC Approach</t>
  </si>
  <si>
    <t>Two Parameters</t>
  </si>
  <si>
    <t>Table of Contents</t>
  </si>
  <si>
    <t>Grid approximation</t>
  </si>
  <si>
    <t>Grid approximation using a triangular prior</t>
  </si>
  <si>
    <t>Finer grid</t>
  </si>
  <si>
    <t>Even finer grid</t>
  </si>
  <si>
    <t>More data</t>
  </si>
  <si>
    <t>More data and finer grid</t>
  </si>
  <si>
    <t>Beta distribution</t>
  </si>
  <si>
    <t>High density interval (HDI)</t>
  </si>
  <si>
    <t>Real Statistics support</t>
  </si>
  <si>
    <t>Real Statistics support and HDI</t>
  </si>
  <si>
    <t>Metropolis approach</t>
  </si>
  <si>
    <t>Effective sample size and Real Statistics support</t>
  </si>
  <si>
    <t>Grid approach</t>
  </si>
  <si>
    <t>Formulas for Metropolis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</si>
</sst>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2" fillId="0" borderId="0" xfId="0" applyFont="1"/>
    <xf numFmtId="0" fontId="0" fillId="0" borderId="0" xfId="0" applyBorder="1"/>
    <xf numFmtId="164" fontId="0" fillId="0" borderId="0" xfId="0" applyNumberFormat="1"/>
    <xf numFmtId="0" fontId="0" fillId="0" borderId="1" xfId="0" applyBorder="1"/>
    <xf numFmtId="164" fontId="0" fillId="0" borderId="2" xfId="0" applyNumberFormat="1" applyBorder="1"/>
    <xf numFmtId="0" fontId="0" fillId="0" borderId="0" xfId="0" applyBorder="1" applyAlignment="1">
      <alignment horizontal="right"/>
    </xf>
    <xf numFmtId="2" fontId="0" fillId="0" borderId="0" xfId="0" applyNumberFormat="1"/>
    <xf numFmtId="0" fontId="0" fillId="0" borderId="2" xfId="0" applyBorder="1" applyAlignment="1">
      <alignment horizontal="right"/>
    </xf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right"/>
    </xf>
    <xf numFmtId="1" fontId="0" fillId="0" borderId="0" xfId="0" applyNumberFormat="1"/>
    <xf numFmtId="165" fontId="0" fillId="0" borderId="0" xfId="0" applyNumberFormat="1"/>
    <xf numFmtId="2" fontId="0" fillId="0" borderId="2" xfId="0" applyNumberFormat="1" applyBorder="1"/>
    <xf numFmtId="0" fontId="0" fillId="0" borderId="2" xfId="0" applyNumberFormat="1" applyBorder="1" applyAlignment="1">
      <alignment horizontal="right"/>
    </xf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3" xfId="0" applyBorder="1"/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/>
    </xf>
    <xf numFmtId="2" fontId="0" fillId="0" borderId="0" xfId="0" applyNumberFormat="1" applyBorder="1"/>
    <xf numFmtId="0" fontId="0" fillId="0" borderId="0" xfId="0" applyFill="1" applyBorder="1"/>
    <xf numFmtId="1" fontId="0" fillId="0" borderId="0" xfId="0" applyNumberFormat="1" applyFill="1" applyBorder="1"/>
    <xf numFmtId="0" fontId="0" fillId="0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2" xfId="0" applyNumberFormat="1" applyBorder="1"/>
    <xf numFmtId="0" fontId="0" fillId="0" borderId="2" xfId="0" applyFill="1" applyBorder="1"/>
    <xf numFmtId="2" fontId="0" fillId="0" borderId="0" xfId="0" applyNumberFormat="1" applyFill="1" applyBorder="1"/>
    <xf numFmtId="2" fontId="3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2" xfId="0" quotePrefix="1" applyBorder="1"/>
    <xf numFmtId="0" fontId="0" fillId="0" borderId="0" xfId="0" quotePrefix="1" applyBorder="1"/>
    <xf numFmtId="0" fontId="5" fillId="0" borderId="1" xfId="0" applyFont="1" applyBorder="1"/>
    <xf numFmtId="166" fontId="0" fillId="0" borderId="5" xfId="1" applyNumberFormat="1" applyFont="1" applyBorder="1"/>
    <xf numFmtId="166" fontId="0" fillId="0" borderId="6" xfId="1" applyNumberFormat="1" applyFont="1" applyBorder="1"/>
    <xf numFmtId="166" fontId="0" fillId="0" borderId="7" xfId="1" applyNumberFormat="1" applyFont="1" applyBorder="1"/>
    <xf numFmtId="0" fontId="1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0" xfId="0" applyFont="1"/>
    <xf numFmtId="0" fontId="7" fillId="0" borderId="0" xfId="2" applyAlignment="1" applyProtection="1"/>
    <xf numFmtId="0" fontId="6" fillId="0" borderId="0" xfId="2" applyFont="1" applyAlignment="1" applyProtection="1"/>
    <xf numFmtId="0" fontId="7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Grid Approximation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Prior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'Grid 1'!$A$3:$A$13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 formatCode="0.0">
                  <c:v>1</c:v>
                </c:pt>
              </c:numCache>
            </c:numRef>
          </c:cat>
          <c:val>
            <c:numRef>
              <c:f>'Grid 1'!$B$3:$B$13</c:f>
              <c:numCache>
                <c:formatCode>General</c:formatCode>
                <c:ptCount val="11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9.0000000000000011E-2</c:v>
                </c:pt>
                <c:pt idx="5">
                  <c:v>0.52</c:v>
                </c:pt>
                <c:pt idx="6">
                  <c:v>9.0000000000000011E-2</c:v>
                </c:pt>
                <c:pt idx="7">
                  <c:v>7.0000000000000007E-2</c:v>
                </c:pt>
                <c:pt idx="8">
                  <c:v>0.05</c:v>
                </c:pt>
                <c:pt idx="9">
                  <c:v>0.03</c:v>
                </c:pt>
                <c:pt idx="10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0-4653-9746-13D137C1F83A}"/>
            </c:ext>
          </c:extLst>
        </c:ser>
        <c:ser>
          <c:idx val="1"/>
          <c:order val="1"/>
          <c:tx>
            <c:v>Posterior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'Grid 1'!$A$3:$A$13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 formatCode="0.0">
                  <c:v>1</c:v>
                </c:pt>
              </c:numCache>
            </c:numRef>
          </c:cat>
          <c:val>
            <c:numRef>
              <c:f>'Grid 1'!$E$3:$E$13</c:f>
              <c:numCache>
                <c:formatCode>General</c:formatCode>
                <c:ptCount val="11"/>
                <c:pt idx="0">
                  <c:v>0</c:v>
                </c:pt>
                <c:pt idx="1">
                  <c:v>0.12005092101589354</c:v>
                </c:pt>
                <c:pt idx="2">
                  <c:v>0.34619551803531412</c:v>
                </c:pt>
                <c:pt idx="3">
                  <c:v>0.28828891469440698</c:v>
                </c:pt>
                <c:pt idx="4">
                  <c:v>0.11843507986320365</c:v>
                </c:pt>
                <c:pt idx="5">
                  <c:v>0.1249151264220727</c:v>
                </c:pt>
                <c:pt idx="6">
                  <c:v>2.0538454805317718E-3</c:v>
                </c:pt>
                <c:pt idx="7">
                  <c:v>6.0264296373060504E-5</c:v>
                </c:pt>
                <c:pt idx="8">
                  <c:v>3.3015777400523743E-7</c:v>
                </c:pt>
                <c:pt idx="9">
                  <c:v>3.4430267894242255E-11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E0-4653-9746-13D137C1F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957647"/>
        <c:axId val="727073759"/>
      </c:lineChart>
      <c:catAx>
        <c:axId val="812957647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073759"/>
        <c:crosses val="autoZero"/>
        <c:auto val="1"/>
        <c:lblAlgn val="ctr"/>
        <c:lblOffset val="100"/>
        <c:noMultiLvlLbl val="0"/>
      </c:catAx>
      <c:valAx>
        <c:axId val="72707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95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Grid Approximation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Prior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'Grid 2a'!$A$3:$A$13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 formatCode="0.0">
                  <c:v>1</c:v>
                </c:pt>
              </c:numCache>
            </c:numRef>
          </c:cat>
          <c:val>
            <c:numRef>
              <c:f>'Grid 2a'!$C$3:$C$13</c:f>
              <c:numCache>
                <c:formatCode>General</c:formatCode>
                <c:ptCount val="11"/>
                <c:pt idx="0">
                  <c:v>0</c:v>
                </c:pt>
                <c:pt idx="1">
                  <c:v>3.9999999999999994E-2</c:v>
                </c:pt>
                <c:pt idx="2">
                  <c:v>7.9999999999999988E-2</c:v>
                </c:pt>
                <c:pt idx="3">
                  <c:v>0.12</c:v>
                </c:pt>
                <c:pt idx="4">
                  <c:v>0.15999999999999998</c:v>
                </c:pt>
                <c:pt idx="5">
                  <c:v>0.19999999999999996</c:v>
                </c:pt>
                <c:pt idx="6">
                  <c:v>0.15999999999999998</c:v>
                </c:pt>
                <c:pt idx="7">
                  <c:v>0.12</c:v>
                </c:pt>
                <c:pt idx="8">
                  <c:v>8.0000000000000016E-2</c:v>
                </c:pt>
                <c:pt idx="9">
                  <c:v>4.0000000000000029E-2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45-4A76-9558-72A0B8FD5D6E}"/>
            </c:ext>
          </c:extLst>
        </c:ser>
        <c:ser>
          <c:idx val="1"/>
          <c:order val="1"/>
          <c:tx>
            <c:v>Posterior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'Grid 2a'!$A$3:$A$13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 formatCode="0.0">
                  <c:v>1</c:v>
                </c:pt>
              </c:numCache>
            </c:numRef>
          </c:cat>
          <c:val>
            <c:numRef>
              <c:f>'Grid 2a'!$F$3:$F$13</c:f>
              <c:numCache>
                <c:formatCode>General</c:formatCode>
                <c:ptCount val="11"/>
                <c:pt idx="0">
                  <c:v>0</c:v>
                </c:pt>
                <c:pt idx="1">
                  <c:v>0.10884966882480109</c:v>
                </c:pt>
                <c:pt idx="2">
                  <c:v>0.37667283683848285</c:v>
                </c:pt>
                <c:pt idx="3">
                  <c:v>0.33607331387051048</c:v>
                </c:pt>
                <c:pt idx="4">
                  <c:v>0.14317945653124822</c:v>
                </c:pt>
                <c:pt idx="5">
                  <c:v>3.2671160641324866E-2</c:v>
                </c:pt>
                <c:pt idx="6">
                  <c:v>2.4829508287692974E-3</c:v>
                </c:pt>
                <c:pt idx="7">
                  <c:v>7.0253210435225783E-5</c:v>
                </c:pt>
                <c:pt idx="8">
                  <c:v>3.5922321018074498E-7</c:v>
                </c:pt>
                <c:pt idx="9">
                  <c:v>3.1217780139656678E-11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45-4A76-9558-72A0B8FD5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1889247"/>
        <c:axId val="732206559"/>
      </c:lineChart>
      <c:catAx>
        <c:axId val="811889247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06559"/>
        <c:crosses val="autoZero"/>
        <c:auto val="1"/>
        <c:lblAlgn val="ctr"/>
        <c:lblOffset val="100"/>
        <c:noMultiLvlLbl val="0"/>
      </c:catAx>
      <c:valAx>
        <c:axId val="73220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8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Grid more</a:t>
            </a:r>
            <a:r>
              <a:rPr lang="en-GB" baseline="0"/>
              <a:t> intervals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Prior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'Grid 2b'!$C$3:$C$23</c:f>
              <c:numCache>
                <c:formatCode>General</c:formatCode>
                <c:ptCount val="21"/>
                <c:pt idx="0">
                  <c:v>0</c:v>
                </c:pt>
                <c:pt idx="1">
                  <c:v>1.0000000000000002E-2</c:v>
                </c:pt>
                <c:pt idx="2">
                  <c:v>2.0000000000000004E-2</c:v>
                </c:pt>
                <c:pt idx="3">
                  <c:v>3.0000000000000009E-2</c:v>
                </c:pt>
                <c:pt idx="4">
                  <c:v>4.0000000000000008E-2</c:v>
                </c:pt>
                <c:pt idx="5">
                  <c:v>5.000000000000001E-2</c:v>
                </c:pt>
                <c:pt idx="6">
                  <c:v>6.0000000000000012E-2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9.0000000000000011E-2</c:v>
                </c:pt>
                <c:pt idx="10">
                  <c:v>0.1</c:v>
                </c:pt>
                <c:pt idx="11">
                  <c:v>9.0000000000000024E-2</c:v>
                </c:pt>
                <c:pt idx="12">
                  <c:v>8.0000000000000016E-2</c:v>
                </c:pt>
                <c:pt idx="13">
                  <c:v>7.0000000000000007E-2</c:v>
                </c:pt>
                <c:pt idx="14">
                  <c:v>0.06</c:v>
                </c:pt>
                <c:pt idx="15">
                  <c:v>4.9999999999999989E-2</c:v>
                </c:pt>
                <c:pt idx="16">
                  <c:v>3.9999999999999973E-2</c:v>
                </c:pt>
                <c:pt idx="17">
                  <c:v>2.9999999999999964E-2</c:v>
                </c:pt>
                <c:pt idx="18">
                  <c:v>1.9999999999999955E-2</c:v>
                </c:pt>
                <c:pt idx="19">
                  <c:v>9.9999999999999447E-3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CD-40EB-8E1E-3627C1D8B8AE}"/>
            </c:ext>
          </c:extLst>
        </c:ser>
        <c:ser>
          <c:idx val="1"/>
          <c:order val="1"/>
          <c:tx>
            <c:v>Posterior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'Grid 2b'!$F$3:$F$23</c:f>
              <c:numCache>
                <c:formatCode>General</c:formatCode>
                <c:ptCount val="21"/>
                <c:pt idx="0">
                  <c:v>0</c:v>
                </c:pt>
                <c:pt idx="1">
                  <c:v>6.9335867316566522E-3</c:v>
                </c:pt>
                <c:pt idx="2">
                  <c:v>5.4931782154652817E-2</c:v>
                </c:pt>
                <c:pt idx="3">
                  <c:v>0.13227632998627251</c:v>
                </c:pt>
                <c:pt idx="4">
                  <c:v>0.19009070436484571</c:v>
                </c:pt>
                <c:pt idx="5">
                  <c:v>0.20055224374424077</c:v>
                </c:pt>
                <c:pt idx="6">
                  <c:v>0.1696018579095652</c:v>
                </c:pt>
                <c:pt idx="7">
                  <c:v>0.11989936419961514</c:v>
                </c:pt>
                <c:pt idx="8">
                  <c:v>7.2256560815590412E-2</c:v>
                </c:pt>
                <c:pt idx="9">
                  <c:v>3.7345311382315019E-2</c:v>
                </c:pt>
                <c:pt idx="10">
                  <c:v>1.6487740371333232E-2</c:v>
                </c:pt>
                <c:pt idx="11">
                  <c:v>5.0203538393446883E-3</c:v>
                </c:pt>
                <c:pt idx="12">
                  <c:v>1.2530393109987392E-3</c:v>
                </c:pt>
                <c:pt idx="13">
                  <c:v>2.4567657967943771E-4</c:v>
                </c:pt>
                <c:pt idx="14">
                  <c:v>3.5453796901341574E-5</c:v>
                </c:pt>
                <c:pt idx="15">
                  <c:v>3.3963698579864118E-6</c:v>
                </c:pt>
                <c:pt idx="16">
                  <c:v>1.8128462254032465E-7</c:v>
                </c:pt>
                <c:pt idx="17">
                  <c:v>3.8744090483704519E-9</c:v>
                </c:pt>
                <c:pt idx="18">
                  <c:v>1.575428126238506E-11</c:v>
                </c:pt>
                <c:pt idx="19">
                  <c:v>1.1308941120696531E-15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CD-40EB-8E1E-3627C1D8B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226623"/>
        <c:axId val="734557439"/>
      </c:lineChart>
      <c:catAx>
        <c:axId val="732226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557439"/>
        <c:crosses val="autoZero"/>
        <c:auto val="1"/>
        <c:lblAlgn val="ctr"/>
        <c:lblOffset val="100"/>
        <c:noMultiLvlLbl val="0"/>
      </c:catAx>
      <c:valAx>
        <c:axId val="73455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2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Finer Grid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Prior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'Grid 2c'!$A$3:$A$103</c:f>
              <c:numCache>
                <c:formatCode>0.00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cat>
          <c:val>
            <c:numRef>
              <c:f>'Grid 2c'!$C$3:$C$103</c:f>
              <c:numCache>
                <c:formatCode>General</c:formatCode>
                <c:ptCount val="101"/>
                <c:pt idx="0">
                  <c:v>0</c:v>
                </c:pt>
                <c:pt idx="1">
                  <c:v>4.0000000000000029E-4</c:v>
                </c:pt>
                <c:pt idx="2">
                  <c:v>8.0000000000000058E-4</c:v>
                </c:pt>
                <c:pt idx="3">
                  <c:v>1.2000000000000008E-3</c:v>
                </c:pt>
                <c:pt idx="4">
                  <c:v>1.6000000000000012E-3</c:v>
                </c:pt>
                <c:pt idx="5">
                  <c:v>2.0000000000000013E-3</c:v>
                </c:pt>
                <c:pt idx="6">
                  <c:v>2.400000000000002E-3</c:v>
                </c:pt>
                <c:pt idx="7">
                  <c:v>2.8000000000000021E-3</c:v>
                </c:pt>
                <c:pt idx="8">
                  <c:v>3.2000000000000023E-3</c:v>
                </c:pt>
                <c:pt idx="9">
                  <c:v>3.6000000000000025E-3</c:v>
                </c:pt>
                <c:pt idx="10">
                  <c:v>4.0000000000000027E-3</c:v>
                </c:pt>
                <c:pt idx="11">
                  <c:v>4.4000000000000029E-3</c:v>
                </c:pt>
                <c:pt idx="12">
                  <c:v>4.800000000000003E-3</c:v>
                </c:pt>
                <c:pt idx="13">
                  <c:v>5.2000000000000024E-3</c:v>
                </c:pt>
                <c:pt idx="14">
                  <c:v>5.6000000000000034E-3</c:v>
                </c:pt>
                <c:pt idx="15">
                  <c:v>6.0000000000000045E-3</c:v>
                </c:pt>
                <c:pt idx="16">
                  <c:v>6.4000000000000046E-3</c:v>
                </c:pt>
                <c:pt idx="17">
                  <c:v>6.8000000000000057E-3</c:v>
                </c:pt>
                <c:pt idx="18">
                  <c:v>7.2000000000000059E-3</c:v>
                </c:pt>
                <c:pt idx="19">
                  <c:v>7.6000000000000069E-3</c:v>
                </c:pt>
                <c:pt idx="20">
                  <c:v>8.0000000000000071E-3</c:v>
                </c:pt>
                <c:pt idx="21">
                  <c:v>8.4000000000000082E-3</c:v>
                </c:pt>
                <c:pt idx="22">
                  <c:v>8.8000000000000092E-3</c:v>
                </c:pt>
                <c:pt idx="23">
                  <c:v>9.2000000000000085E-3</c:v>
                </c:pt>
                <c:pt idx="24">
                  <c:v>9.6000000000000096E-3</c:v>
                </c:pt>
                <c:pt idx="25">
                  <c:v>1.0000000000000009E-2</c:v>
                </c:pt>
                <c:pt idx="26">
                  <c:v>1.040000000000001E-2</c:v>
                </c:pt>
                <c:pt idx="27">
                  <c:v>1.0800000000000011E-2</c:v>
                </c:pt>
                <c:pt idx="28">
                  <c:v>1.1200000000000012E-2</c:v>
                </c:pt>
                <c:pt idx="29">
                  <c:v>1.1600000000000011E-2</c:v>
                </c:pt>
                <c:pt idx="30">
                  <c:v>1.2000000000000012E-2</c:v>
                </c:pt>
                <c:pt idx="31">
                  <c:v>1.2400000000000013E-2</c:v>
                </c:pt>
                <c:pt idx="32">
                  <c:v>1.2800000000000014E-2</c:v>
                </c:pt>
                <c:pt idx="33">
                  <c:v>1.3200000000000014E-2</c:v>
                </c:pt>
                <c:pt idx="34">
                  <c:v>1.3600000000000015E-2</c:v>
                </c:pt>
                <c:pt idx="35">
                  <c:v>1.4000000000000016E-2</c:v>
                </c:pt>
                <c:pt idx="36">
                  <c:v>1.4400000000000017E-2</c:v>
                </c:pt>
                <c:pt idx="37">
                  <c:v>1.4800000000000016E-2</c:v>
                </c:pt>
                <c:pt idx="38">
                  <c:v>1.5200000000000017E-2</c:v>
                </c:pt>
                <c:pt idx="39">
                  <c:v>1.5600000000000018E-2</c:v>
                </c:pt>
                <c:pt idx="40">
                  <c:v>1.6000000000000018E-2</c:v>
                </c:pt>
                <c:pt idx="41">
                  <c:v>1.6400000000000019E-2</c:v>
                </c:pt>
                <c:pt idx="42">
                  <c:v>1.680000000000002E-2</c:v>
                </c:pt>
                <c:pt idx="43">
                  <c:v>1.7200000000000021E-2</c:v>
                </c:pt>
                <c:pt idx="44">
                  <c:v>1.7600000000000022E-2</c:v>
                </c:pt>
                <c:pt idx="45">
                  <c:v>1.8000000000000023E-2</c:v>
                </c:pt>
                <c:pt idx="46">
                  <c:v>1.8400000000000024E-2</c:v>
                </c:pt>
                <c:pt idx="47">
                  <c:v>1.8800000000000025E-2</c:v>
                </c:pt>
                <c:pt idx="48">
                  <c:v>1.9200000000000023E-2</c:v>
                </c:pt>
                <c:pt idx="49">
                  <c:v>1.9600000000000024E-2</c:v>
                </c:pt>
                <c:pt idx="50">
                  <c:v>2.0000000000000004E-2</c:v>
                </c:pt>
                <c:pt idx="51">
                  <c:v>1.9600000000000006E-2</c:v>
                </c:pt>
                <c:pt idx="52">
                  <c:v>1.9200000000000005E-2</c:v>
                </c:pt>
                <c:pt idx="53">
                  <c:v>1.8800000000000004E-2</c:v>
                </c:pt>
                <c:pt idx="54">
                  <c:v>1.8400000000000003E-2</c:v>
                </c:pt>
                <c:pt idx="55">
                  <c:v>1.8000000000000002E-2</c:v>
                </c:pt>
                <c:pt idx="56">
                  <c:v>1.7600000000000001E-2</c:v>
                </c:pt>
                <c:pt idx="57">
                  <c:v>1.72E-2</c:v>
                </c:pt>
                <c:pt idx="58">
                  <c:v>1.6799999999999999E-2</c:v>
                </c:pt>
                <c:pt idx="59">
                  <c:v>1.6399999999999998E-2</c:v>
                </c:pt>
                <c:pt idx="60">
                  <c:v>1.6E-2</c:v>
                </c:pt>
                <c:pt idx="61">
                  <c:v>1.5599999999999998E-2</c:v>
                </c:pt>
                <c:pt idx="62">
                  <c:v>1.5199999999999998E-2</c:v>
                </c:pt>
                <c:pt idx="63">
                  <c:v>1.4799999999999997E-2</c:v>
                </c:pt>
                <c:pt idx="64">
                  <c:v>1.4399999999999996E-2</c:v>
                </c:pt>
                <c:pt idx="65">
                  <c:v>1.3999999999999995E-2</c:v>
                </c:pt>
                <c:pt idx="66">
                  <c:v>1.3599999999999996E-2</c:v>
                </c:pt>
                <c:pt idx="67">
                  <c:v>1.3199999999999995E-2</c:v>
                </c:pt>
                <c:pt idx="68">
                  <c:v>1.2799999999999994E-2</c:v>
                </c:pt>
                <c:pt idx="69">
                  <c:v>1.2399999999999993E-2</c:v>
                </c:pt>
                <c:pt idx="70">
                  <c:v>1.1999999999999993E-2</c:v>
                </c:pt>
                <c:pt idx="71">
                  <c:v>1.1599999999999992E-2</c:v>
                </c:pt>
                <c:pt idx="72">
                  <c:v>1.1199999999999991E-2</c:v>
                </c:pt>
                <c:pt idx="73">
                  <c:v>1.079999999999999E-2</c:v>
                </c:pt>
                <c:pt idx="74">
                  <c:v>1.0399999999999989E-2</c:v>
                </c:pt>
                <c:pt idx="75">
                  <c:v>9.9999999999999898E-3</c:v>
                </c:pt>
                <c:pt idx="76">
                  <c:v>9.5999999999999888E-3</c:v>
                </c:pt>
                <c:pt idx="77">
                  <c:v>9.1999999999999877E-3</c:v>
                </c:pt>
                <c:pt idx="78">
                  <c:v>8.7999999999999867E-3</c:v>
                </c:pt>
                <c:pt idx="79">
                  <c:v>8.3999999999999873E-3</c:v>
                </c:pt>
                <c:pt idx="80">
                  <c:v>7.9999999999999863E-3</c:v>
                </c:pt>
                <c:pt idx="81">
                  <c:v>7.5999999999999852E-3</c:v>
                </c:pt>
                <c:pt idx="82">
                  <c:v>7.1999999999999851E-3</c:v>
                </c:pt>
                <c:pt idx="83">
                  <c:v>6.799999999999984E-3</c:v>
                </c:pt>
                <c:pt idx="84">
                  <c:v>6.3999999999999838E-3</c:v>
                </c:pt>
                <c:pt idx="85">
                  <c:v>5.9999999999999828E-3</c:v>
                </c:pt>
                <c:pt idx="86">
                  <c:v>5.5999999999999826E-3</c:v>
                </c:pt>
                <c:pt idx="87">
                  <c:v>5.1999999999999815E-3</c:v>
                </c:pt>
                <c:pt idx="88">
                  <c:v>4.7999999999999814E-3</c:v>
                </c:pt>
                <c:pt idx="89">
                  <c:v>4.3999999999999803E-3</c:v>
                </c:pt>
                <c:pt idx="90">
                  <c:v>3.9999999999999801E-3</c:v>
                </c:pt>
                <c:pt idx="91">
                  <c:v>3.5999999999999791E-3</c:v>
                </c:pt>
                <c:pt idx="92">
                  <c:v>3.1999999999999785E-3</c:v>
                </c:pt>
                <c:pt idx="93">
                  <c:v>2.7999999999999779E-3</c:v>
                </c:pt>
                <c:pt idx="94">
                  <c:v>2.3999999999999772E-3</c:v>
                </c:pt>
                <c:pt idx="95">
                  <c:v>1.9999999999999766E-3</c:v>
                </c:pt>
                <c:pt idx="96">
                  <c:v>1.599999999999976E-3</c:v>
                </c:pt>
                <c:pt idx="97">
                  <c:v>1.1999999999999752E-3</c:v>
                </c:pt>
                <c:pt idx="98">
                  <c:v>7.9999999999997467E-4</c:v>
                </c:pt>
                <c:pt idx="99">
                  <c:v>3.99999999999974E-4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7-4583-BD8F-5B4B4B3F9C8F}"/>
            </c:ext>
          </c:extLst>
        </c:ser>
        <c:ser>
          <c:idx val="1"/>
          <c:order val="1"/>
          <c:tx>
            <c:v>Posterior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'Grid 2c'!$A$3:$A$103</c:f>
              <c:numCache>
                <c:formatCode>0.00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cat>
          <c:val>
            <c:numRef>
              <c:f>'Grid 2c'!$F$3:$F$103</c:f>
              <c:numCache>
                <c:formatCode>General</c:formatCode>
                <c:ptCount val="101"/>
                <c:pt idx="0">
                  <c:v>0</c:v>
                </c:pt>
                <c:pt idx="1">
                  <c:v>3.7677390168850359E-6</c:v>
                </c:pt>
                <c:pt idx="2">
                  <c:v>5.2830199344443121E-5</c:v>
                </c:pt>
                <c:pt idx="3">
                  <c:v>2.3406735474903174E-4</c:v>
                </c:pt>
                <c:pt idx="4">
                  <c:v>6.4653088719800037E-4</c:v>
                </c:pt>
                <c:pt idx="5">
                  <c:v>1.3775588742957069E-3</c:v>
                </c:pt>
                <c:pt idx="6">
                  <c:v>2.4893753286404875E-3</c:v>
                </c:pt>
                <c:pt idx="7">
                  <c:v>4.0132274491498964E-3</c:v>
                </c:pt>
                <c:pt idx="8">
                  <c:v>5.948739979056164E-3</c:v>
                </c:pt>
                <c:pt idx="9">
                  <c:v>8.26668559826319E-3</c:v>
                </c:pt>
                <c:pt idx="10">
                  <c:v>1.091379785335723E-2</c:v>
                </c:pt>
                <c:pt idx="11">
                  <c:v>1.3818602038411941E-2</c:v>
                </c:pt>
                <c:pt idx="12">
                  <c:v>1.689752139098245E-2</c:v>
                </c:pt>
                <c:pt idx="13">
                  <c:v>2.0060741238130765E-2</c:v>
                </c:pt>
                <c:pt idx="14">
                  <c:v>2.3217491308237213E-2</c:v>
                </c:pt>
                <c:pt idx="15">
                  <c:v>2.6280544151831686E-2</c:v>
                </c:pt>
                <c:pt idx="16">
                  <c:v>2.9169832290231248E-2</c:v>
                </c:pt>
                <c:pt idx="17">
                  <c:v>3.1815164211785048E-2</c:v>
                </c:pt>
                <c:pt idx="18">
                  <c:v>3.4158074716324545E-2</c:v>
                </c:pt>
                <c:pt idx="19">
                  <c:v>3.6152882692485455E-2</c:v>
                </c:pt>
                <c:pt idx="20">
                  <c:v>3.7767052876592204E-2</c:v>
                </c:pt>
                <c:pt idx="21">
                  <c:v>3.8980970592033183E-2</c:v>
                </c:pt>
                <c:pt idx="22">
                  <c:v>3.9787242509601431E-2</c:v>
                </c:pt>
                <c:pt idx="23">
                  <c:v>4.0189634268731032E-2</c:v>
                </c:pt>
                <c:pt idx="24">
                  <c:v>4.0201749141574726E-2</c:v>
                </c:pt>
                <c:pt idx="25">
                  <c:v>3.9845542260028004E-2</c:v>
                </c:pt>
                <c:pt idx="26">
                  <c:v>3.9149753428285479E-2</c:v>
                </c:pt>
                <c:pt idx="27">
                  <c:v>3.8148329133913854E-2</c:v>
                </c:pt>
                <c:pt idx="28">
                  <c:v>3.6878891764165388E-2</c:v>
                </c:pt>
                <c:pt idx="29">
                  <c:v>3.5381301770906197E-2</c:v>
                </c:pt>
                <c:pt idx="30">
                  <c:v>3.3696346999403277E-2</c:v>
                </c:pt>
                <c:pt idx="31">
                  <c:v>3.1864582873548056E-2</c:v>
                </c:pt>
                <c:pt idx="32">
                  <c:v>2.9925337783127354E-2</c:v>
                </c:pt>
                <c:pt idx="33">
                  <c:v>2.7915889936985541E-2</c:v>
                </c:pt>
                <c:pt idx="34">
                  <c:v>2.5870815154785645E-2</c:v>
                </c:pt>
                <c:pt idx="35">
                  <c:v>2.3821499545319556E-2</c:v>
                </c:pt>
                <c:pt idx="36">
                  <c:v>2.1795806699283993E-2</c:v>
                </c:pt>
                <c:pt idx="37">
                  <c:v>1.9817885820485031E-2</c:v>
                </c:pt>
                <c:pt idx="38">
                  <c:v>1.7908105024670978E-2</c:v>
                </c:pt>
                <c:pt idx="39">
                  <c:v>1.6083092731739378E-2</c:v>
                </c:pt>
                <c:pt idx="40">
                  <c:v>1.435586954197097E-2</c:v>
                </c:pt>
                <c:pt idx="41">
                  <c:v>1.2736053096982636E-2</c:v>
                </c:pt>
                <c:pt idx="42">
                  <c:v>1.1230119061487898E-2</c:v>
                </c:pt>
                <c:pt idx="43">
                  <c:v>9.841702409271829E-3</c:v>
                </c:pt>
                <c:pt idx="44">
                  <c:v>8.5719245510230951E-3</c:v>
                </c:pt>
                <c:pt idx="45">
                  <c:v>7.4197334076979765E-3</c:v>
                </c:pt>
                <c:pt idx="46">
                  <c:v>6.3822452265812997E-3</c:v>
                </c:pt>
                <c:pt idx="47">
                  <c:v>5.4550786850232832E-3</c:v>
                </c:pt>
                <c:pt idx="48">
                  <c:v>4.6326735670975958E-3</c:v>
                </c:pt>
                <c:pt idx="49">
                  <c:v>3.9085879802669742E-3</c:v>
                </c:pt>
                <c:pt idx="50">
                  <c:v>3.2757696621740807E-3</c:v>
                </c:pt>
                <c:pt idx="51">
                  <c:v>2.6198651114558795E-3</c:v>
                </c:pt>
                <c:pt idx="52">
                  <c:v>2.0807056042587866E-3</c:v>
                </c:pt>
                <c:pt idx="53">
                  <c:v>1.640668736935306E-3</c:v>
                </c:pt>
                <c:pt idx="54">
                  <c:v>1.2841454158680533E-3</c:v>
                </c:pt>
                <c:pt idx="55">
                  <c:v>9.9743945682804255E-4</c:v>
                </c:pt>
                <c:pt idx="56">
                  <c:v>7.6864327990181641E-4</c:v>
                </c:pt>
                <c:pt idx="57">
                  <c:v>5.874977773307875E-4</c:v>
                </c:pt>
                <c:pt idx="58">
                  <c:v>4.4524323446319518E-4</c:v>
                </c:pt>
                <c:pt idx="59">
                  <c:v>3.3446702846825615E-4</c:v>
                </c:pt>
                <c:pt idx="60">
                  <c:v>2.489527411298775E-4</c:v>
                </c:pt>
                <c:pt idx="61">
                  <c:v>1.8353431961208485E-4</c:v>
                </c:pt>
                <c:pt idx="62">
                  <c:v>1.3395801511726971E-4</c:v>
                </c:pt>
                <c:pt idx="63">
                  <c:v>9.6754031058049743E-5</c:v>
                </c:pt>
                <c:pt idx="64">
                  <c:v>6.9119122423466276E-5</c:v>
                </c:pt>
                <c:pt idx="65">
                  <c:v>4.8810805379968013E-5</c:v>
                </c:pt>
                <c:pt idx="66">
                  <c:v>3.4053356734119276E-5</c:v>
                </c:pt>
                <c:pt idx="67">
                  <c:v>2.3455400297096304E-5</c:v>
                </c:pt>
                <c:pt idx="68">
                  <c:v>1.5938583329996373E-5</c:v>
                </c:pt>
                <c:pt idx="69">
                  <c:v>1.0676631873193606E-5</c:v>
                </c:pt>
                <c:pt idx="70">
                  <c:v>7.0439289849700413E-6</c:v>
                </c:pt>
                <c:pt idx="71">
                  <c:v>4.5726746233716808E-6</c:v>
                </c:pt>
                <c:pt idx="72">
                  <c:v>2.9176501204791813E-6</c:v>
                </c:pt>
                <c:pt idx="73">
                  <c:v>1.8276143582845176E-6</c:v>
                </c:pt>
                <c:pt idx="74">
                  <c:v>1.1223939408948656E-6</c:v>
                </c:pt>
                <c:pt idx="75">
                  <c:v>6.7478775694807724E-7</c:v>
                </c:pt>
                <c:pt idx="76">
                  <c:v>3.9648014503338656E-7</c:v>
                </c:pt>
                <c:pt idx="77">
                  <c:v>2.2724019983340492E-7</c:v>
                </c:pt>
                <c:pt idx="78">
                  <c:v>1.2677237374579586E-7</c:v>
                </c:pt>
                <c:pt idx="79">
                  <c:v>6.8671207325996899E-8</c:v>
                </c:pt>
                <c:pt idx="80">
                  <c:v>3.6017468334761517E-8</c:v>
                </c:pt>
                <c:pt idx="81">
                  <c:v>1.8231766612150296E-8</c:v>
                </c:pt>
                <c:pt idx="82">
                  <c:v>8.8731926615304846E-9</c:v>
                </c:pt>
                <c:pt idx="83">
                  <c:v>4.1337333549763403E-9</c:v>
                </c:pt>
                <c:pt idx="84">
                  <c:v>1.8337532566050171E-9</c:v>
                </c:pt>
                <c:pt idx="85">
                  <c:v>7.6976416013749433E-10</c:v>
                </c:pt>
                <c:pt idx="86">
                  <c:v>3.0346676564698082E-10</c:v>
                </c:pt>
                <c:pt idx="87">
                  <c:v>1.1132378731138638E-10</c:v>
                </c:pt>
                <c:pt idx="88">
                  <c:v>3.7567192813460782E-11</c:v>
                </c:pt>
                <c:pt idx="89">
                  <c:v>1.149452144613943E-11</c:v>
                </c:pt>
                <c:pt idx="90">
                  <c:v>3.1300466556596845E-12</c:v>
                </c:pt>
                <c:pt idx="91">
                  <c:v>7.401889405936367E-13</c:v>
                </c:pt>
                <c:pt idx="92">
                  <c:v>1.4704375435182446E-13</c:v>
                </c:pt>
                <c:pt idx="93">
                  <c:v>2.3423117047379074E-14</c:v>
                </c:pt>
                <c:pt idx="94">
                  <c:v>2.7946302064797147E-15</c:v>
                </c:pt>
                <c:pt idx="95">
                  <c:v>2.2468504112848275E-16</c:v>
                </c:pt>
                <c:pt idx="96">
                  <c:v>1.0197104276677667E-17</c:v>
                </c:pt>
                <c:pt idx="97">
                  <c:v>1.8742868217194545E-19</c:v>
                </c:pt>
                <c:pt idx="98">
                  <c:v>6.6209673939290735E-22</c:v>
                </c:pt>
                <c:pt idx="99">
                  <c:v>4.1660920986795433E-26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67-4583-BD8F-5B4B4B3F9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974175"/>
        <c:axId val="720903871"/>
      </c:lineChart>
      <c:catAx>
        <c:axId val="73297417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903871"/>
        <c:crosses val="autoZero"/>
        <c:auto val="1"/>
        <c:lblAlgn val="ctr"/>
        <c:lblOffset val="100"/>
        <c:noMultiLvlLbl val="0"/>
      </c:catAx>
      <c:valAx>
        <c:axId val="72090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7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More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Prior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'Grid 2d'!$A$3:$A$13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 formatCode="0.0">
                  <c:v>1</c:v>
                </c:pt>
              </c:numCache>
            </c:numRef>
          </c:cat>
          <c:val>
            <c:numRef>
              <c:f>'Grid 2d'!$C$3:$C$13</c:f>
              <c:numCache>
                <c:formatCode>General</c:formatCode>
                <c:ptCount val="11"/>
                <c:pt idx="0">
                  <c:v>0</c:v>
                </c:pt>
                <c:pt idx="1">
                  <c:v>3.9999999999999994E-2</c:v>
                </c:pt>
                <c:pt idx="2">
                  <c:v>7.9999999999999988E-2</c:v>
                </c:pt>
                <c:pt idx="3">
                  <c:v>0.12</c:v>
                </c:pt>
                <c:pt idx="4">
                  <c:v>0.15999999999999998</c:v>
                </c:pt>
                <c:pt idx="5">
                  <c:v>0.19999999999999996</c:v>
                </c:pt>
                <c:pt idx="6">
                  <c:v>0.15999999999999998</c:v>
                </c:pt>
                <c:pt idx="7">
                  <c:v>0.12</c:v>
                </c:pt>
                <c:pt idx="8">
                  <c:v>8.0000000000000016E-2</c:v>
                </c:pt>
                <c:pt idx="9">
                  <c:v>4.0000000000000029E-2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14-481C-9D77-4D74E63039CC}"/>
            </c:ext>
          </c:extLst>
        </c:ser>
        <c:ser>
          <c:idx val="1"/>
          <c:order val="1"/>
          <c:tx>
            <c:v>Posterior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'Grid 2d'!$A$3:$A$13</c:f>
              <c:numCache>
                <c:formatCode>General</c:formatCode>
                <c:ptCount val="11"/>
                <c:pt idx="0" formatCode="0.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 formatCode="0.0">
                  <c:v>1</c:v>
                </c:pt>
              </c:numCache>
            </c:numRef>
          </c:cat>
          <c:val>
            <c:numRef>
              <c:f>'Grid 2d'!$F$3:$F$13</c:f>
              <c:numCache>
                <c:formatCode>General</c:formatCode>
                <c:ptCount val="11"/>
                <c:pt idx="0">
                  <c:v>0</c:v>
                </c:pt>
                <c:pt idx="1">
                  <c:v>9.4199703851137878E-2</c:v>
                </c:pt>
                <c:pt idx="2">
                  <c:v>0.56401924575797646</c:v>
                </c:pt>
                <c:pt idx="3">
                  <c:v>0.29932439641679542</c:v>
                </c:pt>
                <c:pt idx="4">
                  <c:v>4.0747103392734976E-2</c:v>
                </c:pt>
                <c:pt idx="5">
                  <c:v>1.6972836790874809E-3</c:v>
                </c:pt>
                <c:pt idx="6">
                  <c:v>1.2253821794914148E-5</c:v>
                </c:pt>
                <c:pt idx="7">
                  <c:v>1.3079959809288686E-8</c:v>
                </c:pt>
                <c:pt idx="8">
                  <c:v>5.1297251571484929E-13</c:v>
                </c:pt>
                <c:pt idx="9">
                  <c:v>7.7481737072280978E-21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14-481C-9D77-4D74E6303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715903"/>
        <c:axId val="921532495"/>
      </c:lineChart>
      <c:catAx>
        <c:axId val="819715903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532495"/>
        <c:crosses val="autoZero"/>
        <c:auto val="1"/>
        <c:lblAlgn val="ctr"/>
        <c:lblOffset val="100"/>
        <c:noMultiLvlLbl val="0"/>
      </c:catAx>
      <c:valAx>
        <c:axId val="92153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1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More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Prior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'Grid 2e'!$A$3:$A$103</c:f>
              <c:numCache>
                <c:formatCode>0.00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cat>
          <c:val>
            <c:numRef>
              <c:f>'Grid 2e'!$C$3:$C$103</c:f>
              <c:numCache>
                <c:formatCode>General</c:formatCode>
                <c:ptCount val="101"/>
                <c:pt idx="0">
                  <c:v>0</c:v>
                </c:pt>
                <c:pt idx="1">
                  <c:v>4.0000000000000029E-4</c:v>
                </c:pt>
                <c:pt idx="2">
                  <c:v>8.0000000000000058E-4</c:v>
                </c:pt>
                <c:pt idx="3">
                  <c:v>1.2000000000000008E-3</c:v>
                </c:pt>
                <c:pt idx="4">
                  <c:v>1.6000000000000012E-3</c:v>
                </c:pt>
                <c:pt idx="5">
                  <c:v>2.0000000000000013E-3</c:v>
                </c:pt>
                <c:pt idx="6">
                  <c:v>2.400000000000002E-3</c:v>
                </c:pt>
                <c:pt idx="7">
                  <c:v>2.8000000000000021E-3</c:v>
                </c:pt>
                <c:pt idx="8">
                  <c:v>3.2000000000000023E-3</c:v>
                </c:pt>
                <c:pt idx="9">
                  <c:v>3.6000000000000025E-3</c:v>
                </c:pt>
                <c:pt idx="10">
                  <c:v>4.0000000000000027E-3</c:v>
                </c:pt>
                <c:pt idx="11">
                  <c:v>4.4000000000000029E-3</c:v>
                </c:pt>
                <c:pt idx="12">
                  <c:v>4.800000000000003E-3</c:v>
                </c:pt>
                <c:pt idx="13">
                  <c:v>5.2000000000000024E-3</c:v>
                </c:pt>
                <c:pt idx="14">
                  <c:v>5.6000000000000034E-3</c:v>
                </c:pt>
                <c:pt idx="15">
                  <c:v>6.0000000000000045E-3</c:v>
                </c:pt>
                <c:pt idx="16">
                  <c:v>6.4000000000000046E-3</c:v>
                </c:pt>
                <c:pt idx="17">
                  <c:v>6.8000000000000057E-3</c:v>
                </c:pt>
                <c:pt idx="18">
                  <c:v>7.2000000000000059E-3</c:v>
                </c:pt>
                <c:pt idx="19">
                  <c:v>7.6000000000000069E-3</c:v>
                </c:pt>
                <c:pt idx="20">
                  <c:v>8.0000000000000071E-3</c:v>
                </c:pt>
                <c:pt idx="21">
                  <c:v>8.4000000000000082E-3</c:v>
                </c:pt>
                <c:pt idx="22">
                  <c:v>8.8000000000000092E-3</c:v>
                </c:pt>
                <c:pt idx="23">
                  <c:v>9.2000000000000085E-3</c:v>
                </c:pt>
                <c:pt idx="24">
                  <c:v>9.6000000000000096E-3</c:v>
                </c:pt>
                <c:pt idx="25">
                  <c:v>1.0000000000000009E-2</c:v>
                </c:pt>
                <c:pt idx="26">
                  <c:v>1.040000000000001E-2</c:v>
                </c:pt>
                <c:pt idx="27">
                  <c:v>1.0800000000000011E-2</c:v>
                </c:pt>
                <c:pt idx="28">
                  <c:v>1.1200000000000012E-2</c:v>
                </c:pt>
                <c:pt idx="29">
                  <c:v>1.1600000000000011E-2</c:v>
                </c:pt>
                <c:pt idx="30">
                  <c:v>1.2000000000000012E-2</c:v>
                </c:pt>
                <c:pt idx="31">
                  <c:v>1.2400000000000013E-2</c:v>
                </c:pt>
                <c:pt idx="32">
                  <c:v>1.2800000000000014E-2</c:v>
                </c:pt>
                <c:pt idx="33">
                  <c:v>1.3200000000000014E-2</c:v>
                </c:pt>
                <c:pt idx="34">
                  <c:v>1.3600000000000015E-2</c:v>
                </c:pt>
                <c:pt idx="35">
                  <c:v>1.4000000000000016E-2</c:v>
                </c:pt>
                <c:pt idx="36">
                  <c:v>1.4400000000000017E-2</c:v>
                </c:pt>
                <c:pt idx="37">
                  <c:v>1.4800000000000016E-2</c:v>
                </c:pt>
                <c:pt idx="38">
                  <c:v>1.5200000000000017E-2</c:v>
                </c:pt>
                <c:pt idx="39">
                  <c:v>1.5600000000000018E-2</c:v>
                </c:pt>
                <c:pt idx="40">
                  <c:v>1.6000000000000018E-2</c:v>
                </c:pt>
                <c:pt idx="41">
                  <c:v>1.6400000000000019E-2</c:v>
                </c:pt>
                <c:pt idx="42">
                  <c:v>1.680000000000002E-2</c:v>
                </c:pt>
                <c:pt idx="43">
                  <c:v>1.7200000000000021E-2</c:v>
                </c:pt>
                <c:pt idx="44">
                  <c:v>1.7600000000000022E-2</c:v>
                </c:pt>
                <c:pt idx="45">
                  <c:v>1.8000000000000023E-2</c:v>
                </c:pt>
                <c:pt idx="46">
                  <c:v>1.8400000000000024E-2</c:v>
                </c:pt>
                <c:pt idx="47">
                  <c:v>1.8800000000000025E-2</c:v>
                </c:pt>
                <c:pt idx="48">
                  <c:v>1.9200000000000023E-2</c:v>
                </c:pt>
                <c:pt idx="49">
                  <c:v>1.9600000000000024E-2</c:v>
                </c:pt>
                <c:pt idx="50">
                  <c:v>2.0000000000000004E-2</c:v>
                </c:pt>
                <c:pt idx="51">
                  <c:v>1.9600000000000006E-2</c:v>
                </c:pt>
                <c:pt idx="52">
                  <c:v>1.9200000000000005E-2</c:v>
                </c:pt>
                <c:pt idx="53">
                  <c:v>1.8800000000000004E-2</c:v>
                </c:pt>
                <c:pt idx="54">
                  <c:v>1.8400000000000003E-2</c:v>
                </c:pt>
                <c:pt idx="55">
                  <c:v>1.8000000000000002E-2</c:v>
                </c:pt>
                <c:pt idx="56">
                  <c:v>1.7600000000000001E-2</c:v>
                </c:pt>
                <c:pt idx="57">
                  <c:v>1.72E-2</c:v>
                </c:pt>
                <c:pt idx="58">
                  <c:v>1.6799999999999999E-2</c:v>
                </c:pt>
                <c:pt idx="59">
                  <c:v>1.6399999999999998E-2</c:v>
                </c:pt>
                <c:pt idx="60">
                  <c:v>1.6E-2</c:v>
                </c:pt>
                <c:pt idx="61">
                  <c:v>1.5599999999999998E-2</c:v>
                </c:pt>
                <c:pt idx="62">
                  <c:v>1.5199999999999998E-2</c:v>
                </c:pt>
                <c:pt idx="63">
                  <c:v>1.4799999999999997E-2</c:v>
                </c:pt>
                <c:pt idx="64">
                  <c:v>1.4399999999999996E-2</c:v>
                </c:pt>
                <c:pt idx="65">
                  <c:v>1.3999999999999995E-2</c:v>
                </c:pt>
                <c:pt idx="66">
                  <c:v>1.3599999999999996E-2</c:v>
                </c:pt>
                <c:pt idx="67">
                  <c:v>1.3199999999999995E-2</c:v>
                </c:pt>
                <c:pt idx="68">
                  <c:v>1.2799999999999994E-2</c:v>
                </c:pt>
                <c:pt idx="69">
                  <c:v>1.2399999999999993E-2</c:v>
                </c:pt>
                <c:pt idx="70">
                  <c:v>1.1999999999999993E-2</c:v>
                </c:pt>
                <c:pt idx="71">
                  <c:v>1.1599999999999992E-2</c:v>
                </c:pt>
                <c:pt idx="72">
                  <c:v>1.1199999999999991E-2</c:v>
                </c:pt>
                <c:pt idx="73">
                  <c:v>1.079999999999999E-2</c:v>
                </c:pt>
                <c:pt idx="74">
                  <c:v>1.0399999999999989E-2</c:v>
                </c:pt>
                <c:pt idx="75">
                  <c:v>9.9999999999999898E-3</c:v>
                </c:pt>
                <c:pt idx="76">
                  <c:v>9.5999999999999888E-3</c:v>
                </c:pt>
                <c:pt idx="77">
                  <c:v>9.1999999999999877E-3</c:v>
                </c:pt>
                <c:pt idx="78">
                  <c:v>8.7999999999999867E-3</c:v>
                </c:pt>
                <c:pt idx="79">
                  <c:v>8.3999999999999873E-3</c:v>
                </c:pt>
                <c:pt idx="80">
                  <c:v>7.9999999999999863E-3</c:v>
                </c:pt>
                <c:pt idx="81">
                  <c:v>7.5999999999999852E-3</c:v>
                </c:pt>
                <c:pt idx="82">
                  <c:v>7.1999999999999851E-3</c:v>
                </c:pt>
                <c:pt idx="83">
                  <c:v>6.799999999999984E-3</c:v>
                </c:pt>
                <c:pt idx="84">
                  <c:v>6.3999999999999838E-3</c:v>
                </c:pt>
                <c:pt idx="85">
                  <c:v>5.9999999999999828E-3</c:v>
                </c:pt>
                <c:pt idx="86">
                  <c:v>5.5999999999999826E-3</c:v>
                </c:pt>
                <c:pt idx="87">
                  <c:v>5.1999999999999815E-3</c:v>
                </c:pt>
                <c:pt idx="88">
                  <c:v>4.7999999999999814E-3</c:v>
                </c:pt>
                <c:pt idx="89">
                  <c:v>4.3999999999999803E-3</c:v>
                </c:pt>
                <c:pt idx="90">
                  <c:v>3.9999999999999801E-3</c:v>
                </c:pt>
                <c:pt idx="91">
                  <c:v>3.5999999999999791E-3</c:v>
                </c:pt>
                <c:pt idx="92">
                  <c:v>3.1999999999999785E-3</c:v>
                </c:pt>
                <c:pt idx="93">
                  <c:v>2.7999999999999779E-3</c:v>
                </c:pt>
                <c:pt idx="94">
                  <c:v>2.3999999999999772E-3</c:v>
                </c:pt>
                <c:pt idx="95">
                  <c:v>1.9999999999999766E-3</c:v>
                </c:pt>
                <c:pt idx="96">
                  <c:v>1.599999999999976E-3</c:v>
                </c:pt>
                <c:pt idx="97">
                  <c:v>1.1999999999999752E-3</c:v>
                </c:pt>
                <c:pt idx="98">
                  <c:v>7.9999999999997467E-4</c:v>
                </c:pt>
                <c:pt idx="99">
                  <c:v>3.99999999999974E-4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34-45E4-AFF3-B7E30DA60E7C}"/>
            </c:ext>
          </c:extLst>
        </c:ser>
        <c:ser>
          <c:idx val="1"/>
          <c:order val="1"/>
          <c:tx>
            <c:v>Posterior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'Grid 2e'!$A$3:$A$103</c:f>
              <c:numCache>
                <c:formatCode>0.00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cat>
          <c:val>
            <c:numRef>
              <c:f>'Grid 2e'!$F$3:$F$103</c:f>
              <c:numCache>
                <c:formatCode>General</c:formatCode>
                <c:ptCount val="101"/>
                <c:pt idx="0">
                  <c:v>0</c:v>
                </c:pt>
                <c:pt idx="1">
                  <c:v>2.7765125877918041E-11</c:v>
                </c:pt>
                <c:pt idx="2">
                  <c:v>1.9135682921522488E-8</c:v>
                </c:pt>
                <c:pt idx="3">
                  <c:v>7.3966869941490972E-7</c:v>
                </c:pt>
                <c:pt idx="4">
                  <c:v>8.7680912174805732E-6</c:v>
                </c:pt>
                <c:pt idx="5">
                  <c:v>5.4280983397279009E-5</c:v>
                </c:pt>
                <c:pt idx="6">
                  <c:v>2.2244664074545241E-4</c:v>
                </c:pt>
                <c:pt idx="7">
                  <c:v>6.8476641402911585E-4</c:v>
                </c:pt>
                <c:pt idx="8">
                  <c:v>1.7074665084442855E-3</c:v>
                </c:pt>
                <c:pt idx="9">
                  <c:v>3.6204824980059472E-3</c:v>
                </c:pt>
                <c:pt idx="10">
                  <c:v>6.748153075497137E-3</c:v>
                </c:pt>
                <c:pt idx="11">
                  <c:v>1.1320462442092456E-2</c:v>
                </c:pt>
                <c:pt idx="12">
                  <c:v>1.7392568872572161E-2</c:v>
                </c:pt>
                <c:pt idx="13">
                  <c:v>2.479770177025574E-2</c:v>
                </c:pt>
                <c:pt idx="14">
                  <c:v>3.3147212519975565E-2</c:v>
                </c:pt>
                <c:pt idx="15">
                  <c:v>4.187721106581014E-2</c:v>
                </c:pt>
                <c:pt idx="16">
                  <c:v>5.0329085646948886E-2</c:v>
                </c:pt>
                <c:pt idx="17">
                  <c:v>5.7844473689657422E-2</c:v>
                </c:pt>
                <c:pt idx="18">
                  <c:v>6.38546239269389E-2</c:v>
                </c:pt>
                <c:pt idx="19">
                  <c:v>6.794833249150059E-2</c:v>
                </c:pt>
                <c:pt idx="20">
                  <c:v>6.9909550024042616E-2</c:v>
                </c:pt>
                <c:pt idx="21">
                  <c:v>6.9723080226153922E-2</c:v>
                </c:pt>
                <c:pt idx="22">
                  <c:v>6.7552802454281469E-2</c:v>
                </c:pt>
                <c:pt idx="23">
                  <c:v>6.3700625867388991E-2</c:v>
                </c:pt>
                <c:pt idx="24">
                  <c:v>5.8555753451395819E-2</c:v>
                </c:pt>
                <c:pt idx="25">
                  <c:v>5.2543187620688714E-2</c:v>
                </c:pt>
                <c:pt idx="26">
                  <c:v>4.6078422937523414E-2</c:v>
                </c:pt>
                <c:pt idx="27">
                  <c:v>3.9532678789836954E-2</c:v>
                </c:pt>
                <c:pt idx="28">
                  <c:v>3.3210447812237143E-2</c:v>
                </c:pt>
                <c:pt idx="29">
                  <c:v>2.7339000723727847E-2</c:v>
                </c:pt>
                <c:pt idx="30">
                  <c:v>2.2068009650664824E-2</c:v>
                </c:pt>
                <c:pt idx="31">
                  <c:v>1.7476663912460683E-2</c:v>
                </c:pt>
                <c:pt idx="32">
                  <c:v>1.3585462755985173E-2</c:v>
                </c:pt>
                <c:pt idx="33">
                  <c:v>1.0370119513377579E-2</c:v>
                </c:pt>
                <c:pt idx="34">
                  <c:v>7.7755248559134944E-3</c:v>
                </c:pt>
                <c:pt idx="35">
                  <c:v>5.7283350253040264E-3</c:v>
                </c:pt>
                <c:pt idx="36">
                  <c:v>4.1473534659565783E-3</c:v>
                </c:pt>
                <c:pt idx="37">
                  <c:v>2.9513840561175521E-3</c:v>
                </c:pt>
                <c:pt idx="38">
                  <c:v>2.0646142192619343E-3</c:v>
                </c:pt>
                <c:pt idx="39">
                  <c:v>1.4198311274839248E-3</c:v>
                </c:pt>
                <c:pt idx="40">
                  <c:v>9.5989943422776047E-4</c:v>
                </c:pt>
                <c:pt idx="41">
                  <c:v>6.3796092445072671E-4</c:v>
                </c:pt>
                <c:pt idx="42">
                  <c:v>4.1678464489796192E-4</c:v>
                </c:pt>
                <c:pt idx="43">
                  <c:v>2.6762765237327155E-4</c:v>
                </c:pt>
                <c:pt idx="44">
                  <c:v>1.6888336572309275E-4</c:v>
                </c:pt>
                <c:pt idx="45">
                  <c:v>1.0471215208808005E-4</c:v>
                </c:pt>
                <c:pt idx="46">
                  <c:v>6.377669465374862E-5</c:v>
                </c:pt>
                <c:pt idx="47">
                  <c:v>3.8147365568833139E-5</c:v>
                </c:pt>
                <c:pt idx="48">
                  <c:v>2.2401125181471127E-5</c:v>
                </c:pt>
                <c:pt idx="49">
                  <c:v>1.2909954913930128E-5</c:v>
                </c:pt>
                <c:pt idx="50">
                  <c:v>7.2988975860423246E-6</c:v>
                </c:pt>
                <c:pt idx="51">
                  <c:v>3.8877814519672922E-6</c:v>
                </c:pt>
                <c:pt idx="52">
                  <c:v>2.0295821992806579E-6</c:v>
                </c:pt>
                <c:pt idx="53">
                  <c:v>1.0378251748223571E-6</c:v>
                </c:pt>
                <c:pt idx="54">
                  <c:v>5.1949833876927719E-7</c:v>
                </c:pt>
                <c:pt idx="55">
                  <c:v>2.543851843234248E-7</c:v>
                </c:pt>
                <c:pt idx="56">
                  <c:v>1.2176608978095589E-7</c:v>
                </c:pt>
                <c:pt idx="57">
                  <c:v>5.6929711333359668E-8</c:v>
                </c:pt>
                <c:pt idx="58">
                  <c:v>2.5974704494752773E-8</c:v>
                </c:pt>
                <c:pt idx="59">
                  <c:v>1.1554454082363338E-8</c:v>
                </c:pt>
                <c:pt idx="60">
                  <c:v>5.0059667887514906E-9</c:v>
                </c:pt>
                <c:pt idx="61">
                  <c:v>2.1099873598725934E-9</c:v>
                </c:pt>
                <c:pt idx="62">
                  <c:v>8.6416391529442854E-10</c:v>
                </c:pt>
                <c:pt idx="63">
                  <c:v>3.4344797906292331E-10</c:v>
                </c:pt>
                <c:pt idx="64">
                  <c:v>1.322655840503949E-10</c:v>
                </c:pt>
                <c:pt idx="65">
                  <c:v>4.9279811875772999E-11</c:v>
                </c:pt>
                <c:pt idx="66">
                  <c:v>1.7732875257627785E-11</c:v>
                </c:pt>
                <c:pt idx="67">
                  <c:v>6.1511720832534094E-12</c:v>
                </c:pt>
                <c:pt idx="68">
                  <c:v>2.0526098308883025E-12</c:v>
                </c:pt>
                <c:pt idx="69">
                  <c:v>6.5741048670359976E-13</c:v>
                </c:pt>
                <c:pt idx="70">
                  <c:v>2.015856467603498E-13</c:v>
                </c:pt>
                <c:pt idx="71">
                  <c:v>5.9016318177106926E-14</c:v>
                </c:pt>
                <c:pt idx="72">
                  <c:v>1.6445261323298524E-14</c:v>
                </c:pt>
                <c:pt idx="73">
                  <c:v>4.3469371889508443E-15</c:v>
                </c:pt>
                <c:pt idx="74">
                  <c:v>1.0857915409066252E-15</c:v>
                </c:pt>
                <c:pt idx="75">
                  <c:v>2.5519888635383602E-16</c:v>
                </c:pt>
                <c:pt idx="76">
                  <c:v>5.6169305801478129E-17</c:v>
                </c:pt>
                <c:pt idx="77">
                  <c:v>1.1514816586689182E-17</c:v>
                </c:pt>
                <c:pt idx="78">
                  <c:v>2.185172440624903E-18</c:v>
                </c:pt>
                <c:pt idx="79">
                  <c:v>3.8119102644080457E-19</c:v>
                </c:pt>
                <c:pt idx="80">
                  <c:v>6.0636868810835558E-20</c:v>
                </c:pt>
                <c:pt idx="81">
                  <c:v>8.7143754166652279E-21</c:v>
                </c:pt>
                <c:pt idx="82">
                  <c:v>1.1193139928853546E-21</c:v>
                </c:pt>
                <c:pt idx="83">
                  <c:v>1.2687812264472253E-22</c:v>
                </c:pt>
                <c:pt idx="84">
                  <c:v>1.2503740108500803E-23</c:v>
                </c:pt>
                <c:pt idx="85">
                  <c:v>1.0523198221406765E-24</c:v>
                </c:pt>
                <c:pt idx="86">
                  <c:v>7.4017522737820352E-26</c:v>
                </c:pt>
                <c:pt idx="87">
                  <c:v>4.2377411277355445E-27</c:v>
                </c:pt>
                <c:pt idx="88">
                  <c:v>1.9112651841620001E-28</c:v>
                </c:pt>
                <c:pt idx="89">
                  <c:v>6.515451609161822E-30</c:v>
                </c:pt>
                <c:pt idx="90">
                  <c:v>1.5918774928688091E-31</c:v>
                </c:pt>
                <c:pt idx="91">
                  <c:v>2.598962217157743E-33</c:v>
                </c:pt>
                <c:pt idx="92">
                  <c:v>2.5787959723509732E-35</c:v>
                </c:pt>
                <c:pt idx="93">
                  <c:v>1.3614296196699655E-37</c:v>
                </c:pt>
                <c:pt idx="94">
                  <c:v>3.1472247303455562E-40</c:v>
                </c:pt>
                <c:pt idx="95">
                  <c:v>2.355264458363583E-43</c:v>
                </c:pt>
                <c:pt idx="96">
                  <c:v>3.440074182805934E-47</c:v>
                </c:pt>
                <c:pt idx="97">
                  <c:v>3.7977192384825266E-52</c:v>
                </c:pt>
                <c:pt idx="98">
                  <c:v>3.7667046244108679E-59</c:v>
                </c:pt>
                <c:pt idx="99">
                  <c:v>3.7535638586559034E-71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34-45E4-AFF3-B7E30DA60E7C}"/>
            </c:ext>
          </c:extLst>
        </c:ser>
        <c:ser>
          <c:idx val="2"/>
          <c:order val="2"/>
          <c:tx>
            <c:v>Less Data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'Grid 2c'!$F$3:$F$103</c:f>
              <c:numCache>
                <c:formatCode>General</c:formatCode>
                <c:ptCount val="101"/>
                <c:pt idx="0">
                  <c:v>0</c:v>
                </c:pt>
                <c:pt idx="1">
                  <c:v>3.7677390168850359E-6</c:v>
                </c:pt>
                <c:pt idx="2">
                  <c:v>5.2830199344443121E-5</c:v>
                </c:pt>
                <c:pt idx="3">
                  <c:v>2.3406735474903174E-4</c:v>
                </c:pt>
                <c:pt idx="4">
                  <c:v>6.4653088719800037E-4</c:v>
                </c:pt>
                <c:pt idx="5">
                  <c:v>1.3775588742957069E-3</c:v>
                </c:pt>
                <c:pt idx="6">
                  <c:v>2.4893753286404875E-3</c:v>
                </c:pt>
                <c:pt idx="7">
                  <c:v>4.0132274491498964E-3</c:v>
                </c:pt>
                <c:pt idx="8">
                  <c:v>5.948739979056164E-3</c:v>
                </c:pt>
                <c:pt idx="9">
                  <c:v>8.26668559826319E-3</c:v>
                </c:pt>
                <c:pt idx="10">
                  <c:v>1.091379785335723E-2</c:v>
                </c:pt>
                <c:pt idx="11">
                  <c:v>1.3818602038411941E-2</c:v>
                </c:pt>
                <c:pt idx="12">
                  <c:v>1.689752139098245E-2</c:v>
                </c:pt>
                <c:pt idx="13">
                  <c:v>2.0060741238130765E-2</c:v>
                </c:pt>
                <c:pt idx="14">
                  <c:v>2.3217491308237213E-2</c:v>
                </c:pt>
                <c:pt idx="15">
                  <c:v>2.6280544151831686E-2</c:v>
                </c:pt>
                <c:pt idx="16">
                  <c:v>2.9169832290231248E-2</c:v>
                </c:pt>
                <c:pt idx="17">
                  <c:v>3.1815164211785048E-2</c:v>
                </c:pt>
                <c:pt idx="18">
                  <c:v>3.4158074716324545E-2</c:v>
                </c:pt>
                <c:pt idx="19">
                  <c:v>3.6152882692485455E-2</c:v>
                </c:pt>
                <c:pt idx="20">
                  <c:v>3.7767052876592204E-2</c:v>
                </c:pt>
                <c:pt idx="21">
                  <c:v>3.8980970592033183E-2</c:v>
                </c:pt>
                <c:pt idx="22">
                  <c:v>3.9787242509601431E-2</c:v>
                </c:pt>
                <c:pt idx="23">
                  <c:v>4.0189634268731032E-2</c:v>
                </c:pt>
                <c:pt idx="24">
                  <c:v>4.0201749141574726E-2</c:v>
                </c:pt>
                <c:pt idx="25">
                  <c:v>3.9845542260028004E-2</c:v>
                </c:pt>
                <c:pt idx="26">
                  <c:v>3.9149753428285479E-2</c:v>
                </c:pt>
                <c:pt idx="27">
                  <c:v>3.8148329133913854E-2</c:v>
                </c:pt>
                <c:pt idx="28">
                  <c:v>3.6878891764165388E-2</c:v>
                </c:pt>
                <c:pt idx="29">
                  <c:v>3.5381301770906197E-2</c:v>
                </c:pt>
                <c:pt idx="30">
                  <c:v>3.3696346999403277E-2</c:v>
                </c:pt>
                <c:pt idx="31">
                  <c:v>3.1864582873548056E-2</c:v>
                </c:pt>
                <c:pt idx="32">
                  <c:v>2.9925337783127354E-2</c:v>
                </c:pt>
                <c:pt idx="33">
                  <c:v>2.7915889936985541E-2</c:v>
                </c:pt>
                <c:pt idx="34">
                  <c:v>2.5870815154785645E-2</c:v>
                </c:pt>
                <c:pt idx="35">
                  <c:v>2.3821499545319556E-2</c:v>
                </c:pt>
                <c:pt idx="36">
                  <c:v>2.1795806699283993E-2</c:v>
                </c:pt>
                <c:pt idx="37">
                  <c:v>1.9817885820485031E-2</c:v>
                </c:pt>
                <c:pt idx="38">
                  <c:v>1.7908105024670978E-2</c:v>
                </c:pt>
                <c:pt idx="39">
                  <c:v>1.6083092731739378E-2</c:v>
                </c:pt>
                <c:pt idx="40">
                  <c:v>1.435586954197097E-2</c:v>
                </c:pt>
                <c:pt idx="41">
                  <c:v>1.2736053096982636E-2</c:v>
                </c:pt>
                <c:pt idx="42">
                  <c:v>1.1230119061487898E-2</c:v>
                </c:pt>
                <c:pt idx="43">
                  <c:v>9.841702409271829E-3</c:v>
                </c:pt>
                <c:pt idx="44">
                  <c:v>8.5719245510230951E-3</c:v>
                </c:pt>
                <c:pt idx="45">
                  <c:v>7.4197334076979765E-3</c:v>
                </c:pt>
                <c:pt idx="46">
                  <c:v>6.3822452265812997E-3</c:v>
                </c:pt>
                <c:pt idx="47">
                  <c:v>5.4550786850232832E-3</c:v>
                </c:pt>
                <c:pt idx="48">
                  <c:v>4.6326735670975958E-3</c:v>
                </c:pt>
                <c:pt idx="49">
                  <c:v>3.9085879802669742E-3</c:v>
                </c:pt>
                <c:pt idx="50">
                  <c:v>3.2757696621740807E-3</c:v>
                </c:pt>
                <c:pt idx="51">
                  <c:v>2.6198651114558795E-3</c:v>
                </c:pt>
                <c:pt idx="52">
                  <c:v>2.0807056042587866E-3</c:v>
                </c:pt>
                <c:pt idx="53">
                  <c:v>1.640668736935306E-3</c:v>
                </c:pt>
                <c:pt idx="54">
                  <c:v>1.2841454158680533E-3</c:v>
                </c:pt>
                <c:pt idx="55">
                  <c:v>9.9743945682804255E-4</c:v>
                </c:pt>
                <c:pt idx="56">
                  <c:v>7.6864327990181641E-4</c:v>
                </c:pt>
                <c:pt idx="57">
                  <c:v>5.874977773307875E-4</c:v>
                </c:pt>
                <c:pt idx="58">
                  <c:v>4.4524323446319518E-4</c:v>
                </c:pt>
                <c:pt idx="59">
                  <c:v>3.3446702846825615E-4</c:v>
                </c:pt>
                <c:pt idx="60">
                  <c:v>2.489527411298775E-4</c:v>
                </c:pt>
                <c:pt idx="61">
                  <c:v>1.8353431961208485E-4</c:v>
                </c:pt>
                <c:pt idx="62">
                  <c:v>1.3395801511726971E-4</c:v>
                </c:pt>
                <c:pt idx="63">
                  <c:v>9.6754031058049743E-5</c:v>
                </c:pt>
                <c:pt idx="64">
                  <c:v>6.9119122423466276E-5</c:v>
                </c:pt>
                <c:pt idx="65">
                  <c:v>4.8810805379968013E-5</c:v>
                </c:pt>
                <c:pt idx="66">
                  <c:v>3.4053356734119276E-5</c:v>
                </c:pt>
                <c:pt idx="67">
                  <c:v>2.3455400297096304E-5</c:v>
                </c:pt>
                <c:pt idx="68">
                  <c:v>1.5938583329996373E-5</c:v>
                </c:pt>
                <c:pt idx="69">
                  <c:v>1.0676631873193606E-5</c:v>
                </c:pt>
                <c:pt idx="70">
                  <c:v>7.0439289849700413E-6</c:v>
                </c:pt>
                <c:pt idx="71">
                  <c:v>4.5726746233716808E-6</c:v>
                </c:pt>
                <c:pt idx="72">
                  <c:v>2.9176501204791813E-6</c:v>
                </c:pt>
                <c:pt idx="73">
                  <c:v>1.8276143582845176E-6</c:v>
                </c:pt>
                <c:pt idx="74">
                  <c:v>1.1223939408948656E-6</c:v>
                </c:pt>
                <c:pt idx="75">
                  <c:v>6.7478775694807724E-7</c:v>
                </c:pt>
                <c:pt idx="76">
                  <c:v>3.9648014503338656E-7</c:v>
                </c:pt>
                <c:pt idx="77">
                  <c:v>2.2724019983340492E-7</c:v>
                </c:pt>
                <c:pt idx="78">
                  <c:v>1.2677237374579586E-7</c:v>
                </c:pt>
                <c:pt idx="79">
                  <c:v>6.8671207325996899E-8</c:v>
                </c:pt>
                <c:pt idx="80">
                  <c:v>3.6017468334761517E-8</c:v>
                </c:pt>
                <c:pt idx="81">
                  <c:v>1.8231766612150296E-8</c:v>
                </c:pt>
                <c:pt idx="82">
                  <c:v>8.8731926615304846E-9</c:v>
                </c:pt>
                <c:pt idx="83">
                  <c:v>4.1337333549763403E-9</c:v>
                </c:pt>
                <c:pt idx="84">
                  <c:v>1.8337532566050171E-9</c:v>
                </c:pt>
                <c:pt idx="85">
                  <c:v>7.6976416013749433E-10</c:v>
                </c:pt>
                <c:pt idx="86">
                  <c:v>3.0346676564698082E-10</c:v>
                </c:pt>
                <c:pt idx="87">
                  <c:v>1.1132378731138638E-10</c:v>
                </c:pt>
                <c:pt idx="88">
                  <c:v>3.7567192813460782E-11</c:v>
                </c:pt>
                <c:pt idx="89">
                  <c:v>1.149452144613943E-11</c:v>
                </c:pt>
                <c:pt idx="90">
                  <c:v>3.1300466556596845E-12</c:v>
                </c:pt>
                <c:pt idx="91">
                  <c:v>7.401889405936367E-13</c:v>
                </c:pt>
                <c:pt idx="92">
                  <c:v>1.4704375435182446E-13</c:v>
                </c:pt>
                <c:pt idx="93">
                  <c:v>2.3423117047379074E-14</c:v>
                </c:pt>
                <c:pt idx="94">
                  <c:v>2.7946302064797147E-15</c:v>
                </c:pt>
                <c:pt idx="95">
                  <c:v>2.2468504112848275E-16</c:v>
                </c:pt>
                <c:pt idx="96">
                  <c:v>1.0197104276677667E-17</c:v>
                </c:pt>
                <c:pt idx="97">
                  <c:v>1.8742868217194545E-19</c:v>
                </c:pt>
                <c:pt idx="98">
                  <c:v>6.6209673939290735E-22</c:v>
                </c:pt>
                <c:pt idx="99">
                  <c:v>4.1660920986795433E-26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34-45E4-AFF3-B7E30DA60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974175"/>
        <c:axId val="720903871"/>
      </c:lineChart>
      <c:catAx>
        <c:axId val="73297417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903871"/>
        <c:crosses val="autoZero"/>
        <c:auto val="1"/>
        <c:lblAlgn val="ctr"/>
        <c:lblOffset val="100"/>
        <c:noMultiLvlLbl val="0"/>
      </c:catAx>
      <c:valAx>
        <c:axId val="720903871"/>
        <c:scaling>
          <c:orientation val="minMax"/>
          <c:max val="7.0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7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Beta Distribution (</a:t>
            </a:r>
            <a:r>
              <a:rPr lang="el-GR"/>
              <a:t>α</a:t>
            </a:r>
            <a:r>
              <a:rPr lang="en-GB"/>
              <a:t>,</a:t>
            </a:r>
            <a:r>
              <a:rPr lang="el-GR">
                <a:latin typeface="Calibri" panose="020F0502020204030204" pitchFamily="34" charset="0"/>
                <a:cs typeface="Calibri" panose="020F0502020204030204" pitchFamily="34" charset="0"/>
              </a:rPr>
              <a:t>β</a:t>
            </a:r>
            <a:r>
              <a:rPr lang="en-GB">
                <a:latin typeface="Calibri" panose="020F0502020204030204" pitchFamily="34" charset="0"/>
                <a:cs typeface="Calibri" panose="020F0502020204030204" pitchFamily="34" charset="0"/>
              </a:rPr>
              <a:t>)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'Beta 1'!$B$3</c:f>
              <c:strCache>
                <c:ptCount val="1"/>
                <c:pt idx="0">
                  <c:v>(1,1)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'Beta 1'!$A$4:$A$52</c:f>
              <c:numCache>
                <c:formatCode>General</c:formatCode>
                <c:ptCount val="4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</c:numCache>
            </c:numRef>
          </c:cat>
          <c:val>
            <c:numRef>
              <c:f>'Beta 1'!$B$4:$B$52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B8-47E1-BD58-3A459B749AD7}"/>
            </c:ext>
          </c:extLst>
        </c:ser>
        <c:ser>
          <c:idx val="1"/>
          <c:order val="1"/>
          <c:tx>
            <c:strRef>
              <c:f>'Beta 1'!$C$3</c:f>
              <c:strCache>
                <c:ptCount val="1"/>
                <c:pt idx="0">
                  <c:v>(0.5,0.5)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'Beta 1'!$A$4:$A$52</c:f>
              <c:numCache>
                <c:formatCode>General</c:formatCode>
                <c:ptCount val="4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</c:numCache>
            </c:numRef>
          </c:cat>
          <c:val>
            <c:numRef>
              <c:f>'Beta 1'!$C$4:$C$52</c:f>
              <c:numCache>
                <c:formatCode>General</c:formatCode>
                <c:ptCount val="49"/>
                <c:pt idx="0">
                  <c:v>2.2736420441699332</c:v>
                </c:pt>
                <c:pt idx="1">
                  <c:v>1.6243683359034917</c:v>
                </c:pt>
                <c:pt idx="2">
                  <c:v>1.3403264107207216</c:v>
                </c:pt>
                <c:pt idx="3">
                  <c:v>1.173305807059519</c:v>
                </c:pt>
                <c:pt idx="4">
                  <c:v>1.0610329539459689</c:v>
                </c:pt>
                <c:pt idx="5">
                  <c:v>0.97953096209561241</c:v>
                </c:pt>
                <c:pt idx="6">
                  <c:v>0.91735384128431297</c:v>
                </c:pt>
                <c:pt idx="7">
                  <c:v>0.86826139755357068</c:v>
                </c:pt>
                <c:pt idx="8">
                  <c:v>0.82852753952761038</c:v>
                </c:pt>
                <c:pt idx="9">
                  <c:v>0.79577471545947676</c:v>
                </c:pt>
                <c:pt idx="10">
                  <c:v>0.76840730613751429</c:v>
                </c:pt>
                <c:pt idx="11">
                  <c:v>0.74531130771480558</c:v>
                </c:pt>
                <c:pt idx="12">
                  <c:v>0.72568407630209808</c:v>
                </c:pt>
                <c:pt idx="13">
                  <c:v>0.70893246245401964</c:v>
                </c:pt>
                <c:pt idx="14">
                  <c:v>0.69460911804285663</c:v>
                </c:pt>
                <c:pt idx="15">
                  <c:v>0.68237118896741411</c:v>
                </c:pt>
                <c:pt idx="16">
                  <c:v>0.67195269641071187</c:v>
                </c:pt>
                <c:pt idx="17">
                  <c:v>0.66314559621623059</c:v>
                </c:pt>
                <c:pt idx="18">
                  <c:v>0.6557865184150099</c:v>
                </c:pt>
                <c:pt idx="19">
                  <c:v>0.64974733436139676</c:v>
                </c:pt>
                <c:pt idx="20">
                  <c:v>0.64492837537916003</c:v>
                </c:pt>
                <c:pt idx="21">
                  <c:v>0.64125353990800915</c:v>
                </c:pt>
                <c:pt idx="22">
                  <c:v>0.63866678656449571</c:v>
                </c:pt>
                <c:pt idx="23">
                  <c:v>0.63712968015647264</c:v>
                </c:pt>
                <c:pt idx="24">
                  <c:v>0.63661977236758138</c:v>
                </c:pt>
                <c:pt idx="25">
                  <c:v>0.63712968015647264</c:v>
                </c:pt>
                <c:pt idx="26">
                  <c:v>0.63866678656449571</c:v>
                </c:pt>
                <c:pt idx="27">
                  <c:v>0.64125353990800915</c:v>
                </c:pt>
                <c:pt idx="28">
                  <c:v>0.64492837537916003</c:v>
                </c:pt>
                <c:pt idx="29">
                  <c:v>0.64974733436139687</c:v>
                </c:pt>
                <c:pt idx="30">
                  <c:v>0.65578651841501001</c:v>
                </c:pt>
                <c:pt idx="31">
                  <c:v>0.6631455962162307</c:v>
                </c:pt>
                <c:pt idx="32">
                  <c:v>0.67195269641071209</c:v>
                </c:pt>
                <c:pt idx="33">
                  <c:v>0.68237118896741422</c:v>
                </c:pt>
                <c:pt idx="34">
                  <c:v>0.69460911804285685</c:v>
                </c:pt>
                <c:pt idx="35">
                  <c:v>0.70893246245401975</c:v>
                </c:pt>
                <c:pt idx="36">
                  <c:v>0.7256840763020983</c:v>
                </c:pt>
                <c:pt idx="37">
                  <c:v>0.74531130771480592</c:v>
                </c:pt>
                <c:pt idx="38">
                  <c:v>0.76840730613751462</c:v>
                </c:pt>
                <c:pt idx="39">
                  <c:v>0.7957747154594772</c:v>
                </c:pt>
                <c:pt idx="40">
                  <c:v>0.82852753952761105</c:v>
                </c:pt>
                <c:pt idx="41">
                  <c:v>0.86826139755357168</c:v>
                </c:pt>
                <c:pt idx="42">
                  <c:v>0.91735384128431419</c:v>
                </c:pt>
                <c:pt idx="43">
                  <c:v>0.97953096209561419</c:v>
                </c:pt>
                <c:pt idx="44">
                  <c:v>1.0610329539459711</c:v>
                </c:pt>
                <c:pt idx="45">
                  <c:v>1.1733058070595221</c:v>
                </c:pt>
                <c:pt idx="46">
                  <c:v>1.3403264107207267</c:v>
                </c:pt>
                <c:pt idx="47">
                  <c:v>1.6243683359035019</c:v>
                </c:pt>
                <c:pt idx="48">
                  <c:v>2.273642044169963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B8-47E1-BD58-3A459B749AD7}"/>
            </c:ext>
          </c:extLst>
        </c:ser>
        <c:ser>
          <c:idx val="2"/>
          <c:order val="2"/>
          <c:tx>
            <c:strRef>
              <c:f>'Beta 1'!$D$3</c:f>
              <c:strCache>
                <c:ptCount val="1"/>
                <c:pt idx="0">
                  <c:v>(1,2)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'Beta 1'!$A$4:$A$52</c:f>
              <c:numCache>
                <c:formatCode>General</c:formatCode>
                <c:ptCount val="4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</c:numCache>
            </c:numRef>
          </c:cat>
          <c:val>
            <c:numRef>
              <c:f>'Beta 1'!$D$4:$D$52</c:f>
              <c:numCache>
                <c:formatCode>General</c:formatCode>
                <c:ptCount val="49"/>
                <c:pt idx="0">
                  <c:v>1.96</c:v>
                </c:pt>
                <c:pt idx="1">
                  <c:v>1.92</c:v>
                </c:pt>
                <c:pt idx="2">
                  <c:v>1.8800000000000001</c:v>
                </c:pt>
                <c:pt idx="3">
                  <c:v>1.8399999999999999</c:v>
                </c:pt>
                <c:pt idx="4">
                  <c:v>1.7999999999999998</c:v>
                </c:pt>
                <c:pt idx="5">
                  <c:v>1.7599999999999998</c:v>
                </c:pt>
                <c:pt idx="6">
                  <c:v>1.72</c:v>
                </c:pt>
                <c:pt idx="7">
                  <c:v>1.68</c:v>
                </c:pt>
                <c:pt idx="8">
                  <c:v>1.64</c:v>
                </c:pt>
                <c:pt idx="9">
                  <c:v>1.6</c:v>
                </c:pt>
                <c:pt idx="10">
                  <c:v>1.56</c:v>
                </c:pt>
                <c:pt idx="11">
                  <c:v>1.52</c:v>
                </c:pt>
                <c:pt idx="12">
                  <c:v>1.48</c:v>
                </c:pt>
                <c:pt idx="13">
                  <c:v>1.44</c:v>
                </c:pt>
                <c:pt idx="14">
                  <c:v>1.4</c:v>
                </c:pt>
                <c:pt idx="15">
                  <c:v>1.3599999999999999</c:v>
                </c:pt>
                <c:pt idx="16">
                  <c:v>1.3199999999999998</c:v>
                </c:pt>
                <c:pt idx="17">
                  <c:v>1.2799999999999998</c:v>
                </c:pt>
                <c:pt idx="18">
                  <c:v>1.2399999999999998</c:v>
                </c:pt>
                <c:pt idx="19">
                  <c:v>1.1999999999999997</c:v>
                </c:pt>
                <c:pt idx="20">
                  <c:v>1.1599999999999997</c:v>
                </c:pt>
                <c:pt idx="21">
                  <c:v>1.1199999999999997</c:v>
                </c:pt>
                <c:pt idx="22">
                  <c:v>1.0799999999999996</c:v>
                </c:pt>
                <c:pt idx="23">
                  <c:v>1.0399999999999996</c:v>
                </c:pt>
                <c:pt idx="24">
                  <c:v>0.99999999999999978</c:v>
                </c:pt>
                <c:pt idx="25">
                  <c:v>0.95999999999999974</c:v>
                </c:pt>
                <c:pt idx="26">
                  <c:v>0.9199999999999996</c:v>
                </c:pt>
                <c:pt idx="27">
                  <c:v>0.87999999999999967</c:v>
                </c:pt>
                <c:pt idx="28">
                  <c:v>0.83999999999999964</c:v>
                </c:pt>
                <c:pt idx="29">
                  <c:v>0.7999999999999996</c:v>
                </c:pt>
                <c:pt idx="30">
                  <c:v>0.75999999999999956</c:v>
                </c:pt>
                <c:pt idx="31">
                  <c:v>0.71999999999999942</c:v>
                </c:pt>
                <c:pt idx="32">
                  <c:v>0.67999999999999949</c:v>
                </c:pt>
                <c:pt idx="33">
                  <c:v>0.63999999999999946</c:v>
                </c:pt>
                <c:pt idx="34">
                  <c:v>0.59999999999999942</c:v>
                </c:pt>
                <c:pt idx="35">
                  <c:v>0.55999999999999939</c:v>
                </c:pt>
                <c:pt idx="36">
                  <c:v>0.51999999999999935</c:v>
                </c:pt>
                <c:pt idx="37">
                  <c:v>0.47999999999999932</c:v>
                </c:pt>
                <c:pt idx="38">
                  <c:v>0.43999999999999928</c:v>
                </c:pt>
                <c:pt idx="39">
                  <c:v>0.39999999999999925</c:v>
                </c:pt>
                <c:pt idx="40">
                  <c:v>0.35999999999999915</c:v>
                </c:pt>
                <c:pt idx="41">
                  <c:v>0.31999999999999917</c:v>
                </c:pt>
                <c:pt idx="42">
                  <c:v>0.27999999999999908</c:v>
                </c:pt>
                <c:pt idx="43">
                  <c:v>0.23999999999999905</c:v>
                </c:pt>
                <c:pt idx="44">
                  <c:v>0.19999999999999907</c:v>
                </c:pt>
                <c:pt idx="45">
                  <c:v>0.15999999999999903</c:v>
                </c:pt>
                <c:pt idx="46">
                  <c:v>0.11999999999999898</c:v>
                </c:pt>
                <c:pt idx="47">
                  <c:v>7.9999999999998947E-2</c:v>
                </c:pt>
                <c:pt idx="48">
                  <c:v>3.9999999999998918E-2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B8-47E1-BD58-3A459B749AD7}"/>
            </c:ext>
          </c:extLst>
        </c:ser>
        <c:ser>
          <c:idx val="3"/>
          <c:order val="3"/>
          <c:tx>
            <c:strRef>
              <c:f>'Beta 1'!$E$3</c:f>
              <c:strCache>
                <c:ptCount val="1"/>
                <c:pt idx="0">
                  <c:v>(2,1)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'Beta 1'!$A$4:$A$52</c:f>
              <c:numCache>
                <c:formatCode>General</c:formatCode>
                <c:ptCount val="4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</c:numCache>
            </c:numRef>
          </c:cat>
          <c:val>
            <c:numRef>
              <c:f>'Beta 1'!$E$4:$E$52</c:f>
              <c:numCache>
                <c:formatCode>General</c:formatCode>
                <c:ptCount val="49"/>
                <c:pt idx="0">
                  <c:v>0.04</c:v>
                </c:pt>
                <c:pt idx="1">
                  <c:v>0.08</c:v>
                </c:pt>
                <c:pt idx="2">
                  <c:v>0.12</c:v>
                </c:pt>
                <c:pt idx="3">
                  <c:v>0.15999999999999995</c:v>
                </c:pt>
                <c:pt idx="4">
                  <c:v>0.20000000000000004</c:v>
                </c:pt>
                <c:pt idx="5">
                  <c:v>0.24000000000000002</c:v>
                </c:pt>
                <c:pt idx="6">
                  <c:v>0.27999999999999997</c:v>
                </c:pt>
                <c:pt idx="7">
                  <c:v>0.31999999999999995</c:v>
                </c:pt>
                <c:pt idx="8">
                  <c:v>0.36</c:v>
                </c:pt>
                <c:pt idx="9">
                  <c:v>0.39999999999999997</c:v>
                </c:pt>
                <c:pt idx="10">
                  <c:v>0.43999999999999989</c:v>
                </c:pt>
                <c:pt idx="11">
                  <c:v>0.47999999999999993</c:v>
                </c:pt>
                <c:pt idx="12">
                  <c:v>0.51999999999999991</c:v>
                </c:pt>
                <c:pt idx="13">
                  <c:v>0.55999999999999994</c:v>
                </c:pt>
                <c:pt idx="14">
                  <c:v>0.59999999999999987</c:v>
                </c:pt>
                <c:pt idx="15">
                  <c:v>0.64</c:v>
                </c:pt>
                <c:pt idx="16">
                  <c:v>0.68000000000000016</c:v>
                </c:pt>
                <c:pt idx="17">
                  <c:v>0.72000000000000008</c:v>
                </c:pt>
                <c:pt idx="18">
                  <c:v>0.76000000000000012</c:v>
                </c:pt>
                <c:pt idx="19">
                  <c:v>0.80000000000000016</c:v>
                </c:pt>
                <c:pt idx="20">
                  <c:v>0.84000000000000019</c:v>
                </c:pt>
                <c:pt idx="21">
                  <c:v>0.88000000000000023</c:v>
                </c:pt>
                <c:pt idx="22">
                  <c:v>0.92000000000000026</c:v>
                </c:pt>
                <c:pt idx="23">
                  <c:v>0.9600000000000003</c:v>
                </c:pt>
                <c:pt idx="24">
                  <c:v>1.0000000000000002</c:v>
                </c:pt>
                <c:pt idx="25">
                  <c:v>1.0400000000000003</c:v>
                </c:pt>
                <c:pt idx="26">
                  <c:v>1.0800000000000003</c:v>
                </c:pt>
                <c:pt idx="27">
                  <c:v>1.1200000000000003</c:v>
                </c:pt>
                <c:pt idx="28">
                  <c:v>1.1600000000000004</c:v>
                </c:pt>
                <c:pt idx="29">
                  <c:v>1.2000000000000004</c:v>
                </c:pt>
                <c:pt idx="30">
                  <c:v>1.2400000000000004</c:v>
                </c:pt>
                <c:pt idx="31">
                  <c:v>1.2800000000000005</c:v>
                </c:pt>
                <c:pt idx="32">
                  <c:v>1.3200000000000005</c:v>
                </c:pt>
                <c:pt idx="33">
                  <c:v>1.3600000000000005</c:v>
                </c:pt>
                <c:pt idx="34">
                  <c:v>1.4000000000000006</c:v>
                </c:pt>
                <c:pt idx="35">
                  <c:v>1.4400000000000006</c:v>
                </c:pt>
                <c:pt idx="36">
                  <c:v>1.4800000000000006</c:v>
                </c:pt>
                <c:pt idx="37">
                  <c:v>1.5200000000000007</c:v>
                </c:pt>
                <c:pt idx="38">
                  <c:v>1.5600000000000007</c:v>
                </c:pt>
                <c:pt idx="39">
                  <c:v>1.6000000000000008</c:v>
                </c:pt>
                <c:pt idx="40">
                  <c:v>1.6400000000000008</c:v>
                </c:pt>
                <c:pt idx="41">
                  <c:v>1.6800000000000008</c:v>
                </c:pt>
                <c:pt idx="42">
                  <c:v>1.7200000000000009</c:v>
                </c:pt>
                <c:pt idx="43">
                  <c:v>1.7600000000000009</c:v>
                </c:pt>
                <c:pt idx="44">
                  <c:v>1.8000000000000009</c:v>
                </c:pt>
                <c:pt idx="45">
                  <c:v>1.840000000000001</c:v>
                </c:pt>
                <c:pt idx="46">
                  <c:v>1.8800000000000008</c:v>
                </c:pt>
                <c:pt idx="47">
                  <c:v>1.920000000000001</c:v>
                </c:pt>
                <c:pt idx="48">
                  <c:v>1.9600000000000009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B8-47E1-BD58-3A459B749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8263039"/>
        <c:axId val="549198799"/>
      </c:lineChart>
      <c:catAx>
        <c:axId val="1048263039"/>
        <c:scaling>
          <c:orientation val="minMax"/>
        </c:scaling>
        <c:delete val="0"/>
        <c:axPos val="b"/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98799"/>
        <c:crosses val="autoZero"/>
        <c:auto val="1"/>
        <c:lblAlgn val="ctr"/>
        <c:lblOffset val="100"/>
        <c:tickLblSkip val="5"/>
        <c:noMultiLvlLbl val="0"/>
      </c:catAx>
      <c:valAx>
        <c:axId val="54919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26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vertic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Beta Distribution (</a:t>
            </a:r>
            <a:r>
              <a:rPr lang="el-GR"/>
              <a:t>α,β)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'Beta 1'!$F$3</c:f>
              <c:strCache>
                <c:ptCount val="1"/>
                <c:pt idx="0">
                  <c:v>(3,3)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'Beta 1'!$A$4:$A$52</c:f>
              <c:numCache>
                <c:formatCode>General</c:formatCode>
                <c:ptCount val="4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</c:numCache>
            </c:numRef>
          </c:cat>
          <c:val>
            <c:numRef>
              <c:f>'Beta 1'!$F$4:$F$52</c:f>
              <c:numCache>
                <c:formatCode>General</c:formatCode>
                <c:ptCount val="49"/>
                <c:pt idx="0">
                  <c:v>1.1524800000000007E-2</c:v>
                </c:pt>
                <c:pt idx="1">
                  <c:v>4.4236799999999979E-2</c:v>
                </c:pt>
                <c:pt idx="2">
                  <c:v>9.5428800000000008E-2</c:v>
                </c:pt>
                <c:pt idx="3">
                  <c:v>0.16250879999999995</c:v>
                </c:pt>
                <c:pt idx="4">
                  <c:v>0.24300000000000002</c:v>
                </c:pt>
                <c:pt idx="5">
                  <c:v>0.33454079999999997</c:v>
                </c:pt>
                <c:pt idx="6">
                  <c:v>0.43488479999999996</c:v>
                </c:pt>
                <c:pt idx="7">
                  <c:v>0.54190079999999996</c:v>
                </c:pt>
                <c:pt idx="8">
                  <c:v>0.65357279999999995</c:v>
                </c:pt>
                <c:pt idx="9">
                  <c:v>0.76800000000000002</c:v>
                </c:pt>
                <c:pt idx="10">
                  <c:v>0.88339679999999987</c:v>
                </c:pt>
                <c:pt idx="11">
                  <c:v>0.99809279999999956</c:v>
                </c:pt>
                <c:pt idx="12">
                  <c:v>1.1105327999999999</c:v>
                </c:pt>
                <c:pt idx="13">
                  <c:v>1.2192768</c:v>
                </c:pt>
                <c:pt idx="14">
                  <c:v>1.323</c:v>
                </c:pt>
                <c:pt idx="15">
                  <c:v>1.4204927999999999</c:v>
                </c:pt>
                <c:pt idx="16">
                  <c:v>1.5106608000000004</c:v>
                </c:pt>
                <c:pt idx="17">
                  <c:v>1.5925248000000003</c:v>
                </c:pt>
                <c:pt idx="18">
                  <c:v>1.6652208000000002</c:v>
                </c:pt>
                <c:pt idx="19">
                  <c:v>1.7280000000000002</c:v>
                </c:pt>
                <c:pt idx="20">
                  <c:v>1.7802288000000002</c:v>
                </c:pt>
                <c:pt idx="21">
                  <c:v>1.8213888</c:v>
                </c:pt>
                <c:pt idx="22">
                  <c:v>1.8510768000000002</c:v>
                </c:pt>
                <c:pt idx="23">
                  <c:v>1.8690048000000001</c:v>
                </c:pt>
                <c:pt idx="24">
                  <c:v>1.875</c:v>
                </c:pt>
                <c:pt idx="25">
                  <c:v>1.8690047999999999</c:v>
                </c:pt>
                <c:pt idx="26">
                  <c:v>1.8510767999999997</c:v>
                </c:pt>
                <c:pt idx="27">
                  <c:v>1.8213887999999996</c:v>
                </c:pt>
                <c:pt idx="28">
                  <c:v>1.7802287999999993</c:v>
                </c:pt>
                <c:pt idx="29">
                  <c:v>1.7279999999999995</c:v>
                </c:pt>
                <c:pt idx="30">
                  <c:v>1.6652207999999991</c:v>
                </c:pt>
                <c:pt idx="31">
                  <c:v>1.592524799999999</c:v>
                </c:pt>
                <c:pt idx="32">
                  <c:v>1.510660799999999</c:v>
                </c:pt>
                <c:pt idx="33">
                  <c:v>1.4204927999999988</c:v>
                </c:pt>
                <c:pt idx="34">
                  <c:v>1.3229999999999986</c:v>
                </c:pt>
                <c:pt idx="35">
                  <c:v>1.2192767999999985</c:v>
                </c:pt>
                <c:pt idx="36">
                  <c:v>1.1105327999999981</c:v>
                </c:pt>
                <c:pt idx="37">
                  <c:v>0.99809279999999811</c:v>
                </c:pt>
                <c:pt idx="38">
                  <c:v>0.88339679999999776</c:v>
                </c:pt>
                <c:pt idx="39">
                  <c:v>0.76799999999999768</c:v>
                </c:pt>
                <c:pt idx="40">
                  <c:v>0.65357279999999773</c:v>
                </c:pt>
                <c:pt idx="41">
                  <c:v>0.54190079999999763</c:v>
                </c:pt>
                <c:pt idx="42">
                  <c:v>0.43488479999999785</c:v>
                </c:pt>
                <c:pt idx="43">
                  <c:v>0.33454079999999786</c:v>
                </c:pt>
                <c:pt idx="44">
                  <c:v>0.24299999999999808</c:v>
                </c:pt>
                <c:pt idx="45">
                  <c:v>0.16250879999999815</c:v>
                </c:pt>
                <c:pt idx="46">
                  <c:v>9.5428799999998482E-2</c:v>
                </c:pt>
                <c:pt idx="47">
                  <c:v>4.423679999999889E-2</c:v>
                </c:pt>
                <c:pt idx="48">
                  <c:v>1.1524799999999382E-2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D-4E78-B8A1-C29579DE21FF}"/>
            </c:ext>
          </c:extLst>
        </c:ser>
        <c:ser>
          <c:idx val="1"/>
          <c:order val="1"/>
          <c:tx>
            <c:strRef>
              <c:f>'Beta 1'!$G$3</c:f>
              <c:strCache>
                <c:ptCount val="1"/>
                <c:pt idx="0">
                  <c:v>(2,4)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'Beta 1'!$A$4:$A$52</c:f>
              <c:numCache>
                <c:formatCode>General</c:formatCode>
                <c:ptCount val="4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</c:numCache>
            </c:numRef>
          </c:cat>
          <c:val>
            <c:numRef>
              <c:f>'Beta 1'!$G$4:$G$52</c:f>
              <c:numCache>
                <c:formatCode>General</c:formatCode>
                <c:ptCount val="49"/>
                <c:pt idx="0">
                  <c:v>0.37647679999999978</c:v>
                </c:pt>
                <c:pt idx="1">
                  <c:v>0.70778879999999966</c:v>
                </c:pt>
                <c:pt idx="2">
                  <c:v>0.99670079999999972</c:v>
                </c:pt>
                <c:pt idx="3">
                  <c:v>1.2459007999999998</c:v>
                </c:pt>
                <c:pt idx="4">
                  <c:v>1.4579999999999995</c:v>
                </c:pt>
                <c:pt idx="5">
                  <c:v>1.6355327999999996</c:v>
                </c:pt>
                <c:pt idx="6">
                  <c:v>1.7809567999999998</c:v>
                </c:pt>
                <c:pt idx="7">
                  <c:v>1.8966527999999994</c:v>
                </c:pt>
                <c:pt idx="8">
                  <c:v>1.9849247999999995</c:v>
                </c:pt>
                <c:pt idx="9">
                  <c:v>2.0479999999999996</c:v>
                </c:pt>
                <c:pt idx="10">
                  <c:v>2.0880287999999996</c:v>
                </c:pt>
                <c:pt idx="11">
                  <c:v>2.1070847999999995</c:v>
                </c:pt>
                <c:pt idx="12">
                  <c:v>2.1071647999999996</c:v>
                </c:pt>
                <c:pt idx="13">
                  <c:v>2.0901887999999995</c:v>
                </c:pt>
                <c:pt idx="14">
                  <c:v>2.0579999999999994</c:v>
                </c:pt>
                <c:pt idx="15">
                  <c:v>2.0123647999999994</c:v>
                </c:pt>
                <c:pt idx="16">
                  <c:v>1.9549727999999995</c:v>
                </c:pt>
                <c:pt idx="17">
                  <c:v>1.8874367999999992</c:v>
                </c:pt>
                <c:pt idx="18">
                  <c:v>1.811292799999999</c:v>
                </c:pt>
                <c:pt idx="19">
                  <c:v>1.7279999999999991</c:v>
                </c:pt>
                <c:pt idx="20">
                  <c:v>1.638940799999999</c:v>
                </c:pt>
                <c:pt idx="21">
                  <c:v>1.5454207999999992</c:v>
                </c:pt>
                <c:pt idx="22">
                  <c:v>1.448668799999999</c:v>
                </c:pt>
                <c:pt idx="23">
                  <c:v>1.3498367999999987</c:v>
                </c:pt>
                <c:pt idx="24">
                  <c:v>1.2499999999999989</c:v>
                </c:pt>
                <c:pt idx="25">
                  <c:v>1.1501567999999991</c:v>
                </c:pt>
                <c:pt idx="26">
                  <c:v>1.051228799999999</c:v>
                </c:pt>
                <c:pt idx="27">
                  <c:v>0.95406079999999882</c:v>
                </c:pt>
                <c:pt idx="28">
                  <c:v>0.85942079999999887</c:v>
                </c:pt>
                <c:pt idx="29">
                  <c:v>0.76799999999999902</c:v>
                </c:pt>
                <c:pt idx="30">
                  <c:v>0.68041279999999893</c:v>
                </c:pt>
                <c:pt idx="31">
                  <c:v>0.59719679999999886</c:v>
                </c:pt>
                <c:pt idx="32">
                  <c:v>0.51881279999999907</c:v>
                </c:pt>
                <c:pt idx="33">
                  <c:v>0.44564479999999912</c:v>
                </c:pt>
                <c:pt idx="34">
                  <c:v>0.37799999999999906</c:v>
                </c:pt>
                <c:pt idx="35">
                  <c:v>0.31610879999999902</c:v>
                </c:pt>
                <c:pt idx="36">
                  <c:v>0.2601247999999991</c:v>
                </c:pt>
                <c:pt idx="37">
                  <c:v>0.21012479999999922</c:v>
                </c:pt>
                <c:pt idx="38">
                  <c:v>0.1661087999999992</c:v>
                </c:pt>
                <c:pt idx="39">
                  <c:v>0.12799999999999936</c:v>
                </c:pt>
                <c:pt idx="40">
                  <c:v>9.5644799999999378E-2</c:v>
                </c:pt>
                <c:pt idx="41">
                  <c:v>6.8812799999999508E-2</c:v>
                </c:pt>
                <c:pt idx="42">
                  <c:v>4.7196799999999595E-2</c:v>
                </c:pt>
                <c:pt idx="43">
                  <c:v>3.0412799999999678E-2</c:v>
                </c:pt>
                <c:pt idx="44">
                  <c:v>1.7999999999999738E-2</c:v>
                </c:pt>
                <c:pt idx="45">
                  <c:v>9.4207999999998335E-3</c:v>
                </c:pt>
                <c:pt idx="46">
                  <c:v>4.0607999999999035E-3</c:v>
                </c:pt>
                <c:pt idx="47">
                  <c:v>1.2287999999999514E-3</c:v>
                </c:pt>
                <c:pt idx="48">
                  <c:v>1.5679999999998728E-4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8D-4E78-B8A1-C29579DE21FF}"/>
            </c:ext>
          </c:extLst>
        </c:ser>
        <c:ser>
          <c:idx val="2"/>
          <c:order val="2"/>
          <c:tx>
            <c:strRef>
              <c:f>'Beta 1'!$H$3</c:f>
              <c:strCache>
                <c:ptCount val="1"/>
                <c:pt idx="0">
                  <c:v>(4,2)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'Beta 1'!$A$4:$A$52</c:f>
              <c:numCache>
                <c:formatCode>General</c:formatCode>
                <c:ptCount val="4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</c:numCache>
            </c:numRef>
          </c:cat>
          <c:val>
            <c:numRef>
              <c:f>'Beta 1'!$H$4:$H$52</c:f>
              <c:numCache>
                <c:formatCode>General</c:formatCode>
                <c:ptCount val="49"/>
                <c:pt idx="0">
                  <c:v>1.5679999999999983E-4</c:v>
                </c:pt>
                <c:pt idx="1">
                  <c:v>1.2287999999999993E-3</c:v>
                </c:pt>
                <c:pt idx="2">
                  <c:v>4.0607999999999972E-3</c:v>
                </c:pt>
                <c:pt idx="3">
                  <c:v>9.4208E-3</c:v>
                </c:pt>
                <c:pt idx="4">
                  <c:v>1.8000000000000009E-2</c:v>
                </c:pt>
                <c:pt idx="5">
                  <c:v>3.0412800000000004E-2</c:v>
                </c:pt>
                <c:pt idx="6">
                  <c:v>4.7196799999999976E-2</c:v>
                </c:pt>
                <c:pt idx="7">
                  <c:v>6.8812799999999993E-2</c:v>
                </c:pt>
                <c:pt idx="8">
                  <c:v>9.5644799999999919E-2</c:v>
                </c:pt>
                <c:pt idx="9">
                  <c:v>0.128</c:v>
                </c:pt>
                <c:pt idx="10">
                  <c:v>0.16610879999999995</c:v>
                </c:pt>
                <c:pt idx="11">
                  <c:v>0.21012479999999981</c:v>
                </c:pt>
                <c:pt idx="12">
                  <c:v>0.26012480000000004</c:v>
                </c:pt>
                <c:pt idx="13">
                  <c:v>0.31610879999999991</c:v>
                </c:pt>
                <c:pt idx="14">
                  <c:v>0.37799999999999989</c:v>
                </c:pt>
                <c:pt idx="15">
                  <c:v>0.44564479999999995</c:v>
                </c:pt>
                <c:pt idx="16">
                  <c:v>0.51881280000000018</c:v>
                </c:pt>
                <c:pt idx="17">
                  <c:v>0.59719679999999997</c:v>
                </c:pt>
                <c:pt idx="18">
                  <c:v>0.68041280000000015</c:v>
                </c:pt>
                <c:pt idx="19">
                  <c:v>0.76800000000000035</c:v>
                </c:pt>
                <c:pt idx="20">
                  <c:v>0.85942080000000021</c:v>
                </c:pt>
                <c:pt idx="21">
                  <c:v>0.95406080000000049</c:v>
                </c:pt>
                <c:pt idx="22">
                  <c:v>1.0512288000000005</c:v>
                </c:pt>
                <c:pt idx="23">
                  <c:v>1.1501568000000004</c:v>
                </c:pt>
                <c:pt idx="24">
                  <c:v>1.25</c:v>
                </c:pt>
                <c:pt idx="25">
                  <c:v>1.3498368000000003</c:v>
                </c:pt>
                <c:pt idx="26">
                  <c:v>1.4486688000000005</c:v>
                </c:pt>
                <c:pt idx="27">
                  <c:v>1.5454208000000003</c:v>
                </c:pt>
                <c:pt idx="28">
                  <c:v>1.6389408000000008</c:v>
                </c:pt>
                <c:pt idx="29">
                  <c:v>1.7280000000000006</c:v>
                </c:pt>
                <c:pt idx="30">
                  <c:v>1.8112928000000006</c:v>
                </c:pt>
                <c:pt idx="31">
                  <c:v>1.8874368000000004</c:v>
                </c:pt>
                <c:pt idx="32">
                  <c:v>1.9549728000000004</c:v>
                </c:pt>
                <c:pt idx="33">
                  <c:v>2.0123648000000003</c:v>
                </c:pt>
                <c:pt idx="34">
                  <c:v>2.0580000000000003</c:v>
                </c:pt>
                <c:pt idx="35">
                  <c:v>2.0901888</c:v>
                </c:pt>
                <c:pt idx="36">
                  <c:v>2.1071647999999996</c:v>
                </c:pt>
                <c:pt idx="37">
                  <c:v>2.1070847999999995</c:v>
                </c:pt>
                <c:pt idx="38">
                  <c:v>2.0880287999999991</c:v>
                </c:pt>
                <c:pt idx="39">
                  <c:v>2.0479999999999987</c:v>
                </c:pt>
                <c:pt idx="40">
                  <c:v>1.9849247999999979</c:v>
                </c:pt>
                <c:pt idx="41">
                  <c:v>1.8966527999999976</c:v>
                </c:pt>
                <c:pt idx="42">
                  <c:v>1.7809567999999969</c:v>
                </c:pt>
                <c:pt idx="43">
                  <c:v>1.6355327999999962</c:v>
                </c:pt>
                <c:pt idx="44">
                  <c:v>1.4579999999999955</c:v>
                </c:pt>
                <c:pt idx="45">
                  <c:v>1.2459007999999938</c:v>
                </c:pt>
                <c:pt idx="46">
                  <c:v>0.99670079999999317</c:v>
                </c:pt>
                <c:pt idx="47">
                  <c:v>0.70778879999999178</c:v>
                </c:pt>
                <c:pt idx="48">
                  <c:v>0.37647679999999045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8D-4E78-B8A1-C29579DE2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2800655"/>
        <c:axId val="1589980751"/>
      </c:lineChart>
      <c:catAx>
        <c:axId val="1042800655"/>
        <c:scaling>
          <c:orientation val="minMax"/>
        </c:scaling>
        <c:delete val="0"/>
        <c:axPos val="b"/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980751"/>
        <c:crosses val="autoZero"/>
        <c:auto val="1"/>
        <c:lblAlgn val="ctr"/>
        <c:lblOffset val="100"/>
        <c:tickLblSkip val="5"/>
        <c:noMultiLvlLbl val="0"/>
      </c:catAx>
      <c:valAx>
        <c:axId val="158998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80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Bet(56,46)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'Beta 2'!$A$4:$A$102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</c:numCache>
            </c:numRef>
          </c:cat>
          <c:val>
            <c:numRef>
              <c:f>'Beta 2'!$B$4:$B$102</c:f>
              <c:numCache>
                <c:formatCode>General</c:formatCode>
                <c:ptCount val="99"/>
                <c:pt idx="0">
                  <c:v>3.9483551782518724E-80</c:v>
                </c:pt>
                <c:pt idx="1">
                  <c:v>9.0085651547414276E-64</c:v>
                </c:pt>
                <c:pt idx="2">
                  <c:v>2.7493466925714644E-54</c:v>
                </c:pt>
                <c:pt idx="3">
                  <c:v>1.2833273976428026E-47</c:v>
                </c:pt>
                <c:pt idx="4">
                  <c:v>1.7129509718126894E-42</c:v>
                </c:pt>
                <c:pt idx="5">
                  <c:v>2.4093763293443967E-38</c:v>
                </c:pt>
                <c:pt idx="6">
                  <c:v>7.1607307138416112E-35</c:v>
                </c:pt>
                <c:pt idx="7">
                  <c:v>6.8113621449724104E-32</c:v>
                </c:pt>
                <c:pt idx="8">
                  <c:v>2.710398384989119E-29</c:v>
                </c:pt>
                <c:pt idx="9">
                  <c:v>5.4168321825237901E-27</c:v>
                </c:pt>
                <c:pt idx="10">
                  <c:v>6.1941317551988552E-25</c:v>
                </c:pt>
                <c:pt idx="11">
                  <c:v>4.4619144140956296E-23</c:v>
                </c:pt>
                <c:pt idx="12">
                  <c:v>2.1781270121304318E-21</c:v>
                </c:pt>
                <c:pt idx="13">
                  <c:v>7.6261391356057889E-20</c:v>
                </c:pt>
                <c:pt idx="14">
                  <c:v>2.0031033693563896E-18</c:v>
                </c:pt>
                <c:pt idx="15">
                  <c:v>4.0926007087156398E-17</c:v>
                </c:pt>
                <c:pt idx="16">
                  <c:v>6.6994212889596945E-16</c:v>
                </c:pt>
                <c:pt idx="17">
                  <c:v>9.0041680980320903E-15</c:v>
                </c:pt>
                <c:pt idx="18">
                  <c:v>1.0141597218453473E-13</c:v>
                </c:pt>
                <c:pt idx="19">
                  <c:v>9.7393872087016918E-13</c:v>
                </c:pt>
                <c:pt idx="20">
                  <c:v>8.093060270899368E-12</c:v>
                </c:pt>
                <c:pt idx="21">
                  <c:v>5.8930078898983719E-11</c:v>
                </c:pt>
                <c:pt idx="22">
                  <c:v>3.8014218792701521E-10</c:v>
                </c:pt>
                <c:pt idx="23">
                  <c:v>2.1931200383974577E-9</c:v>
                </c:pt>
                <c:pt idx="24">
                  <c:v>1.1410108806258201E-8</c:v>
                </c:pt>
                <c:pt idx="25">
                  <c:v>5.3925475409268543E-8</c:v>
                </c:pt>
                <c:pt idx="26">
                  <c:v>2.3300658265454379E-7</c:v>
                </c:pt>
                <c:pt idx="27">
                  <c:v>9.257346498519182E-7</c:v>
                </c:pt>
                <c:pt idx="28">
                  <c:v>3.3989754912804006E-6</c:v>
                </c:pt>
                <c:pt idx="29">
                  <c:v>1.1585459583289792E-5</c:v>
                </c:pt>
                <c:pt idx="30">
                  <c:v>3.6807362664381844E-5</c:v>
                </c:pt>
                <c:pt idx="31">
                  <c:v>1.0939118719238477E-4</c:v>
                </c:pt>
                <c:pt idx="32">
                  <c:v>3.0511620292813374E-4</c:v>
                </c:pt>
                <c:pt idx="33">
                  <c:v>8.0103223450236243E-4</c:v>
                </c:pt>
                <c:pt idx="34">
                  <c:v>1.9846135146685583E-3</c:v>
                </c:pt>
                <c:pt idx="35">
                  <c:v>4.6512408399092802E-3</c:v>
                </c:pt>
                <c:pt idx="36">
                  <c:v>1.0333608536988731E-2</c:v>
                </c:pt>
                <c:pt idx="37">
                  <c:v>2.1805010372826401E-2</c:v>
                </c:pt>
                <c:pt idx="38">
                  <c:v>4.3775228146287599E-2</c:v>
                </c:pt>
                <c:pt idx="39">
                  <c:v>8.3741020017437703E-2</c:v>
                </c:pt>
                <c:pt idx="40">
                  <c:v>0.15285691832798182</c:v>
                </c:pt>
                <c:pt idx="41">
                  <c:v>0.26656500770145258</c:v>
                </c:pt>
                <c:pt idx="42">
                  <c:v>0.44459647842337047</c:v>
                </c:pt>
                <c:pt idx="43">
                  <c:v>0.70988970550496311</c:v>
                </c:pt>
                <c:pt idx="44">
                  <c:v>1.0860297973793376</c:v>
                </c:pt>
                <c:pt idx="45">
                  <c:v>1.5930609452126197</c:v>
                </c:pt>
                <c:pt idx="46">
                  <c:v>2.2419647230565736</c:v>
                </c:pt>
                <c:pt idx="47">
                  <c:v>3.0286631639244774</c:v>
                </c:pt>
                <c:pt idx="48">
                  <c:v>3.9289344418169665</c:v>
                </c:pt>
                <c:pt idx="49">
                  <c:v>4.8959039592695257</c:v>
                </c:pt>
                <c:pt idx="50">
                  <c:v>5.8615941207785651</c:v>
                </c:pt>
                <c:pt idx="51">
                  <c:v>6.7432931186597287</c:v>
                </c:pt>
                <c:pt idx="52">
                  <c:v>7.454334746552929</c:v>
                </c:pt>
                <c:pt idx="53">
                  <c:v>7.917565633611189</c:v>
                </c:pt>
                <c:pt idx="54">
                  <c:v>8.0787375255799851</c:v>
                </c:pt>
                <c:pt idx="55">
                  <c:v>7.9167035662027141</c:v>
                </c:pt>
                <c:pt idx="56">
                  <c:v>7.4478345309370111</c:v>
                </c:pt>
                <c:pt idx="57">
                  <c:v>6.7234188919745321</c:v>
                </c:pt>
                <c:pt idx="58">
                  <c:v>5.8205851769064356</c:v>
                </c:pt>
                <c:pt idx="59">
                  <c:v>4.8289291904390588</c:v>
                </c:pt>
                <c:pt idx="60">
                  <c:v>3.8360185447485815</c:v>
                </c:pt>
                <c:pt idx="61">
                  <c:v>2.9149910550612672</c:v>
                </c:pt>
                <c:pt idx="62">
                  <c:v>2.1166071517656704</c:v>
                </c:pt>
                <c:pt idx="63">
                  <c:v>1.4667076592404251</c:v>
                </c:pt>
                <c:pt idx="64">
                  <c:v>0.96856566019114021</c:v>
                </c:pt>
                <c:pt idx="65">
                  <c:v>0.60855548055475717</c:v>
                </c:pt>
                <c:pt idx="66">
                  <c:v>0.36313984118986548</c:v>
                </c:pt>
                <c:pt idx="67">
                  <c:v>0.20538639849304646</c:v>
                </c:pt>
                <c:pt idx="68">
                  <c:v>0.10985217734448659</c:v>
                </c:pt>
                <c:pt idx="69">
                  <c:v>5.5421862869296748E-2</c:v>
                </c:pt>
                <c:pt idx="70">
                  <c:v>2.6299745220058134E-2</c:v>
                </c:pt>
                <c:pt idx="71">
                  <c:v>1.1701220689414668E-2</c:v>
                </c:pt>
                <c:pt idx="72">
                  <c:v>4.8636145613436994E-3</c:v>
                </c:pt>
                <c:pt idx="73">
                  <c:v>1.8809519446377277E-3</c:v>
                </c:pt>
                <c:pt idx="74">
                  <c:v>6.7375551490070069E-4</c:v>
                </c:pt>
                <c:pt idx="75">
                  <c:v>2.2237497318707678E-4</c:v>
                </c:pt>
                <c:pt idx="76">
                  <c:v>6.7231834482194439E-5</c:v>
                </c:pt>
                <c:pt idx="77">
                  <c:v>1.8495081152026798E-5</c:v>
                </c:pt>
                <c:pt idx="78">
                  <c:v>4.59399734916287E-6</c:v>
                </c:pt>
                <c:pt idx="79">
                  <c:v>1.0212487681750698E-6</c:v>
                </c:pt>
                <c:pt idx="80">
                  <c:v>2.0110392061995265E-7</c:v>
                </c:pt>
                <c:pt idx="81">
                  <c:v>3.4662275280499872E-8</c:v>
                </c:pt>
                <c:pt idx="82">
                  <c:v>5.1561910294857377E-9</c:v>
                </c:pt>
                <c:pt idx="83">
                  <c:v>6.5101711952848894E-10</c:v>
                </c:pt>
                <c:pt idx="84">
                  <c:v>6.8388019688576972E-11</c:v>
                </c:pt>
                <c:pt idx="85">
                  <c:v>5.8345703431088149E-12</c:v>
                </c:pt>
                <c:pt idx="86">
                  <c:v>3.9250229829050541E-13</c:v>
                </c:pt>
                <c:pt idx="87">
                  <c:v>2.0069451191434442E-14</c:v>
                </c:pt>
                <c:pt idx="88">
                  <c:v>7.4465250336548969E-16</c:v>
                </c:pt>
                <c:pt idx="89">
                  <c:v>1.8887325956854626E-17</c:v>
                </c:pt>
                <c:pt idx="90">
                  <c:v>3.0270664780221472E-19</c:v>
                </c:pt>
                <c:pt idx="91">
                  <c:v>2.7555758816293004E-21</c:v>
                </c:pt>
                <c:pt idx="92">
                  <c:v>1.2268922619742265E-23</c:v>
                </c:pt>
                <c:pt idx="93">
                  <c:v>2.1462023768905812E-26</c:v>
                </c:pt>
                <c:pt idx="94">
                  <c:v>1.0502215904542557E-29</c:v>
                </c:pt>
                <c:pt idx="95">
                  <c:v>8.1367295895998319E-34</c:v>
                </c:pt>
                <c:pt idx="96">
                  <c:v>3.4334782710953896E-39</c:v>
                </c:pt>
                <c:pt idx="97">
                  <c:v>7.1881382978550204E-47</c:v>
                </c:pt>
                <c:pt idx="98">
                  <c:v>3.5708216489688869E-60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74-4399-B47E-0AE50D93E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9606319"/>
        <c:axId val="909847071"/>
      </c:lineChart>
      <c:catAx>
        <c:axId val="1589606319"/>
        <c:scaling>
          <c:orientation val="minMax"/>
        </c:scaling>
        <c:delete val="0"/>
        <c:axPos val="b"/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847071"/>
        <c:crosses val="autoZero"/>
        <c:auto val="1"/>
        <c:lblAlgn val="ctr"/>
        <c:lblOffset val="100"/>
        <c:tickLblSkip val="10"/>
        <c:noMultiLvlLbl val="0"/>
      </c:catAx>
      <c:valAx>
        <c:axId val="90984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606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Metropolis</c:v>
          </c:tx>
          <c:invertIfNegative val="0"/>
          <c:cat>
            <c:numRef>
              <c:f>Metro!$L$8:$L$17</c:f>
              <c:numCache>
                <c:formatCode>General</c:formatCode>
                <c:ptCount val="10"/>
                <c:pt idx="0">
                  <c:v>0.10000000000000007</c:v>
                </c:pt>
                <c:pt idx="1">
                  <c:v>0.15000000000000008</c:v>
                </c:pt>
                <c:pt idx="2">
                  <c:v>0.20000000000000007</c:v>
                </c:pt>
                <c:pt idx="3">
                  <c:v>0.25000000000000006</c:v>
                </c:pt>
                <c:pt idx="4">
                  <c:v>0.30000000000000004</c:v>
                </c:pt>
                <c:pt idx="5">
                  <c:v>0.35000000000000003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</c:numCache>
            </c:numRef>
          </c:cat>
          <c:val>
            <c:numRef>
              <c:f>Metro!$M$8:$M$17</c:f>
              <c:numCache>
                <c:formatCode>General</c:formatCode>
                <c:ptCount val="10"/>
                <c:pt idx="0">
                  <c:v>6</c:v>
                </c:pt>
                <c:pt idx="1">
                  <c:v>31</c:v>
                </c:pt>
                <c:pt idx="2">
                  <c:v>68</c:v>
                </c:pt>
                <c:pt idx="3">
                  <c:v>93</c:v>
                </c:pt>
                <c:pt idx="4">
                  <c:v>115</c:v>
                </c:pt>
                <c:pt idx="5">
                  <c:v>94</c:v>
                </c:pt>
                <c:pt idx="6">
                  <c:v>53</c:v>
                </c:pt>
                <c:pt idx="7">
                  <c:v>29</c:v>
                </c:pt>
                <c:pt idx="8">
                  <c:v>8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9F-4AD3-BA3C-D1C5F0F6A851}"/>
            </c:ext>
          </c:extLst>
        </c:ser>
        <c:ser>
          <c:idx val="1"/>
          <c:order val="1"/>
          <c:tx>
            <c:v>Beta</c:v>
          </c:tx>
          <c:invertIfNegative val="0"/>
          <c:val>
            <c:numRef>
              <c:f>Metro!$R$8:$R$17</c:f>
              <c:numCache>
                <c:formatCode>General</c:formatCode>
                <c:ptCount val="10"/>
                <c:pt idx="0">
                  <c:v>2.8863177386134256</c:v>
                </c:pt>
                <c:pt idx="1">
                  <c:v>20.266614088095121</c:v>
                </c:pt>
                <c:pt idx="2">
                  <c:v>56.763544723158034</c:v>
                </c:pt>
                <c:pt idx="3">
                  <c:v>93.220212324193056</c:v>
                </c:pt>
                <c:pt idx="4">
                  <c:v>106.88970347557863</c:v>
                </c:pt>
                <c:pt idx="5">
                  <c:v>93.265482623551449</c:v>
                </c:pt>
                <c:pt idx="6">
                  <c:v>64.729755880109153</c:v>
                </c:pt>
                <c:pt idx="7">
                  <c:v>36.494828917726487</c:v>
                </c:pt>
                <c:pt idx="8">
                  <c:v>16.811124018800083</c:v>
                </c:pt>
                <c:pt idx="9">
                  <c:v>6.2863021069088365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9F-4AD3-BA3C-D1C5F0F6A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0399407"/>
        <c:axId val="921526671"/>
      </c:barChart>
      <c:catAx>
        <c:axId val="10503994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1526671"/>
        <c:crosses val="autoZero"/>
        <c:auto val="1"/>
        <c:lblAlgn val="ctr"/>
        <c:lblOffset val="100"/>
        <c:noMultiLvlLbl val="0"/>
      </c:catAx>
      <c:valAx>
        <c:axId val="92152667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0399407"/>
        <c:crosses val="autoZero"/>
        <c:crossBetween val="between"/>
      </c:valAx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95% HDR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 Grid'!$AD$372:$AD$402</c:f>
              <c:numCache>
                <c:formatCode>General</c:formatCode>
                <c:ptCount val="31"/>
                <c:pt idx="0">
                  <c:v>0.95000000000000029</c:v>
                </c:pt>
                <c:pt idx="1">
                  <c:v>0.75000000000000011</c:v>
                </c:pt>
                <c:pt idx="2">
                  <c:v>0.90000000000000024</c:v>
                </c:pt>
                <c:pt idx="3">
                  <c:v>0.95000000000000029</c:v>
                </c:pt>
                <c:pt idx="4">
                  <c:v>0.90000000000000024</c:v>
                </c:pt>
                <c:pt idx="5">
                  <c:v>0.8500000000000002</c:v>
                </c:pt>
                <c:pt idx="6">
                  <c:v>0.95000000000000029</c:v>
                </c:pt>
                <c:pt idx="7">
                  <c:v>0.95000000000000029</c:v>
                </c:pt>
                <c:pt idx="8">
                  <c:v>0.8500000000000002</c:v>
                </c:pt>
                <c:pt idx="9">
                  <c:v>0.75000000000000011</c:v>
                </c:pt>
                <c:pt idx="10">
                  <c:v>0.75000000000000011</c:v>
                </c:pt>
                <c:pt idx="11">
                  <c:v>0.80000000000000016</c:v>
                </c:pt>
                <c:pt idx="12">
                  <c:v>0.75000000000000011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0.90000000000000024</c:v>
                </c:pt>
                <c:pt idx="16">
                  <c:v>0.90000000000000024</c:v>
                </c:pt>
                <c:pt idx="17">
                  <c:v>0.8500000000000002</c:v>
                </c:pt>
                <c:pt idx="18">
                  <c:v>0.8500000000000002</c:v>
                </c:pt>
                <c:pt idx="19">
                  <c:v>0.80000000000000016</c:v>
                </c:pt>
                <c:pt idx="20">
                  <c:v>0.80000000000000016</c:v>
                </c:pt>
                <c:pt idx="21">
                  <c:v>0.90000000000000024</c:v>
                </c:pt>
                <c:pt idx="22">
                  <c:v>0.80000000000000016</c:v>
                </c:pt>
                <c:pt idx="23">
                  <c:v>0.90000000000000024</c:v>
                </c:pt>
                <c:pt idx="24">
                  <c:v>0.80000000000000016</c:v>
                </c:pt>
                <c:pt idx="25">
                  <c:v>0.8500000000000002</c:v>
                </c:pt>
                <c:pt idx="26">
                  <c:v>0.8500000000000002</c:v>
                </c:pt>
                <c:pt idx="27">
                  <c:v>0.90000000000000024</c:v>
                </c:pt>
                <c:pt idx="28">
                  <c:v>0.90000000000000024</c:v>
                </c:pt>
                <c:pt idx="29">
                  <c:v>0.8500000000000002</c:v>
                </c:pt>
                <c:pt idx="30">
                  <c:v>0.8500000000000002</c:v>
                </c:pt>
              </c:numCache>
            </c:numRef>
          </c:xVal>
          <c:yVal>
            <c:numRef>
              <c:f>'2 Grid'!$AE$372:$AE$402</c:f>
              <c:numCache>
                <c:formatCode>General</c:formatCode>
                <c:ptCount val="31"/>
                <c:pt idx="0">
                  <c:v>0.49999999999999994</c:v>
                </c:pt>
                <c:pt idx="1">
                  <c:v>0.3</c:v>
                </c:pt>
                <c:pt idx="2">
                  <c:v>0.6</c:v>
                </c:pt>
                <c:pt idx="3">
                  <c:v>0.35</c:v>
                </c:pt>
                <c:pt idx="4">
                  <c:v>0.25</c:v>
                </c:pt>
                <c:pt idx="5">
                  <c:v>0.6</c:v>
                </c:pt>
                <c:pt idx="6">
                  <c:v>0.44999999999999996</c:v>
                </c:pt>
                <c:pt idx="7">
                  <c:v>0.39999999999999997</c:v>
                </c:pt>
                <c:pt idx="8">
                  <c:v>0.25</c:v>
                </c:pt>
                <c:pt idx="9">
                  <c:v>0.49999999999999994</c:v>
                </c:pt>
                <c:pt idx="10">
                  <c:v>0.35</c:v>
                </c:pt>
                <c:pt idx="11">
                  <c:v>0.54999999999999993</c:v>
                </c:pt>
                <c:pt idx="12">
                  <c:v>0.44999999999999996</c:v>
                </c:pt>
                <c:pt idx="13">
                  <c:v>0.39999999999999997</c:v>
                </c:pt>
                <c:pt idx="14">
                  <c:v>0.3</c:v>
                </c:pt>
                <c:pt idx="15">
                  <c:v>0.54999999999999993</c:v>
                </c:pt>
                <c:pt idx="16">
                  <c:v>0.3</c:v>
                </c:pt>
                <c:pt idx="17">
                  <c:v>0.54999999999999993</c:v>
                </c:pt>
                <c:pt idx="18">
                  <c:v>0.3</c:v>
                </c:pt>
                <c:pt idx="19">
                  <c:v>0.49999999999999994</c:v>
                </c:pt>
                <c:pt idx="20">
                  <c:v>0.35</c:v>
                </c:pt>
                <c:pt idx="21">
                  <c:v>0.49999999999999994</c:v>
                </c:pt>
                <c:pt idx="22">
                  <c:v>0.44999999999999996</c:v>
                </c:pt>
                <c:pt idx="23">
                  <c:v>0.35</c:v>
                </c:pt>
                <c:pt idx="24">
                  <c:v>0.39999999999999997</c:v>
                </c:pt>
                <c:pt idx="25">
                  <c:v>0.49999999999999994</c:v>
                </c:pt>
                <c:pt idx="26">
                  <c:v>0.35</c:v>
                </c:pt>
                <c:pt idx="27">
                  <c:v>0.44999999999999996</c:v>
                </c:pt>
                <c:pt idx="28">
                  <c:v>0.39999999999999997</c:v>
                </c:pt>
                <c:pt idx="29">
                  <c:v>0.44999999999999996</c:v>
                </c:pt>
                <c:pt idx="30">
                  <c:v>0.39999999999999997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10-47C2-B39E-30A0D0B0D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709327"/>
        <c:axId val="652361391"/>
      </c:scatterChart>
      <c:valAx>
        <c:axId val="918709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361391"/>
        <c:crosses val="autoZero"/>
        <c:crossBetween val="midCat"/>
      </c:valAx>
      <c:valAx>
        <c:axId val="65236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709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403225</xdr:colOff>
      <xdr:row>3</xdr:row>
      <xdr:rowOff>41275</xdr:rowOff>
    </xdr:from>
    <xdr:to>
      <xdr:col>14</xdr:col>
      <xdr:colOff>98425</xdr:colOff>
      <xdr:row>18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C15310-443C-46D2-9C17-B9F862EA5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0</xdr:row>
      <xdr:rowOff>123825</xdr:rowOff>
    </xdr:from>
    <xdr:to>
      <xdr:col>13</xdr:col>
      <xdr:colOff>504825</xdr:colOff>
      <xdr:row>15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13BDA0-6B08-4D15-BDD7-F26CB76B3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574675</xdr:colOff>
      <xdr:row>9</xdr:row>
      <xdr:rowOff>41275</xdr:rowOff>
    </xdr:from>
    <xdr:to>
      <xdr:col>14</xdr:col>
      <xdr:colOff>269875</xdr:colOff>
      <xdr:row>24</xdr:row>
      <xdr:rowOff>22225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E8CD84-8FBF-4B36-9D4F-A8E2342DC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155575</xdr:colOff>
      <xdr:row>2</xdr:row>
      <xdr:rowOff>34925</xdr:rowOff>
    </xdr:from>
    <xdr:to>
      <xdr:col>13</xdr:col>
      <xdr:colOff>460375</xdr:colOff>
      <xdr:row>17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C11599-E7C8-4ED7-9163-9134D8237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3</xdr:row>
      <xdr:rowOff>41275</xdr:rowOff>
    </xdr:from>
    <xdr:to>
      <xdr:col>14</xdr:col>
      <xdr:colOff>371475</xdr:colOff>
      <xdr:row>18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250C4-1453-4461-9413-843576C0D0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155575</xdr:colOff>
      <xdr:row>2</xdr:row>
      <xdr:rowOff>34925</xdr:rowOff>
    </xdr:from>
    <xdr:to>
      <xdr:col>13</xdr:col>
      <xdr:colOff>460375</xdr:colOff>
      <xdr:row>17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33A33C-3C9A-4474-A1FA-152E567A6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242973</xdr:colOff>
      <xdr:row>2</xdr:row>
      <xdr:rowOff>136866</xdr:rowOff>
    </xdr:from>
    <xdr:to>
      <xdr:col>15</xdr:col>
      <xdr:colOff>545860</xdr:colOff>
      <xdr:row>17</xdr:row>
      <xdr:rowOff>117816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4F7180-9924-4567-B66E-FDFEBE71E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577816</xdr:colOff>
      <xdr:row>2</xdr:row>
      <xdr:rowOff>139869</xdr:rowOff>
    </xdr:from>
    <xdr:to>
      <xdr:col>23</xdr:col>
      <xdr:colOff>274928</xdr:colOff>
      <xdr:row>17</xdr:row>
      <xdr:rowOff>120820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005674-43F3-4A53-8C67-102FAA5C00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350610-7C4A-405B-BB23-F3D9C9AC3D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450609</xdr:colOff>
      <xdr:row>3</xdr:row>
      <xdr:rowOff>151921</xdr:rowOff>
    </xdr:from>
    <xdr:to>
      <xdr:col>26</xdr:col>
      <xdr:colOff>137663</xdr:colOff>
      <xdr:row>18</xdr:row>
      <xdr:rowOff>132871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F07B86-9A13-44A8-92AF-0CB28F832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428625</xdr:colOff>
      <xdr:row>368</xdr:row>
      <xdr:rowOff>130175</xdr:rowOff>
    </xdr:from>
    <xdr:to>
      <xdr:col>39</xdr:col>
      <xdr:colOff>123825</xdr:colOff>
      <xdr:row>383</xdr:row>
      <xdr:rowOff>111125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158993-2828-420B-B26A-11AAAC2A04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  <sheetName val="XRealStats"/>
    </sheetNames>
    <definedNames>
      <definedName name="ACF"/>
      <definedName name="BETA_HDI"/>
      <definedName name="ESS"/>
      <definedName name="FTEXT"/>
      <definedName name="QSORT"/>
      <definedName name="QSORTRows"/>
      <definedName name="SAMPLE_HDI"/>
      <definedName name="TRIANG_DI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ABF5-78ED-48F9-977C-AC5AAD8D3799}">
  <sheetPr codeName="Sheet19"/>
  <dimension ref="A1:B11"/>
  <sheetViews>
    <sheetView tabSelected="1" workbookViewId="0">
      <selection activeCell="F7" sqref="F7"/>
    </sheetView>
  </sheetViews>
  <sheetFormatPr defaultRowHeight="14.5" x14ac:dyDescent="0.35"/>
  <cols>
    <col min="1" max="1" width="57.54296875" customWidth="1"/>
  </cols>
  <sheetData>
    <row r="1" spans="1:2" x14ac:dyDescent="0.35">
      <c r="A1" s="25" t="s">
        <v>118</v>
      </c>
      <c r="B1" s="25"/>
    </row>
    <row r="2" spans="1:2" x14ac:dyDescent="0.35">
      <c r="A2" s="25" t="s">
        <v>119</v>
      </c>
      <c r="B2" s="25"/>
    </row>
    <row r="3" spans="1:2" x14ac:dyDescent="0.35">
      <c r="A3" s="25"/>
      <c r="B3" s="25"/>
    </row>
    <row r="4" spans="1:2" x14ac:dyDescent="0.35">
      <c r="A4" s="57" t="s">
        <v>120</v>
      </c>
    </row>
    <row r="6" spans="1:2" x14ac:dyDescent="0.35">
      <c r="A6" s="25" t="s">
        <v>121</v>
      </c>
    </row>
    <row r="8" spans="1:2" x14ac:dyDescent="0.35">
      <c r="A8" s="58" t="s">
        <v>122</v>
      </c>
    </row>
    <row r="9" spans="1:2" x14ac:dyDescent="0.35">
      <c r="A9" s="58" t="s">
        <v>123</v>
      </c>
    </row>
    <row r="10" spans="1:2" x14ac:dyDescent="0.35">
      <c r="A10" s="60" t="s">
        <v>124</v>
      </c>
    </row>
    <row r="11" spans="1:2" x14ac:dyDescent="0.35">
      <c r="A11" s="60" t="s">
        <v>125</v>
      </c>
    </row>
  </sheetData>
  <hyperlinks>
    <hyperlink ref="A8" location="TOC!A8" display="Grid Approach" xr:uid="{5751AF0C-D105-4DCB-A94D-2AD2C6590E82}"/>
    <hyperlink ref="A9" location="TOC!A17" display="Analytic Approach" xr:uid="{E573E48E-5B46-432B-A3B2-C5FBC57222DA}"/>
    <hyperlink ref="A10" location="TOC!A22" display="MCMC Approach" xr:uid="{B3A84A00-C948-4E3A-BB75-B1DCEB1AEA4A}"/>
    <hyperlink ref="A11" location="TOC!A26" display="Two Parameters" xr:uid="{8FFD7A33-FADF-4A4A-B02A-6FC1EE0511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FC90-7DA7-4997-8521-9F21B661BFB6}">
  <sheetPr codeName="Sheet15"/>
  <dimension ref="A1:B30"/>
  <sheetViews>
    <sheetView workbookViewId="0"/>
  </sheetViews>
  <sheetFormatPr defaultRowHeight="14.5" x14ac:dyDescent="0.35"/>
  <cols>
    <col min="1" max="1" width="3.08984375" customWidth="1"/>
    <col min="2" max="2" width="41.08984375" customWidth="1"/>
  </cols>
  <sheetData>
    <row r="1" spans="1:2" x14ac:dyDescent="0.35">
      <c r="A1" s="25" t="s">
        <v>118</v>
      </c>
      <c r="B1" s="25"/>
    </row>
    <row r="2" spans="1:2" x14ac:dyDescent="0.35">
      <c r="A2" s="25" t="s">
        <v>119</v>
      </c>
      <c r="B2" s="25"/>
    </row>
    <row r="3" spans="1:2" x14ac:dyDescent="0.35">
      <c r="A3" s="25"/>
      <c r="B3" s="25"/>
    </row>
    <row r="4" spans="1:2" x14ac:dyDescent="0.35">
      <c r="A4" s="57" t="s">
        <v>120</v>
      </c>
    </row>
    <row r="6" spans="1:2" x14ac:dyDescent="0.35">
      <c r="A6" s="25" t="s">
        <v>126</v>
      </c>
    </row>
    <row r="8" spans="1:2" s="57" customFormat="1" x14ac:dyDescent="0.35">
      <c r="A8" s="59" t="s">
        <v>122</v>
      </c>
    </row>
    <row r="9" spans="1:2" s="57" customFormat="1" x14ac:dyDescent="0.35">
      <c r="A9" s="59"/>
      <c r="B9" s="60" t="s">
        <v>127</v>
      </c>
    </row>
    <row r="10" spans="1:2" s="57" customFormat="1" x14ac:dyDescent="0.35">
      <c r="A10" s="59"/>
      <c r="B10" s="60" t="s">
        <v>128</v>
      </c>
    </row>
    <row r="11" spans="1:2" s="57" customFormat="1" x14ac:dyDescent="0.35">
      <c r="A11" s="59"/>
      <c r="B11" s="60" t="s">
        <v>129</v>
      </c>
    </row>
    <row r="12" spans="1:2" s="57" customFormat="1" x14ac:dyDescent="0.35">
      <c r="A12" s="59"/>
      <c r="B12" s="60" t="s">
        <v>130</v>
      </c>
    </row>
    <row r="13" spans="1:2" s="57" customFormat="1" x14ac:dyDescent="0.35">
      <c r="A13" s="59"/>
      <c r="B13" s="60" t="s">
        <v>131</v>
      </c>
    </row>
    <row r="14" spans="1:2" s="57" customFormat="1" x14ac:dyDescent="0.35">
      <c r="A14" s="59"/>
      <c r="B14" s="60" t="s">
        <v>132</v>
      </c>
    </row>
    <row r="15" spans="1:2" s="57" customFormat="1" x14ac:dyDescent="0.35">
      <c r="A15" s="59"/>
      <c r="B15" s="60" t="s">
        <v>136</v>
      </c>
    </row>
    <row r="16" spans="1:2" s="57" customFormat="1" x14ac:dyDescent="0.35">
      <c r="A16" s="59"/>
    </row>
    <row r="17" spans="1:2" s="57" customFormat="1" x14ac:dyDescent="0.35">
      <c r="A17" s="59" t="s">
        <v>123</v>
      </c>
    </row>
    <row r="18" spans="1:2" s="57" customFormat="1" x14ac:dyDescent="0.35">
      <c r="A18" s="59"/>
      <c r="B18" s="60" t="s">
        <v>133</v>
      </c>
    </row>
    <row r="19" spans="1:2" s="57" customFormat="1" x14ac:dyDescent="0.35">
      <c r="A19" s="59"/>
      <c r="B19" s="60" t="s">
        <v>134</v>
      </c>
    </row>
    <row r="20" spans="1:2" s="57" customFormat="1" x14ac:dyDescent="0.35">
      <c r="A20" s="59"/>
      <c r="B20" s="60" t="s">
        <v>135</v>
      </c>
    </row>
    <row r="21" spans="1:2" s="57" customFormat="1" x14ac:dyDescent="0.35">
      <c r="A21" s="59"/>
      <c r="B21" s="60"/>
    </row>
    <row r="22" spans="1:2" x14ac:dyDescent="0.35">
      <c r="A22" t="s">
        <v>124</v>
      </c>
    </row>
    <row r="23" spans="1:2" x14ac:dyDescent="0.35">
      <c r="B23" s="60" t="s">
        <v>137</v>
      </c>
    </row>
    <row r="24" spans="1:2" x14ac:dyDescent="0.35">
      <c r="B24" s="60" t="s">
        <v>138</v>
      </c>
    </row>
    <row r="26" spans="1:2" x14ac:dyDescent="0.35">
      <c r="A26" t="s">
        <v>125</v>
      </c>
    </row>
    <row r="27" spans="1:2" x14ac:dyDescent="0.35">
      <c r="B27" s="60" t="s">
        <v>139</v>
      </c>
    </row>
    <row r="28" spans="1:2" x14ac:dyDescent="0.35">
      <c r="B28" s="60" t="s">
        <v>137</v>
      </c>
    </row>
    <row r="29" spans="1:2" x14ac:dyDescent="0.35">
      <c r="B29" s="60" t="s">
        <v>140</v>
      </c>
    </row>
    <row r="30" spans="1:2" x14ac:dyDescent="0.35">
      <c r="B30" s="60" t="s">
        <v>115</v>
      </c>
    </row>
  </sheetData>
  <hyperlinks>
    <hyperlink ref="B9" location="'Grid 1'!A1" display="Grid approximation" xr:uid="{5B85A18D-EC2F-42B1-A3E0-961465D5556E}"/>
    <hyperlink ref="B10" location="'Grid 2a'!A1" display="Grid approximation using a triangular prior" xr:uid="{69A2E37C-3EE2-4934-878B-5F3CF7F9B215}"/>
    <hyperlink ref="B11" location="'Grid 2b'!A1" display="Finer grid" xr:uid="{7331D7DB-FBB0-42B8-8EE4-E84AF04F8B82}"/>
    <hyperlink ref="B12" location="'Grid 2c'!A1" display="Even finer grid" xr:uid="{F9C1369F-2577-4009-91B1-C505B7E0486C}"/>
    <hyperlink ref="B13" location="'Grid 2d'!A1" display="More data" xr:uid="{3A4094DA-2765-4089-B319-19EB641C19D5}"/>
    <hyperlink ref="B14" location="'Grid 2e'!A1" display="More data and finer grid" xr:uid="{0611C757-13E2-4CCD-B6D3-F0757563D48D}"/>
    <hyperlink ref="B18" location="'Beta 1'!A1" display="Beta distribution" xr:uid="{2B403454-B80D-40EA-8B6D-3566365A5844}"/>
    <hyperlink ref="B15" location="'Grid 3'!A1" display="Real Statistics tool and HDI" xr:uid="{60E5DC91-50DD-450F-8E79-4F1A4CE129AD}"/>
    <hyperlink ref="B19" location="'Beta 2'!A1" display="High density interval (HDI)" xr:uid="{66E1725B-CC03-4100-B51B-FD30F3FD4D58}"/>
    <hyperlink ref="B20" location="'Beta 3'!A1" display="Real Statistics support" xr:uid="{9DF47C77-21A4-4860-8823-FD799FF35EAB}"/>
    <hyperlink ref="B23" location="Metro!A1" display="Metropolis approach" xr:uid="{85E9BCEC-73ED-4875-A3FB-36557AD8D0FC}"/>
    <hyperlink ref="B24" location="'Metro 1'!A1" display="Effective sample size" xr:uid="{2E231D5D-057A-4481-92E3-F53EDD455C1B}"/>
    <hyperlink ref="B27" location="'2 Grid'!A1" display="Grid approach" xr:uid="{A2E664BA-2F51-41FD-8D53-37A70362E0A0}"/>
    <hyperlink ref="B28" location="'2 Metro'!A1" display="Metropolis approach" xr:uid="{08925BEE-4B44-410D-B924-111D09CD67CE}"/>
    <hyperlink ref="B29" location="'2 Metro a'!A1" display="Formulas for Metropolis approach" xr:uid="{E7C4D9D2-542B-4148-86A3-2960196C8A63}"/>
    <hyperlink ref="B30" location="Gibbs!A1" display="Gibbs Sampler" xr:uid="{8F0158C0-A4A8-4A94-BCFC-B435911F95F2}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13F4-0BA6-446C-988F-33674BD24326}">
  <sheetPr codeName="Sheet1"/>
  <dimension ref="A2:I18"/>
  <sheetViews>
    <sheetView workbookViewId="0">
      <selection activeCell="B3" sqref="B3"/>
    </sheetView>
  </sheetViews>
  <sheetFormatPr defaultRowHeight="14.5" x14ac:dyDescent="0.35"/>
  <cols>
    <col min="1" max="1" width="4.1796875" customWidth="1"/>
    <col min="2" max="2" width="5.1796875" customWidth="1"/>
    <col min="3" max="3" width="9.08984375" customWidth="1"/>
  </cols>
  <sheetData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9" x14ac:dyDescent="0.35">
      <c r="A3" s="5">
        <v>0</v>
      </c>
      <c r="B3" s="8">
        <v>0.01</v>
      </c>
      <c r="C3">
        <f>_xlfn.BINOM.DIST(3,16,A3,FALSE)</f>
        <v>0</v>
      </c>
      <c r="D3">
        <f>B3*C3</f>
        <v>0</v>
      </c>
      <c r="E3">
        <f t="shared" ref="E3:E13" si="0">D3/D$14</f>
        <v>0</v>
      </c>
    </row>
    <row r="4" spans="1:9" x14ac:dyDescent="0.35">
      <c r="A4">
        <v>0.1</v>
      </c>
      <c r="B4">
        <f>B3+0.02</f>
        <v>0.03</v>
      </c>
      <c r="C4">
        <f t="shared" ref="C4:C13" si="1">_xlfn.BINOM.DIST(3,16,A4,FALSE)</f>
        <v>0.14234448638642397</v>
      </c>
      <c r="D4">
        <f t="shared" ref="D4:D13" si="2">B4*C4</f>
        <v>4.270334591592719E-3</v>
      </c>
      <c r="E4">
        <f t="shared" si="0"/>
        <v>0.12005092101589354</v>
      </c>
    </row>
    <row r="5" spans="1:9" x14ac:dyDescent="0.35">
      <c r="A5">
        <f>A4+0.1</f>
        <v>0.2</v>
      </c>
      <c r="B5">
        <f>B4+0.02</f>
        <v>0.05</v>
      </c>
      <c r="C5">
        <f t="shared" si="1"/>
        <v>0.24629060462182395</v>
      </c>
      <c r="D5">
        <f t="shared" si="2"/>
        <v>1.2314530231091199E-2</v>
      </c>
      <c r="E5">
        <f t="shared" si="0"/>
        <v>0.34619551803531412</v>
      </c>
    </row>
    <row r="6" spans="1:9" x14ac:dyDescent="0.35">
      <c r="A6">
        <f t="shared" ref="A6:A12" si="3">A5+0.1</f>
        <v>0.30000000000000004</v>
      </c>
      <c r="B6">
        <f t="shared" ref="B6:B7" si="4">B5+0.02</f>
        <v>7.0000000000000007E-2</v>
      </c>
      <c r="C6">
        <f t="shared" si="1"/>
        <v>0.14649618373538395</v>
      </c>
      <c r="D6">
        <f t="shared" si="2"/>
        <v>1.0254732861476877E-2</v>
      </c>
      <c r="E6">
        <f t="shared" si="0"/>
        <v>0.28828891469440698</v>
      </c>
    </row>
    <row r="7" spans="1:9" x14ac:dyDescent="0.35">
      <c r="A7">
        <f t="shared" si="3"/>
        <v>0.4</v>
      </c>
      <c r="B7">
        <f t="shared" si="4"/>
        <v>9.0000000000000011E-2</v>
      </c>
      <c r="C7">
        <f t="shared" si="1"/>
        <v>4.680952735334399E-2</v>
      </c>
      <c r="D7">
        <f t="shared" si="2"/>
        <v>4.2128574618009599E-3</v>
      </c>
      <c r="E7">
        <f t="shared" si="0"/>
        <v>0.11843507986320365</v>
      </c>
    </row>
    <row r="8" spans="1:9" x14ac:dyDescent="0.35">
      <c r="A8">
        <f t="shared" si="3"/>
        <v>0.5</v>
      </c>
      <c r="B8">
        <v>0.52</v>
      </c>
      <c r="C8">
        <f t="shared" si="1"/>
        <v>8.5449218749999931E-3</v>
      </c>
      <c r="D8">
        <f t="shared" si="2"/>
        <v>4.4433593749999964E-3</v>
      </c>
      <c r="E8">
        <f t="shared" si="0"/>
        <v>0.1249151264220727</v>
      </c>
    </row>
    <row r="9" spans="1:9" x14ac:dyDescent="0.35">
      <c r="A9">
        <f t="shared" si="3"/>
        <v>0.6</v>
      </c>
      <c r="B9">
        <f>B7</f>
        <v>9.0000000000000011E-2</v>
      </c>
      <c r="C9">
        <f t="shared" si="1"/>
        <v>8.1174881894400023E-4</v>
      </c>
      <c r="D9">
        <f t="shared" si="2"/>
        <v>7.3057393704960033E-5</v>
      </c>
      <c r="E9">
        <f t="shared" si="0"/>
        <v>2.0538454805317718E-3</v>
      </c>
    </row>
    <row r="10" spans="1:9" x14ac:dyDescent="0.35">
      <c r="A10">
        <f t="shared" si="3"/>
        <v>0.7</v>
      </c>
      <c r="B10">
        <f>B6</f>
        <v>7.0000000000000007E-2</v>
      </c>
      <c r="C10">
        <f t="shared" si="1"/>
        <v>3.0623756184000035E-5</v>
      </c>
      <c r="D10">
        <f t="shared" si="2"/>
        <v>2.1436629328800026E-6</v>
      </c>
      <c r="E10">
        <f t="shared" si="0"/>
        <v>6.0264296373060504E-5</v>
      </c>
    </row>
    <row r="11" spans="1:9" x14ac:dyDescent="0.35">
      <c r="A11">
        <f t="shared" si="3"/>
        <v>0.79999999999999993</v>
      </c>
      <c r="B11">
        <f>B5</f>
        <v>0.05</v>
      </c>
      <c r="C11">
        <f t="shared" si="1"/>
        <v>2.3488102400000114E-7</v>
      </c>
      <c r="D11">
        <f t="shared" si="2"/>
        <v>1.1744051200000058E-8</v>
      </c>
      <c r="E11">
        <f t="shared" si="0"/>
        <v>3.3015777400523743E-7</v>
      </c>
    </row>
    <row r="12" spans="1:9" x14ac:dyDescent="0.35">
      <c r="A12" s="4">
        <f t="shared" si="3"/>
        <v>0.89999999999999991</v>
      </c>
      <c r="B12" s="4">
        <f>B4</f>
        <v>0.03</v>
      </c>
      <c r="C12">
        <f t="shared" si="1"/>
        <v>4.0824000000000488E-11</v>
      </c>
      <c r="D12">
        <f t="shared" si="2"/>
        <v>1.2247200000000146E-12</v>
      </c>
      <c r="E12">
        <f t="shared" si="0"/>
        <v>3.4430267894242255E-11</v>
      </c>
    </row>
    <row r="13" spans="1:9" x14ac:dyDescent="0.35">
      <c r="A13" s="7">
        <v>1</v>
      </c>
      <c r="B13" s="2">
        <f>B3</f>
        <v>0.01</v>
      </c>
      <c r="C13" s="2">
        <f t="shared" si="1"/>
        <v>0</v>
      </c>
      <c r="D13" s="2">
        <f t="shared" si="2"/>
        <v>0</v>
      </c>
      <c r="E13" s="2">
        <f t="shared" si="0"/>
        <v>0</v>
      </c>
    </row>
    <row r="14" spans="1:9" x14ac:dyDescent="0.35">
      <c r="B14" s="9">
        <f>SUM(B4:B12)</f>
        <v>1</v>
      </c>
      <c r="D14">
        <f>SUM(D4:D12)</f>
        <v>3.5571027322875509E-2</v>
      </c>
      <c r="E14">
        <f>SUM(E4:E12)</f>
        <v>1.0000000000000002</v>
      </c>
    </row>
    <row r="16" spans="1:9" x14ac:dyDescent="0.35">
      <c r="E16">
        <f>SUM(E4:E7)</f>
        <v>0.87297043360881832</v>
      </c>
      <c r="I16" s="3"/>
    </row>
    <row r="18" spans="5:5" x14ac:dyDescent="0.35">
      <c r="E18">
        <f>_xlfn.BINOM.DIST(3,16,0.5,TRUE)</f>
        <v>1.0635375976562507E-2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DD69-0894-4628-8671-ED716013EEF3}">
  <sheetPr codeName="Sheet3"/>
  <dimension ref="A2:R20"/>
  <sheetViews>
    <sheetView workbookViewId="0">
      <selection activeCell="Q15" sqref="Q15"/>
    </sheetView>
  </sheetViews>
  <sheetFormatPr defaultRowHeight="14.5" x14ac:dyDescent="0.35"/>
  <cols>
    <col min="1" max="1" width="4.1796875" customWidth="1"/>
    <col min="2" max="2" width="5.7265625" customWidth="1"/>
    <col min="3" max="3" width="5.1796875" customWidth="1"/>
    <col min="4" max="4" width="9.08984375" customWidth="1"/>
    <col min="16" max="16" width="7.90625" customWidth="1"/>
    <col min="17" max="17" width="4.6328125" customWidth="1"/>
    <col min="18" max="18" width="27.7265625" customWidth="1"/>
  </cols>
  <sheetData>
    <row r="2" spans="1:18" x14ac:dyDescent="0.35">
      <c r="A2" s="1" t="s">
        <v>0</v>
      </c>
      <c r="B2" s="1" t="s">
        <v>5</v>
      </c>
      <c r="C2" s="1" t="s">
        <v>1</v>
      </c>
      <c r="D2" s="1" t="s">
        <v>2</v>
      </c>
      <c r="E2" s="1" t="s">
        <v>3</v>
      </c>
      <c r="F2" s="1" t="s">
        <v>4</v>
      </c>
      <c r="P2" s="18" t="s">
        <v>6</v>
      </c>
      <c r="Q2" s="18" t="s">
        <v>7</v>
      </c>
      <c r="R2" s="6" t="s">
        <v>8</v>
      </c>
    </row>
    <row r="3" spans="1:18" x14ac:dyDescent="0.35">
      <c r="A3" s="5">
        <v>0</v>
      </c>
      <c r="B3" s="5" cm="1">
        <f t="array" ref="B3">[1]!TRIANG_DIST(A3,0,0.5,1,FALSE)</f>
        <v>0</v>
      </c>
      <c r="C3" s="8">
        <f>B3/B$14</f>
        <v>0</v>
      </c>
      <c r="D3">
        <f>_xlfn.BINOM.DIST(3,16,A3,FALSE)</f>
        <v>0</v>
      </c>
      <c r="E3">
        <f>C3*D3</f>
        <v>0</v>
      </c>
      <c r="F3">
        <f t="shared" ref="F3:F13" si="0">E3/E$14</f>
        <v>0</v>
      </c>
      <c r="P3" s="19" t="str">
        <f t="array" ref="P3:P7">TRANSPOSE(B2:F2)</f>
        <v>triang</v>
      </c>
      <c r="Q3" s="19" t="s">
        <v>11</v>
      </c>
      <c r="R3" t="str" cm="1">
        <f t="array" ref="R3">[1]!FTEXT(B4)</f>
        <v>=TRIANG_DIST(A4,0,0.5,1,FALSE)</v>
      </c>
    </row>
    <row r="4" spans="1:18" x14ac:dyDescent="0.35">
      <c r="A4">
        <v>0.1</v>
      </c>
      <c r="B4" s="5" cm="1">
        <f t="array" ref="B4">[1]!TRIANG_DIST(A4,0,0.5,1,FALSE)</f>
        <v>0.4</v>
      </c>
      <c r="C4" s="8">
        <f t="shared" ref="C4:C13" si="1">B4/B$14</f>
        <v>3.9999999999999994E-2</v>
      </c>
      <c r="D4">
        <f t="shared" ref="D4:D13" si="2">_xlfn.BINOM.DIST(3,16,A4,FALSE)</f>
        <v>0.14234448638642397</v>
      </c>
      <c r="E4">
        <f t="shared" ref="E4:E13" si="3">C4*D4</f>
        <v>5.6937794554569581E-3</v>
      </c>
      <c r="F4">
        <f t="shared" si="0"/>
        <v>0.10884966882480109</v>
      </c>
      <c r="P4" s="19" t="str">
        <v>P(p)</v>
      </c>
      <c r="Q4" s="19" t="s">
        <v>12</v>
      </c>
      <c r="R4" t="str" cm="1">
        <f t="array" ref="R4">[1]!FTEXT(C4)</f>
        <v>=B4/B$14</v>
      </c>
    </row>
    <row r="5" spans="1:18" x14ac:dyDescent="0.35">
      <c r="A5">
        <f>A4+0.1</f>
        <v>0.2</v>
      </c>
      <c r="B5" s="5" cm="1">
        <f t="array" ref="B5">[1]!TRIANG_DIST(A5,0,0.5,1,FALSE)</f>
        <v>0.8</v>
      </c>
      <c r="C5" s="8">
        <f t="shared" si="1"/>
        <v>7.9999999999999988E-2</v>
      </c>
      <c r="D5">
        <f t="shared" si="2"/>
        <v>0.24629060462182395</v>
      </c>
      <c r="E5">
        <f t="shared" si="3"/>
        <v>1.9703248369745914E-2</v>
      </c>
      <c r="F5">
        <f t="shared" si="0"/>
        <v>0.37667283683848285</v>
      </c>
      <c r="P5" s="19" t="str">
        <v>L(p)</v>
      </c>
      <c r="Q5" s="19" t="s">
        <v>13</v>
      </c>
      <c r="R5" t="str" cm="1">
        <f t="array" ref="R5">[1]!FTEXT(D4)</f>
        <v>=BINOM.DIST(3,16,A4,FALSE)</v>
      </c>
    </row>
    <row r="6" spans="1:18" x14ac:dyDescent="0.35">
      <c r="A6">
        <f t="shared" ref="A6:A12" si="4">A5+0.1</f>
        <v>0.30000000000000004</v>
      </c>
      <c r="B6" s="5" cm="1">
        <f t="array" ref="B6">[1]!TRIANG_DIST(A6,0,0.5,1,FALSE)</f>
        <v>1.2000000000000002</v>
      </c>
      <c r="C6" s="8">
        <f t="shared" si="1"/>
        <v>0.12</v>
      </c>
      <c r="D6">
        <f t="shared" si="2"/>
        <v>0.14649618373538395</v>
      </c>
      <c r="E6">
        <f t="shared" si="3"/>
        <v>1.7579542048246074E-2</v>
      </c>
      <c r="F6">
        <f t="shared" si="0"/>
        <v>0.33607331387051048</v>
      </c>
      <c r="P6" s="19" t="str">
        <v>∝ P(p|3)</v>
      </c>
      <c r="Q6" s="19" t="s">
        <v>14</v>
      </c>
      <c r="R6" t="str" cm="1">
        <f t="array" ref="R6">[1]!FTEXT(E4)</f>
        <v>=C4*D4</v>
      </c>
    </row>
    <row r="7" spans="1:18" x14ac:dyDescent="0.35">
      <c r="A7">
        <f t="shared" si="4"/>
        <v>0.4</v>
      </c>
      <c r="B7" s="5" cm="1">
        <f t="array" ref="B7">[1]!TRIANG_DIST(A7,0,0.5,1,FALSE)</f>
        <v>1.6</v>
      </c>
      <c r="C7" s="8">
        <f t="shared" si="1"/>
        <v>0.15999999999999998</v>
      </c>
      <c r="D7">
        <f t="shared" si="2"/>
        <v>4.680952735334399E-2</v>
      </c>
      <c r="E7">
        <f t="shared" si="3"/>
        <v>7.4895243765350375E-3</v>
      </c>
      <c r="F7">
        <f t="shared" si="0"/>
        <v>0.14317945653124822</v>
      </c>
      <c r="P7" t="str">
        <v>P(p|3)</v>
      </c>
      <c r="Q7" s="19" t="s">
        <v>15</v>
      </c>
      <c r="R7" t="str" cm="1">
        <f t="array" ref="R7">[1]!FTEXT(F4)</f>
        <v>=E4/E$14</v>
      </c>
    </row>
    <row r="8" spans="1:18" x14ac:dyDescent="0.35">
      <c r="A8">
        <f t="shared" si="4"/>
        <v>0.5</v>
      </c>
      <c r="B8" s="5" cm="1">
        <f t="array" ref="B8">[1]!TRIANG_DIST(A8,0,0.5,1,FALSE)</f>
        <v>2</v>
      </c>
      <c r="C8" s="8">
        <f t="shared" si="1"/>
        <v>0.19999999999999996</v>
      </c>
      <c r="D8">
        <f t="shared" si="2"/>
        <v>8.5449218749999931E-3</v>
      </c>
      <c r="E8">
        <f t="shared" si="3"/>
        <v>1.7089843749999983E-3</v>
      </c>
      <c r="F8">
        <f t="shared" si="0"/>
        <v>3.2671160641324866E-2</v>
      </c>
      <c r="P8" s="19" t="s">
        <v>16</v>
      </c>
      <c r="Q8" s="19" t="s">
        <v>18</v>
      </c>
      <c r="R8" t="str" cm="1">
        <f t="array" ref="R8">[1]!FTEXT(B14)</f>
        <v>=SUM(B3:B13)</v>
      </c>
    </row>
    <row r="9" spans="1:18" x14ac:dyDescent="0.35">
      <c r="A9">
        <f t="shared" si="4"/>
        <v>0.6</v>
      </c>
      <c r="B9" s="5" cm="1">
        <f t="array" ref="B9">[1]!TRIANG_DIST(A9,0,0.5,1,FALSE)</f>
        <v>1.6</v>
      </c>
      <c r="C9" s="8">
        <f t="shared" si="1"/>
        <v>0.15999999999999998</v>
      </c>
      <c r="D9">
        <f t="shared" si="2"/>
        <v>8.1174881894400023E-4</v>
      </c>
      <c r="E9">
        <f t="shared" si="3"/>
        <v>1.2987981103104002E-4</v>
      </c>
      <c r="F9">
        <f t="shared" si="0"/>
        <v>2.4829508287692974E-3</v>
      </c>
      <c r="P9" s="20" t="s">
        <v>17</v>
      </c>
      <c r="Q9" s="20" t="s">
        <v>19</v>
      </c>
      <c r="R9" s="2" t="str" cm="1">
        <f t="array" ref="R9">[1]!FTEXT(E14)</f>
        <v>=SUM(E4:E12)</v>
      </c>
    </row>
    <row r="10" spans="1:18" x14ac:dyDescent="0.35">
      <c r="A10">
        <f t="shared" si="4"/>
        <v>0.7</v>
      </c>
      <c r="B10" s="5" cm="1">
        <f t="array" ref="B10">[1]!TRIANG_DIST(A10,0,0.5,1,FALSE)</f>
        <v>1.2000000000000002</v>
      </c>
      <c r="C10" s="8">
        <f t="shared" si="1"/>
        <v>0.12</v>
      </c>
      <c r="D10">
        <f t="shared" si="2"/>
        <v>3.0623756184000035E-5</v>
      </c>
      <c r="E10">
        <f t="shared" si="3"/>
        <v>3.674850742080004E-6</v>
      </c>
      <c r="F10">
        <f t="shared" si="0"/>
        <v>7.0253210435225783E-5</v>
      </c>
    </row>
    <row r="11" spans="1:18" x14ac:dyDescent="0.35">
      <c r="A11">
        <f t="shared" si="4"/>
        <v>0.79999999999999993</v>
      </c>
      <c r="B11" s="5" cm="1">
        <f t="array" ref="B11">[1]!TRIANG_DIST(A11,0,0.5,1,FALSE)</f>
        <v>0.80000000000000027</v>
      </c>
      <c r="C11" s="8">
        <f t="shared" si="1"/>
        <v>8.0000000000000016E-2</v>
      </c>
      <c r="D11">
        <f t="shared" si="2"/>
        <v>2.3488102400000114E-7</v>
      </c>
      <c r="E11">
        <f t="shared" si="3"/>
        <v>1.8790481920000094E-8</v>
      </c>
      <c r="F11">
        <f t="shared" si="0"/>
        <v>3.5922321018074498E-7</v>
      </c>
    </row>
    <row r="12" spans="1:18" x14ac:dyDescent="0.35">
      <c r="A12" s="4">
        <f t="shared" si="4"/>
        <v>0.89999999999999991</v>
      </c>
      <c r="B12" s="5" cm="1">
        <f t="array" ref="B12">[1]!TRIANG_DIST(A12,0,0.5,1,FALSE)</f>
        <v>0.40000000000000036</v>
      </c>
      <c r="C12" s="8">
        <f t="shared" si="1"/>
        <v>4.0000000000000029E-2</v>
      </c>
      <c r="D12">
        <f t="shared" si="2"/>
        <v>4.0824000000000488E-11</v>
      </c>
      <c r="E12">
        <f t="shared" si="3"/>
        <v>1.6329600000000207E-12</v>
      </c>
      <c r="F12">
        <f t="shared" si="0"/>
        <v>3.1217780139656678E-11</v>
      </c>
    </row>
    <row r="13" spans="1:18" x14ac:dyDescent="0.35">
      <c r="A13" s="7">
        <v>1</v>
      </c>
      <c r="B13" s="7" cm="1">
        <f t="array" ref="B13">[1]!TRIANG_DIST(A13,0,0.5,1,FALSE)</f>
        <v>0</v>
      </c>
      <c r="C13" s="10">
        <f t="shared" si="1"/>
        <v>0</v>
      </c>
      <c r="D13" s="2">
        <f t="shared" si="2"/>
        <v>0</v>
      </c>
      <c r="E13" s="2">
        <f t="shared" si="3"/>
        <v>0</v>
      </c>
      <c r="F13" s="2">
        <f t="shared" si="0"/>
        <v>0</v>
      </c>
    </row>
    <row r="14" spans="1:18" x14ac:dyDescent="0.35">
      <c r="B14" s="5">
        <f>SUM(B3:B13)</f>
        <v>10.000000000000002</v>
      </c>
      <c r="C14" s="9">
        <f>SUM(C4:C12)</f>
        <v>0.99999999999999978</v>
      </c>
      <c r="E14">
        <f>SUM(E4:E12)</f>
        <v>5.2308652078871982E-2</v>
      </c>
      <c r="F14">
        <f>SUM(F4:F12)</f>
        <v>1</v>
      </c>
    </row>
    <row r="18" spans="6:6" x14ac:dyDescent="0.35">
      <c r="F18">
        <f>_xlfn.BINOM.DIST(3,16,0.5,TRUE)</f>
        <v>1.0635375976562507E-2</v>
      </c>
    </row>
    <row r="20" spans="6:6" x14ac:dyDescent="0.35">
      <c r="F20">
        <f>SUM(F3:F7)</f>
        <v>0.96477527606504265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C0AC-DFEE-4E75-A18A-7AB87C6EDD0E}">
  <sheetPr codeName="Sheet2"/>
  <dimension ref="A2:F28"/>
  <sheetViews>
    <sheetView workbookViewId="0">
      <selection activeCell="D5" sqref="D5"/>
    </sheetView>
  </sheetViews>
  <sheetFormatPr defaultRowHeight="14.5" x14ac:dyDescent="0.35"/>
  <cols>
    <col min="1" max="1" width="4.1796875" customWidth="1"/>
    <col min="2" max="2" width="6" customWidth="1"/>
    <col min="3" max="3" width="6.36328125" style="11" customWidth="1"/>
    <col min="4" max="4" width="9.08984375" customWidth="1"/>
  </cols>
  <sheetData>
    <row r="2" spans="1:6" x14ac:dyDescent="0.35">
      <c r="A2" s="1" t="s">
        <v>0</v>
      </c>
      <c r="B2" s="1" t="s">
        <v>5</v>
      </c>
      <c r="C2" s="12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A3" s="9">
        <v>0</v>
      </c>
      <c r="B3" s="9" cm="1">
        <f t="array" ref="B3">[1]!TRIANG_DIST(A3,0,0.5,1,FALSE)</f>
        <v>0</v>
      </c>
      <c r="C3" s="13">
        <f>B3/B$24</f>
        <v>0</v>
      </c>
      <c r="D3">
        <f t="shared" ref="D3:D22" si="0">_xlfn.BINOM.DIST(3,16,A3,FALSE)</f>
        <v>0</v>
      </c>
      <c r="E3">
        <f>C3*D3</f>
        <v>0</v>
      </c>
      <c r="F3">
        <f>E3/E$24</f>
        <v>0</v>
      </c>
    </row>
    <row r="4" spans="1:6" x14ac:dyDescent="0.35">
      <c r="A4" s="9">
        <f>A3+0.05</f>
        <v>0.05</v>
      </c>
      <c r="B4" s="9" cm="1">
        <f t="array" ref="B4">[1]!TRIANG_DIST(A4,0,0.5,1,FALSE)</f>
        <v>0.2</v>
      </c>
      <c r="C4" s="13">
        <f t="shared" ref="C4:C23" si="1">B4/B$24</f>
        <v>1.0000000000000002E-2</v>
      </c>
      <c r="D4">
        <f>_xlfn.BINOM.DIST(3,16,A4,FALSE)</f>
        <v>3.5933945829565377E-2</v>
      </c>
      <c r="E4">
        <f t="shared" ref="E4:E23" si="2">C4*D4</f>
        <v>3.5933945829565384E-4</v>
      </c>
      <c r="F4">
        <f t="shared" ref="F4:F23" si="3">E4/E$24</f>
        <v>6.9335867316566522E-3</v>
      </c>
    </row>
    <row r="5" spans="1:6" x14ac:dyDescent="0.35">
      <c r="A5" s="9">
        <f t="shared" ref="A5:A23" si="4">A4+0.05</f>
        <v>0.1</v>
      </c>
      <c r="B5" s="9" cm="1">
        <f t="array" ref="B5">[1]!TRIANG_DIST(A5,0,0.5,1,FALSE)</f>
        <v>0.4</v>
      </c>
      <c r="C5" s="13">
        <f t="shared" si="1"/>
        <v>2.0000000000000004E-2</v>
      </c>
      <c r="D5">
        <f t="shared" si="0"/>
        <v>0.14234448638642397</v>
      </c>
      <c r="E5">
        <f t="shared" si="2"/>
        <v>2.8468897277284799E-3</v>
      </c>
      <c r="F5">
        <f t="shared" si="3"/>
        <v>5.4931782154652817E-2</v>
      </c>
    </row>
    <row r="6" spans="1:6" x14ac:dyDescent="0.35">
      <c r="A6" s="9">
        <f t="shared" si="4"/>
        <v>0.15000000000000002</v>
      </c>
      <c r="B6" s="9" cm="1">
        <f t="array" ref="B6">[1]!TRIANG_DIST(A6,0,0.5,1,FALSE)</f>
        <v>0.60000000000000009</v>
      </c>
      <c r="C6" s="13">
        <f t="shared" si="1"/>
        <v>3.0000000000000009E-2</v>
      </c>
      <c r="D6">
        <f t="shared" si="0"/>
        <v>0.22851138283926048</v>
      </c>
      <c r="E6">
        <f t="shared" si="2"/>
        <v>6.8553414851778164E-3</v>
      </c>
      <c r="F6">
        <f t="shared" si="3"/>
        <v>0.13227632998627251</v>
      </c>
    </row>
    <row r="7" spans="1:6" x14ac:dyDescent="0.35">
      <c r="A7" s="9">
        <f t="shared" si="4"/>
        <v>0.2</v>
      </c>
      <c r="B7" s="9" cm="1">
        <f t="array" ref="B7">[1]!TRIANG_DIST(A7,0,0.5,1,FALSE)</f>
        <v>0.8</v>
      </c>
      <c r="C7" s="13">
        <f t="shared" si="1"/>
        <v>4.0000000000000008E-2</v>
      </c>
      <c r="D7">
        <f t="shared" si="0"/>
        <v>0.24629060462182395</v>
      </c>
      <c r="E7">
        <f t="shared" si="2"/>
        <v>9.8516241848729605E-3</v>
      </c>
      <c r="F7">
        <f t="shared" si="3"/>
        <v>0.19009070436484571</v>
      </c>
    </row>
    <row r="8" spans="1:6" x14ac:dyDescent="0.35">
      <c r="A8" s="9">
        <f t="shared" si="4"/>
        <v>0.25</v>
      </c>
      <c r="B8" s="9" cm="1">
        <f t="array" ref="B8">[1]!TRIANG_DIST(A8,0,0.5,1,FALSE)</f>
        <v>1</v>
      </c>
      <c r="C8" s="13">
        <f t="shared" si="1"/>
        <v>5.000000000000001E-2</v>
      </c>
      <c r="D8">
        <f t="shared" si="0"/>
        <v>0.2078760601580143</v>
      </c>
      <c r="E8">
        <f t="shared" si="2"/>
        <v>1.0393803007900717E-2</v>
      </c>
      <c r="F8">
        <f t="shared" si="3"/>
        <v>0.20055224374424077</v>
      </c>
    </row>
    <row r="9" spans="1:6" x14ac:dyDescent="0.35">
      <c r="A9" s="9">
        <f t="shared" si="4"/>
        <v>0.3</v>
      </c>
      <c r="B9" s="9" cm="1">
        <f t="array" ref="B9">[1]!TRIANG_DIST(A9,0,0.5,1,FALSE)</f>
        <v>1.2</v>
      </c>
      <c r="C9" s="13">
        <f t="shared" si="1"/>
        <v>6.0000000000000012E-2</v>
      </c>
      <c r="D9">
        <f t="shared" si="0"/>
        <v>0.14649618373538398</v>
      </c>
      <c r="E9">
        <f t="shared" si="2"/>
        <v>8.7897710241230404E-3</v>
      </c>
      <c r="F9">
        <f t="shared" si="3"/>
        <v>0.1696018579095652</v>
      </c>
    </row>
    <row r="10" spans="1:6" x14ac:dyDescent="0.35">
      <c r="A10" s="9">
        <f t="shared" si="4"/>
        <v>0.35</v>
      </c>
      <c r="B10" s="9" cm="1">
        <f t="array" ref="B10">[1]!TRIANG_DIST(A10,0,0.5,1,FALSE)</f>
        <v>1.4</v>
      </c>
      <c r="C10" s="13">
        <f t="shared" si="1"/>
        <v>7.0000000000000007E-2</v>
      </c>
      <c r="D10">
        <f t="shared" si="0"/>
        <v>8.8769913443359355E-2</v>
      </c>
      <c r="E10">
        <f t="shared" si="2"/>
        <v>6.213893941035155E-3</v>
      </c>
      <c r="F10">
        <f t="shared" si="3"/>
        <v>0.11989936419961514</v>
      </c>
    </row>
    <row r="11" spans="1:6" x14ac:dyDescent="0.35">
      <c r="A11" s="9">
        <f t="shared" si="4"/>
        <v>0.39999999999999997</v>
      </c>
      <c r="B11" s="9" cm="1">
        <f t="array" ref="B11">[1]!TRIANG_DIST(A11,0,0.5,1,FALSE)</f>
        <v>1.5999999999999999</v>
      </c>
      <c r="C11" s="13">
        <f t="shared" si="1"/>
        <v>0.08</v>
      </c>
      <c r="D11">
        <f t="shared" si="0"/>
        <v>4.6809527353344031E-2</v>
      </c>
      <c r="E11">
        <f t="shared" si="2"/>
        <v>3.7447621882675227E-3</v>
      </c>
      <c r="F11">
        <f t="shared" si="3"/>
        <v>7.2256560815590412E-2</v>
      </c>
    </row>
    <row r="12" spans="1:6" x14ac:dyDescent="0.35">
      <c r="A12" s="9">
        <f t="shared" si="4"/>
        <v>0.44999999999999996</v>
      </c>
      <c r="B12" s="9" cm="1">
        <f t="array" ref="B12">[1]!TRIANG_DIST(A12,0,0.5,1,FALSE)</f>
        <v>1.7999999999999998</v>
      </c>
      <c r="C12" s="13">
        <f t="shared" si="1"/>
        <v>9.0000000000000011E-2</v>
      </c>
      <c r="D12">
        <f t="shared" si="0"/>
        <v>2.1505053719541034E-2</v>
      </c>
      <c r="E12">
        <f t="shared" si="2"/>
        <v>1.9354548347586932E-3</v>
      </c>
      <c r="F12">
        <f t="shared" si="3"/>
        <v>3.7345311382315019E-2</v>
      </c>
    </row>
    <row r="13" spans="1:6" x14ac:dyDescent="0.35">
      <c r="A13" s="9">
        <f t="shared" si="4"/>
        <v>0.49999999999999994</v>
      </c>
      <c r="B13" s="9" cm="1">
        <f t="array" ref="B13">[1]!TRIANG_DIST(A13,0,0.5,1,FALSE)</f>
        <v>1.9999999999999998</v>
      </c>
      <c r="C13" s="13">
        <f t="shared" si="1"/>
        <v>0.1</v>
      </c>
      <c r="D13">
        <f t="shared" si="0"/>
        <v>8.5449218749999965E-3</v>
      </c>
      <c r="E13">
        <f t="shared" si="2"/>
        <v>8.5449218749999967E-4</v>
      </c>
      <c r="F13">
        <f t="shared" si="3"/>
        <v>1.6487740371333232E-2</v>
      </c>
    </row>
    <row r="14" spans="1:6" x14ac:dyDescent="0.35">
      <c r="A14" s="9">
        <f t="shared" si="4"/>
        <v>0.54999999999999993</v>
      </c>
      <c r="B14" s="9" cm="1">
        <f t="array" ref="B14">[1]!TRIANG_DIST(A14,0,0.5,1,FALSE)</f>
        <v>1.8000000000000003</v>
      </c>
      <c r="C14" s="13">
        <f t="shared" si="1"/>
        <v>9.0000000000000024E-2</v>
      </c>
      <c r="D14">
        <f t="shared" si="0"/>
        <v>2.8909379788258447E-3</v>
      </c>
      <c r="E14">
        <f t="shared" si="2"/>
        <v>2.6018441809432609E-4</v>
      </c>
      <c r="F14">
        <f t="shared" si="3"/>
        <v>5.0203538393446883E-3</v>
      </c>
    </row>
    <row r="15" spans="1:6" x14ac:dyDescent="0.35">
      <c r="A15" s="9">
        <f t="shared" si="4"/>
        <v>0.6</v>
      </c>
      <c r="B15" s="9" cm="1">
        <f t="array" ref="B15">[1]!TRIANG_DIST(A15,0,0.5,1,FALSE)</f>
        <v>1.6</v>
      </c>
      <c r="C15" s="13">
        <f t="shared" si="1"/>
        <v>8.0000000000000016E-2</v>
      </c>
      <c r="D15">
        <f t="shared" si="0"/>
        <v>8.1174881894400023E-4</v>
      </c>
      <c r="E15">
        <f t="shared" si="2"/>
        <v>6.4939905515520025E-5</v>
      </c>
      <c r="F15">
        <f t="shared" si="3"/>
        <v>1.2530393109987392E-3</v>
      </c>
    </row>
    <row r="16" spans="1:6" x14ac:dyDescent="0.35">
      <c r="A16" s="9">
        <f t="shared" si="4"/>
        <v>0.65</v>
      </c>
      <c r="B16" s="9" cm="1">
        <f t="array" ref="B16">[1]!TRIANG_DIST(A16,0,0.5,1,FALSE)</f>
        <v>1.4</v>
      </c>
      <c r="C16" s="13">
        <f t="shared" si="1"/>
        <v>7.0000000000000007E-2</v>
      </c>
      <c r="D16">
        <f t="shared" si="0"/>
        <v>1.8189161267691083E-4</v>
      </c>
      <c r="E16">
        <f t="shared" si="2"/>
        <v>1.2732412887383759E-5</v>
      </c>
      <c r="F16">
        <f t="shared" si="3"/>
        <v>2.4567657967943771E-4</v>
      </c>
    </row>
    <row r="17" spans="1:6" x14ac:dyDescent="0.35">
      <c r="A17" s="9">
        <f t="shared" si="4"/>
        <v>0.70000000000000007</v>
      </c>
      <c r="B17" s="9" cm="1">
        <f t="array" ref="B17">[1]!TRIANG_DIST(A17,0,0.5,1,FALSE)</f>
        <v>1.1999999999999997</v>
      </c>
      <c r="C17" s="13">
        <f t="shared" si="1"/>
        <v>0.06</v>
      </c>
      <c r="D17">
        <f t="shared" si="0"/>
        <v>3.0623756183999926E-5</v>
      </c>
      <c r="E17">
        <f t="shared" si="2"/>
        <v>1.8374253710399954E-6</v>
      </c>
      <c r="F17">
        <f t="shared" si="3"/>
        <v>3.5453796901341574E-5</v>
      </c>
    </row>
    <row r="18" spans="1:6" x14ac:dyDescent="0.35">
      <c r="A18" s="9">
        <f t="shared" si="4"/>
        <v>0.75000000000000011</v>
      </c>
      <c r="B18" s="9" cm="1">
        <f t="array" ref="B18">[1]!TRIANG_DIST(A18,0,0.5,1,FALSE)</f>
        <v>0.99999999999999956</v>
      </c>
      <c r="C18" s="13">
        <f t="shared" si="1"/>
        <v>4.9999999999999989E-2</v>
      </c>
      <c r="D18">
        <f t="shared" si="0"/>
        <v>3.5203993320464902E-6</v>
      </c>
      <c r="E18">
        <f t="shared" si="2"/>
        <v>1.7601996660232446E-7</v>
      </c>
      <c r="F18">
        <f t="shared" si="3"/>
        <v>3.3963698579864118E-6</v>
      </c>
    </row>
    <row r="19" spans="1:6" x14ac:dyDescent="0.35">
      <c r="A19" s="9">
        <f t="shared" si="4"/>
        <v>0.80000000000000016</v>
      </c>
      <c r="B19" s="9" cm="1">
        <f t="array" ref="B19">[1]!TRIANG_DIST(A19,0,0.5,1,FALSE)</f>
        <v>0.79999999999999938</v>
      </c>
      <c r="C19" s="13">
        <f t="shared" si="1"/>
        <v>3.9999999999999973E-2</v>
      </c>
      <c r="D19">
        <f t="shared" si="0"/>
        <v>2.3488102399999738E-7</v>
      </c>
      <c r="E19">
        <f t="shared" si="2"/>
        <v>9.3952409599998896E-9</v>
      </c>
      <c r="F19">
        <f t="shared" si="3"/>
        <v>1.8128462254032465E-7</v>
      </c>
    </row>
    <row r="20" spans="1:6" x14ac:dyDescent="0.35">
      <c r="A20" s="9">
        <f t="shared" si="4"/>
        <v>0.8500000000000002</v>
      </c>
      <c r="B20" s="9" cm="1">
        <f t="array" ref="B20">[1]!TRIANG_DIST(A20,0,0.5,1,FALSE)</f>
        <v>0.5999999999999992</v>
      </c>
      <c r="C20" s="13">
        <f t="shared" si="1"/>
        <v>2.9999999999999964E-2</v>
      </c>
      <c r="D20">
        <f t="shared" si="0"/>
        <v>6.6931594595945989E-9</v>
      </c>
      <c r="E20">
        <f t="shared" si="2"/>
        <v>2.0079478378783772E-10</v>
      </c>
      <c r="F20">
        <f t="shared" si="3"/>
        <v>3.8744090483704519E-9</v>
      </c>
    </row>
    <row r="21" spans="1:6" x14ac:dyDescent="0.35">
      <c r="A21" s="9">
        <f t="shared" si="4"/>
        <v>0.90000000000000024</v>
      </c>
      <c r="B21" s="9" cm="1">
        <f t="array" ref="B21">[1]!TRIANG_DIST(A21,0,0.5,1,FALSE)</f>
        <v>0.39999999999999902</v>
      </c>
      <c r="C21" s="13">
        <f t="shared" si="1"/>
        <v>1.9999999999999955E-2</v>
      </c>
      <c r="D21">
        <f t="shared" si="0"/>
        <v>4.0823999999998601E-11</v>
      </c>
      <c r="E21">
        <f t="shared" si="2"/>
        <v>8.1647999999997018E-13</v>
      </c>
      <c r="F21">
        <f t="shared" si="3"/>
        <v>1.575428126238506E-11</v>
      </c>
    </row>
    <row r="22" spans="1:6" x14ac:dyDescent="0.35">
      <c r="A22" s="9">
        <f t="shared" si="4"/>
        <v>0.95000000000000029</v>
      </c>
      <c r="B22" s="9" cm="1">
        <f t="array" ref="B22">[1]!TRIANG_DIST(A22,0,0.5,1,FALSE)</f>
        <v>0.19999999999999885</v>
      </c>
      <c r="C22" s="13">
        <f t="shared" si="1"/>
        <v>9.9999999999999447E-3</v>
      </c>
      <c r="D22">
        <f t="shared" si="0"/>
        <v>5.8609619140620469E-15</v>
      </c>
      <c r="E22">
        <f t="shared" si="2"/>
        <v>5.8609619140620143E-17</v>
      </c>
      <c r="F22">
        <f t="shared" si="3"/>
        <v>1.1308941120696531E-15</v>
      </c>
    </row>
    <row r="23" spans="1:6" x14ac:dyDescent="0.35">
      <c r="A23" s="16">
        <f t="shared" si="4"/>
        <v>1.0000000000000002</v>
      </c>
      <c r="B23" s="16" cm="1">
        <f t="array" ref="B23">[1]!TRIANG_DIST(A23,0,0.5,1,FALSE)</f>
        <v>0</v>
      </c>
      <c r="C23" s="17">
        <f t="shared" si="1"/>
        <v>0</v>
      </c>
      <c r="D23" s="2">
        <v>0</v>
      </c>
      <c r="E23" s="2">
        <f t="shared" si="2"/>
        <v>0</v>
      </c>
      <c r="F23" s="2">
        <f t="shared" si="3"/>
        <v>0</v>
      </c>
    </row>
    <row r="24" spans="1:6" x14ac:dyDescent="0.35">
      <c r="B24" s="9">
        <f>SUM(B3:B23)</f>
        <v>19.999999999999996</v>
      </c>
      <c r="C24" s="11">
        <f>SUM(C3:C23)</f>
        <v>1</v>
      </c>
      <c r="E24">
        <f>SUM(E5:E23)</f>
        <v>5.1825912360051539E-2</v>
      </c>
      <c r="F24">
        <f>SUM(F5:F23)</f>
        <v>1</v>
      </c>
    </row>
    <row r="26" spans="1:6" x14ac:dyDescent="0.35">
      <c r="F26">
        <f>SUM(F5:F10)</f>
        <v>0.86735228235919204</v>
      </c>
    </row>
    <row r="28" spans="1:6" x14ac:dyDescent="0.35">
      <c r="F28">
        <f>_xlfn.BINOM.DIST(3,16,0.5,TRUE)</f>
        <v>1.0635375976562507E-2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D5AE-A3A5-4313-A592-2B8D1B5A6B38}">
  <sheetPr codeName="Sheet4"/>
  <dimension ref="A2:T104"/>
  <sheetViews>
    <sheetView topLeftCell="A2" workbookViewId="0">
      <selection activeCell="S21" sqref="S21"/>
    </sheetView>
  </sheetViews>
  <sheetFormatPr defaultRowHeight="14.5" x14ac:dyDescent="0.35"/>
  <cols>
    <col min="1" max="1" width="4.1796875" customWidth="1"/>
    <col min="2" max="2" width="6" customWidth="1"/>
    <col min="3" max="3" width="7.54296875" style="11" customWidth="1"/>
    <col min="4" max="4" width="9.08984375" customWidth="1"/>
  </cols>
  <sheetData>
    <row r="2" spans="1:20" x14ac:dyDescent="0.35">
      <c r="A2" s="1" t="s">
        <v>0</v>
      </c>
      <c r="B2" s="1" t="s">
        <v>5</v>
      </c>
      <c r="C2" s="12" t="s">
        <v>1</v>
      </c>
      <c r="D2" s="1" t="s">
        <v>2</v>
      </c>
      <c r="E2" s="1" t="s">
        <v>3</v>
      </c>
      <c r="F2" s="1" t="s">
        <v>4</v>
      </c>
    </row>
    <row r="3" spans="1:20" x14ac:dyDescent="0.35">
      <c r="A3" s="9">
        <v>0</v>
      </c>
      <c r="B3" s="9" cm="1">
        <f t="array" ref="B3">[1]!TRIANG_DIST(A3,0,0.5,1,FALSE)</f>
        <v>0</v>
      </c>
      <c r="C3" s="13">
        <f>B3/B$104</f>
        <v>0</v>
      </c>
      <c r="D3">
        <f>_xlfn.BINOM.DIST(3,16,A3,FALSE)</f>
        <v>0</v>
      </c>
      <c r="E3">
        <f>C3*D3</f>
        <v>0</v>
      </c>
      <c r="F3">
        <f>E3/E$104</f>
        <v>0</v>
      </c>
      <c r="P3">
        <f>SUM(F3:F52)</f>
        <v>0.98508125314407502</v>
      </c>
    </row>
    <row r="4" spans="1:20" x14ac:dyDescent="0.35">
      <c r="A4" s="9">
        <f>A3+0.01</f>
        <v>0.01</v>
      </c>
      <c r="B4" s="9" cm="1">
        <f t="array" ref="B4">[1]!TRIANG_DIST(A4,0,0.5,1,FALSE)</f>
        <v>0.04</v>
      </c>
      <c r="C4" s="13">
        <f t="shared" ref="C4:C67" si="0">B4/B$104</f>
        <v>4.0000000000000029E-4</v>
      </c>
      <c r="D4">
        <f t="shared" ref="D4:D67" si="1">_xlfn.BINOM.DIST(3,16,A4,FALSE)</f>
        <v>4.9141177287942179E-4</v>
      </c>
      <c r="E4">
        <f t="shared" ref="E4:E67" si="2">C4*D4</f>
        <v>1.9656470915176887E-7</v>
      </c>
      <c r="F4">
        <f t="shared" ref="F4:F67" si="3">E4/E$104</f>
        <v>3.7677390168850359E-6</v>
      </c>
      <c r="P4">
        <f>SUM(F54:F103)</f>
        <v>1.1642977193750514E-2</v>
      </c>
    </row>
    <row r="5" spans="1:20" x14ac:dyDescent="0.35">
      <c r="A5" s="9">
        <f t="shared" ref="A5:A68" si="4">A4+0.01</f>
        <v>0.02</v>
      </c>
      <c r="B5" s="9" cm="1">
        <f t="array" ref="B5">[1]!TRIANG_DIST(A5,0,0.5,1,FALSE)</f>
        <v>0.08</v>
      </c>
      <c r="C5" s="13">
        <f t="shared" si="0"/>
        <v>8.0000000000000058E-4</v>
      </c>
      <c r="D5">
        <f t="shared" si="1"/>
        <v>3.4452203038852643E-3</v>
      </c>
      <c r="E5">
        <f t="shared" si="2"/>
        <v>2.7561762431082134E-6</v>
      </c>
      <c r="F5">
        <f t="shared" si="3"/>
        <v>5.2830199344443121E-5</v>
      </c>
    </row>
    <row r="6" spans="1:20" x14ac:dyDescent="0.35">
      <c r="A6" s="9">
        <f t="shared" si="4"/>
        <v>0.03</v>
      </c>
      <c r="B6" s="9" cm="1">
        <f t="array" ref="B6">[1]!TRIANG_DIST(A6,0,0.5,1,FALSE)</f>
        <v>0.12</v>
      </c>
      <c r="C6" s="13">
        <f t="shared" si="0"/>
        <v>1.2000000000000008E-3</v>
      </c>
      <c r="D6">
        <f t="shared" si="1"/>
        <v>1.0176169603303491E-2</v>
      </c>
      <c r="E6">
        <f t="shared" si="2"/>
        <v>1.2211403523964198E-5</v>
      </c>
      <c r="F6">
        <f t="shared" si="3"/>
        <v>2.3406735474903174E-4</v>
      </c>
    </row>
    <row r="7" spans="1:20" x14ac:dyDescent="0.35">
      <c r="A7" s="9">
        <f t="shared" si="4"/>
        <v>0.04</v>
      </c>
      <c r="B7" s="9" cm="1">
        <f t="array" ref="B7">[1]!TRIANG_DIST(A7,0,0.5,1,FALSE)</f>
        <v>0.16</v>
      </c>
      <c r="C7" s="13">
        <f t="shared" si="0"/>
        <v>1.6000000000000012E-3</v>
      </c>
      <c r="D7">
        <f t="shared" si="1"/>
        <v>2.1081136994590906E-2</v>
      </c>
      <c r="E7">
        <f t="shared" si="2"/>
        <v>3.3729819191345477E-5</v>
      </c>
      <c r="F7">
        <f t="shared" si="3"/>
        <v>6.4653088719800037E-4</v>
      </c>
    </row>
    <row r="8" spans="1:20" x14ac:dyDescent="0.35">
      <c r="A8" s="9">
        <f t="shared" si="4"/>
        <v>0.05</v>
      </c>
      <c r="B8" s="9" cm="1">
        <f t="array" ref="B8">[1]!TRIANG_DIST(A8,0,0.5,1,FALSE)</f>
        <v>0.2</v>
      </c>
      <c r="C8" s="13">
        <f t="shared" si="0"/>
        <v>2.0000000000000013E-3</v>
      </c>
      <c r="D8">
        <f t="shared" si="1"/>
        <v>3.5933945829565377E-2</v>
      </c>
      <c r="E8">
        <f t="shared" si="2"/>
        <v>7.1867891659130803E-5</v>
      </c>
      <c r="F8">
        <f t="shared" si="3"/>
        <v>1.3775588742957069E-3</v>
      </c>
      <c r="P8" s="22" t="s">
        <v>25</v>
      </c>
      <c r="Q8" s="22" t="s">
        <v>22</v>
      </c>
      <c r="R8" s="22" t="s">
        <v>23</v>
      </c>
      <c r="S8" s="22" t="s">
        <v>24</v>
      </c>
      <c r="T8" s="22" t="s">
        <v>26</v>
      </c>
    </row>
    <row r="9" spans="1:20" x14ac:dyDescent="0.35">
      <c r="A9" s="9">
        <f t="shared" si="4"/>
        <v>6.0000000000000005E-2</v>
      </c>
      <c r="B9" s="9" cm="1">
        <f t="array" ref="B9">[1]!TRIANG_DIST(A9,0,0.5,1,FALSE)</f>
        <v>0.24000000000000002</v>
      </c>
      <c r="C9" s="13">
        <f t="shared" si="0"/>
        <v>2.400000000000002E-3</v>
      </c>
      <c r="D9">
        <f t="shared" si="1"/>
        <v>5.4113282003136226E-2</v>
      </c>
      <c r="E9">
        <f t="shared" si="2"/>
        <v>1.2987187680752705E-4</v>
      </c>
      <c r="F9">
        <f t="shared" si="3"/>
        <v>2.4893753286404875E-3</v>
      </c>
      <c r="P9">
        <f>SUM(F9:F46)</f>
        <v>0.94639625467178101</v>
      </c>
      <c r="Q9" s="9">
        <f t="shared" ref="Q9:Q14" si="5">A9</f>
        <v>6.0000000000000005E-2</v>
      </c>
      <c r="R9" s="9">
        <f>A46</f>
        <v>0.43000000000000022</v>
      </c>
      <c r="S9" s="9">
        <f t="shared" ref="S9:S17" si="6">R9-Q9</f>
        <v>0.37000000000000022</v>
      </c>
      <c r="T9">
        <f>ABS(0.95-P9)</f>
        <v>3.6037453282189436E-3</v>
      </c>
    </row>
    <row r="10" spans="1:20" x14ac:dyDescent="0.35">
      <c r="A10" s="9">
        <f t="shared" si="4"/>
        <v>7.0000000000000007E-2</v>
      </c>
      <c r="B10" s="9" cm="1">
        <f t="array" ref="B10">[1]!TRIANG_DIST(A10,0,0.5,1,FALSE)</f>
        <v>0.28000000000000003</v>
      </c>
      <c r="C10" s="13">
        <f t="shared" si="0"/>
        <v>2.8000000000000021E-3</v>
      </c>
      <c r="D10">
        <f t="shared" si="1"/>
        <v>7.4775698442448899E-2</v>
      </c>
      <c r="E10">
        <f t="shared" si="2"/>
        <v>2.0937195563885708E-4</v>
      </c>
      <c r="F10">
        <f t="shared" si="3"/>
        <v>4.0132274491498964E-3</v>
      </c>
      <c r="P10">
        <f>SUM(F10:F47)</f>
        <v>0.95247880389416351</v>
      </c>
      <c r="Q10" s="9">
        <f t="shared" si="5"/>
        <v>7.0000000000000007E-2</v>
      </c>
      <c r="R10" s="9">
        <f>A47</f>
        <v>0.44000000000000022</v>
      </c>
      <c r="S10" s="9">
        <f t="shared" si="6"/>
        <v>0.37000000000000022</v>
      </c>
      <c r="T10">
        <f t="shared" ref="T10:T17" si="7">ABS(0.95-P10)</f>
        <v>2.4788038941635504E-3</v>
      </c>
    </row>
    <row r="11" spans="1:20" x14ac:dyDescent="0.35">
      <c r="A11" s="9">
        <f t="shared" si="4"/>
        <v>0.08</v>
      </c>
      <c r="B11" s="9" cm="1">
        <f t="array" ref="B11">[1]!TRIANG_DIST(A11,0,0.5,1,FALSE)</f>
        <v>0.32</v>
      </c>
      <c r="C11" s="13">
        <f t="shared" si="0"/>
        <v>3.2000000000000023E-3</v>
      </c>
      <c r="D11">
        <f t="shared" si="1"/>
        <v>9.6983922134935174E-2</v>
      </c>
      <c r="E11">
        <f t="shared" si="2"/>
        <v>3.1034855083179278E-4</v>
      </c>
      <c r="F11">
        <f t="shared" si="3"/>
        <v>5.948739979056164E-3</v>
      </c>
      <c r="P11">
        <f>SUM(F11:F47)</f>
        <v>0.9484655764450135</v>
      </c>
      <c r="Q11" s="9">
        <f t="shared" si="5"/>
        <v>0.08</v>
      </c>
      <c r="R11" s="9">
        <f>A47</f>
        <v>0.44000000000000022</v>
      </c>
      <c r="S11" s="9">
        <f t="shared" si="6"/>
        <v>0.36000000000000021</v>
      </c>
      <c r="T11">
        <f t="shared" si="7"/>
        <v>1.5344235549864527E-3</v>
      </c>
    </row>
    <row r="12" spans="1:20" x14ac:dyDescent="0.35">
      <c r="A12" s="9">
        <f t="shared" si="4"/>
        <v>0.09</v>
      </c>
      <c r="B12" s="9" cm="1">
        <f t="array" ref="B12">[1]!TRIANG_DIST(A12,0,0.5,1,FALSE)</f>
        <v>0.36</v>
      </c>
      <c r="C12" s="13">
        <f t="shared" si="0"/>
        <v>3.6000000000000025E-3</v>
      </c>
      <c r="D12">
        <f t="shared" si="1"/>
        <v>0.11979912761337429</v>
      </c>
      <c r="E12">
        <f t="shared" si="2"/>
        <v>4.3127685940814775E-4</v>
      </c>
      <c r="F12">
        <f t="shared" si="3"/>
        <v>8.26668559826319E-3</v>
      </c>
      <c r="P12">
        <f>SUM(F12:F48)</f>
        <v>0.94993656987365538</v>
      </c>
      <c r="Q12" s="9">
        <f t="shared" si="5"/>
        <v>0.09</v>
      </c>
      <c r="R12" s="9">
        <f>A48</f>
        <v>0.45000000000000023</v>
      </c>
      <c r="S12" s="9">
        <f t="shared" si="6"/>
        <v>0.36000000000000021</v>
      </c>
      <c r="T12">
        <f t="shared" si="7"/>
        <v>6.3430126344576898E-5</v>
      </c>
    </row>
    <row r="13" spans="1:20" x14ac:dyDescent="0.35">
      <c r="A13" s="9">
        <f t="shared" si="4"/>
        <v>9.9999999999999992E-2</v>
      </c>
      <c r="B13" s="9" cm="1">
        <f t="array" ref="B13">[1]!TRIANG_DIST(A13,0,0.5,1,FALSE)</f>
        <v>0.39999999999999997</v>
      </c>
      <c r="C13" s="13">
        <f t="shared" si="0"/>
        <v>4.0000000000000027E-3</v>
      </c>
      <c r="D13">
        <f t="shared" si="1"/>
        <v>0.14234448638642397</v>
      </c>
      <c r="E13">
        <f t="shared" si="2"/>
        <v>5.6937794554569625E-4</v>
      </c>
      <c r="F13">
        <f t="shared" si="3"/>
        <v>1.091379785335723E-2</v>
      </c>
      <c r="P13">
        <f>SUM(F13:F49)</f>
        <v>0.94805212950197348</v>
      </c>
      <c r="Q13" s="9">
        <f t="shared" si="5"/>
        <v>9.9999999999999992E-2</v>
      </c>
      <c r="R13" s="9">
        <f>A49</f>
        <v>0.46000000000000024</v>
      </c>
      <c r="S13" s="9">
        <f t="shared" si="6"/>
        <v>0.36000000000000026</v>
      </c>
      <c r="T13">
        <f t="shared" si="7"/>
        <v>1.9478704980264716E-3</v>
      </c>
    </row>
    <row r="14" spans="1:20" x14ac:dyDescent="0.35">
      <c r="A14" s="9">
        <f t="shared" si="4"/>
        <v>0.10999999999999999</v>
      </c>
      <c r="B14" s="9" cm="1">
        <f t="array" ref="B14">[1]!TRIANG_DIST(A14,0,0.5,1,FALSE)</f>
        <v>0.43999999999999995</v>
      </c>
      <c r="C14" s="13">
        <f t="shared" si="0"/>
        <v>4.4000000000000029E-3</v>
      </c>
      <c r="D14">
        <f t="shared" si="1"/>
        <v>0.16384612280924932</v>
      </c>
      <c r="E14">
        <f t="shared" si="2"/>
        <v>7.2092294036069744E-4</v>
      </c>
      <c r="F14">
        <f t="shared" si="3"/>
        <v>1.3818602038411941E-2</v>
      </c>
      <c r="P14">
        <f>SUM(F14:F51)</f>
        <v>0.94722608390073704</v>
      </c>
      <c r="Q14" s="9">
        <f t="shared" si="5"/>
        <v>0.10999999999999999</v>
      </c>
      <c r="R14" s="9">
        <f>A51</f>
        <v>0.48000000000000026</v>
      </c>
      <c r="S14" s="9">
        <f t="shared" si="6"/>
        <v>0.37000000000000027</v>
      </c>
      <c r="T14">
        <f t="shared" si="7"/>
        <v>2.7739160992629186E-3</v>
      </c>
    </row>
    <row r="15" spans="1:20" x14ac:dyDescent="0.35">
      <c r="A15" s="9">
        <f t="shared" si="4"/>
        <v>0.11999999999999998</v>
      </c>
      <c r="B15" s="9" cm="1">
        <f t="array" ref="B15">[1]!TRIANG_DIST(A15,0,0.5,1,FALSE)</f>
        <v>0.47999999999999993</v>
      </c>
      <c r="C15" s="13">
        <f t="shared" si="0"/>
        <v>4.800000000000003E-3</v>
      </c>
      <c r="D15">
        <f t="shared" si="1"/>
        <v>0.1836565843776613</v>
      </c>
      <c r="E15">
        <f t="shared" si="2"/>
        <v>8.8155160501277485E-4</v>
      </c>
      <c r="F15">
        <f t="shared" si="3"/>
        <v>1.689752139098245E-2</v>
      </c>
      <c r="P15">
        <f>SUM(F14:F52)</f>
        <v>0.95113467188100398</v>
      </c>
      <c r="Q15" s="9">
        <f>A14</f>
        <v>0.10999999999999999</v>
      </c>
      <c r="R15" s="9">
        <f>A52</f>
        <v>0.49000000000000027</v>
      </c>
      <c r="S15" s="9">
        <f t="shared" si="6"/>
        <v>0.38000000000000028</v>
      </c>
      <c r="T15">
        <f t="shared" si="7"/>
        <v>1.1346718810040235E-3</v>
      </c>
    </row>
    <row r="16" spans="1:20" x14ac:dyDescent="0.35">
      <c r="A16" s="9">
        <f t="shared" si="4"/>
        <v>0.12999999999999998</v>
      </c>
      <c r="B16" s="9" cm="1">
        <f t="array" ref="B16">[1]!TRIANG_DIST(A16,0,0.5,1,FALSE)</f>
        <v>0.51999999999999991</v>
      </c>
      <c r="C16" s="13">
        <f t="shared" si="0"/>
        <v>5.2000000000000024E-3</v>
      </c>
      <c r="D16">
        <f t="shared" si="1"/>
        <v>0.2012650511441475</v>
      </c>
      <c r="E16">
        <f t="shared" si="2"/>
        <v>1.0465782659495675E-3</v>
      </c>
      <c r="F16">
        <f t="shared" si="3"/>
        <v>2.0060741238130765E-2</v>
      </c>
      <c r="P16">
        <f>SUM(F15:F103)</f>
        <v>0.95223481669851673</v>
      </c>
      <c r="Q16" s="9">
        <f>A15</f>
        <v>0.11999999999999998</v>
      </c>
      <c r="R16" s="9">
        <f>A103</f>
        <v>1.0000000000000007</v>
      </c>
      <c r="S16" s="9">
        <f t="shared" si="6"/>
        <v>0.88000000000000067</v>
      </c>
      <c r="T16">
        <f t="shared" si="7"/>
        <v>2.2348166985167728E-3</v>
      </c>
    </row>
    <row r="17" spans="1:20" x14ac:dyDescent="0.35">
      <c r="A17" s="9">
        <f t="shared" si="4"/>
        <v>0.13999999999999999</v>
      </c>
      <c r="B17" s="9" cm="1">
        <f t="array" ref="B17">[1]!TRIANG_DIST(A17,0,0.5,1,FALSE)</f>
        <v>0.55999999999999994</v>
      </c>
      <c r="C17" s="13">
        <f t="shared" si="0"/>
        <v>5.6000000000000034E-3</v>
      </c>
      <c r="D17">
        <f t="shared" si="1"/>
        <v>0.21629774921213044</v>
      </c>
      <c r="E17">
        <f t="shared" si="2"/>
        <v>1.2112673955879311E-3</v>
      </c>
      <c r="F17">
        <f t="shared" si="3"/>
        <v>2.3217491308237213E-2</v>
      </c>
      <c r="P17" s="2">
        <f>SUM(F15:F59)</f>
        <v>0.94998330711001411</v>
      </c>
      <c r="Q17" s="16">
        <f>A15</f>
        <v>0.11999999999999998</v>
      </c>
      <c r="R17" s="16">
        <f>A59</f>
        <v>0.56000000000000028</v>
      </c>
      <c r="S17" s="16">
        <f t="shared" si="6"/>
        <v>0.44000000000000028</v>
      </c>
      <c r="T17" s="2">
        <f t="shared" si="7"/>
        <v>1.6692889985847614E-5</v>
      </c>
    </row>
    <row r="18" spans="1:20" x14ac:dyDescent="0.35">
      <c r="A18" s="9">
        <f t="shared" si="4"/>
        <v>0.15</v>
      </c>
      <c r="B18" s="9" cm="1">
        <f t="array" ref="B18">[1]!TRIANG_DIST(A18,0,0.5,1,FALSE)</f>
        <v>0.6</v>
      </c>
      <c r="C18" s="13">
        <f t="shared" si="0"/>
        <v>6.0000000000000045E-3</v>
      </c>
      <c r="D18">
        <f t="shared" si="1"/>
        <v>0.22851138283926045</v>
      </c>
      <c r="E18">
        <f t="shared" si="2"/>
        <v>1.3710682970355637E-3</v>
      </c>
      <c r="F18">
        <f t="shared" si="3"/>
        <v>2.6280544151831686E-2</v>
      </c>
    </row>
    <row r="19" spans="1:20" x14ac:dyDescent="0.35">
      <c r="A19" s="9">
        <f t="shared" si="4"/>
        <v>0.16</v>
      </c>
      <c r="B19" s="9" cm="1">
        <f t="array" ref="B19">[1]!TRIANG_DIST(A19,0,0.5,1,FALSE)</f>
        <v>0.64</v>
      </c>
      <c r="C19" s="13">
        <f t="shared" si="0"/>
        <v>6.4000000000000046E-3</v>
      </c>
      <c r="D19">
        <f t="shared" si="1"/>
        <v>0.23778184569211572</v>
      </c>
      <c r="E19">
        <f t="shared" si="2"/>
        <v>1.5218038124295418E-3</v>
      </c>
      <c r="F19">
        <f t="shared" si="3"/>
        <v>2.9169832290231248E-2</v>
      </c>
    </row>
    <row r="20" spans="1:20" x14ac:dyDescent="0.35">
      <c r="A20" s="9">
        <f t="shared" si="4"/>
        <v>0.17</v>
      </c>
      <c r="B20" s="9" cm="1">
        <f t="array" ref="B20">[1]!TRIANG_DIST(A20,0,0.5,1,FALSE)</f>
        <v>0.68</v>
      </c>
      <c r="C20" s="13">
        <f t="shared" si="0"/>
        <v>6.8000000000000057E-3</v>
      </c>
      <c r="D20">
        <f t="shared" si="1"/>
        <v>0.24409000260771554</v>
      </c>
      <c r="E20">
        <f t="shared" si="2"/>
        <v>1.6598120177324671E-3</v>
      </c>
      <c r="F20">
        <f t="shared" si="3"/>
        <v>3.1815164211785048E-2</v>
      </c>
    </row>
    <row r="21" spans="1:20" x14ac:dyDescent="0.35">
      <c r="A21" s="9">
        <f t="shared" si="4"/>
        <v>0.18000000000000002</v>
      </c>
      <c r="B21" s="9" cm="1">
        <f t="array" ref="B21">[1]!TRIANG_DIST(A21,0,0.5,1,FALSE)</f>
        <v>0.72000000000000008</v>
      </c>
      <c r="C21" s="13">
        <f t="shared" si="0"/>
        <v>7.2000000000000059E-3</v>
      </c>
      <c r="D21">
        <f t="shared" si="1"/>
        <v>0.24750593834292423</v>
      </c>
      <c r="E21">
        <f t="shared" si="2"/>
        <v>1.7820427560690558E-3</v>
      </c>
      <c r="F21">
        <f t="shared" si="3"/>
        <v>3.4158074716324545E-2</v>
      </c>
    </row>
    <row r="22" spans="1:20" x14ac:dyDescent="0.35">
      <c r="A22" s="9">
        <f t="shared" si="4"/>
        <v>0.19000000000000003</v>
      </c>
      <c r="B22" s="9" cm="1">
        <f t="array" ref="B22">[1]!TRIANG_DIST(A22,0,0.5,1,FALSE)</f>
        <v>0.76000000000000012</v>
      </c>
      <c r="C22" s="13">
        <f t="shared" si="0"/>
        <v>7.6000000000000069E-3</v>
      </c>
      <c r="D22">
        <f t="shared" si="1"/>
        <v>0.24817273979795215</v>
      </c>
      <c r="E22">
        <f t="shared" si="2"/>
        <v>1.886112822464438E-3</v>
      </c>
      <c r="F22">
        <f t="shared" si="3"/>
        <v>3.6152882692485455E-2</v>
      </c>
    </row>
    <row r="23" spans="1:20" x14ac:dyDescent="0.35">
      <c r="A23" s="9">
        <f t="shared" si="4"/>
        <v>0.20000000000000004</v>
      </c>
      <c r="B23" s="9" cm="1">
        <f t="array" ref="B23">[1]!TRIANG_DIST(A23,0,0.5,1,FALSE)</f>
        <v>0.80000000000000016</v>
      </c>
      <c r="C23" s="13">
        <f t="shared" si="0"/>
        <v>8.0000000000000071E-3</v>
      </c>
      <c r="D23">
        <f t="shared" si="1"/>
        <v>0.24629060462182392</v>
      </c>
      <c r="E23">
        <f t="shared" si="2"/>
        <v>1.9703248369745932E-3</v>
      </c>
      <c r="F23">
        <f t="shared" si="3"/>
        <v>3.7767052876592204E-2</v>
      </c>
    </row>
    <row r="24" spans="1:20" x14ac:dyDescent="0.35">
      <c r="A24" s="9">
        <f t="shared" si="4"/>
        <v>0.21000000000000005</v>
      </c>
      <c r="B24" s="9" cm="1">
        <f t="array" ref="B24">[1]!TRIANG_DIST(A24,0,0.5,1,FALSE)</f>
        <v>0.84000000000000019</v>
      </c>
      <c r="C24" s="13">
        <f t="shared" si="0"/>
        <v>8.4000000000000082E-3</v>
      </c>
      <c r="D24">
        <f t="shared" si="1"/>
        <v>0.24210184437310145</v>
      </c>
      <c r="E24">
        <f t="shared" si="2"/>
        <v>2.0336554927340542E-3</v>
      </c>
      <c r="F24">
        <f t="shared" si="3"/>
        <v>3.8980970592033183E-2</v>
      </c>
    </row>
    <row r="25" spans="1:20" x14ac:dyDescent="0.35">
      <c r="A25" s="9">
        <f t="shared" si="4"/>
        <v>0.22000000000000006</v>
      </c>
      <c r="B25" s="9" cm="1">
        <f t="array" ref="B25">[1]!TRIANG_DIST(A25,0,0.5,1,FALSE)</f>
        <v>0.88000000000000023</v>
      </c>
      <c r="C25" s="13">
        <f t="shared" si="0"/>
        <v>8.8000000000000092E-3</v>
      </c>
      <c r="D25">
        <f t="shared" si="1"/>
        <v>0.23587716776083925</v>
      </c>
      <c r="E25">
        <f t="shared" si="2"/>
        <v>2.0757190762953877E-3</v>
      </c>
      <c r="F25">
        <f t="shared" si="3"/>
        <v>3.9787242509601431E-2</v>
      </c>
    </row>
    <row r="26" spans="1:20" x14ac:dyDescent="0.35">
      <c r="A26" s="9">
        <f t="shared" si="4"/>
        <v>0.23000000000000007</v>
      </c>
      <c r="B26" s="9" cm="1">
        <f t="array" ref="B26">[1]!TRIANG_DIST(A26,0,0.5,1,FALSE)</f>
        <v>0.92000000000000026</v>
      </c>
      <c r="C26" s="13">
        <f t="shared" si="0"/>
        <v>9.2000000000000085E-3</v>
      </c>
      <c r="D26">
        <f t="shared" si="1"/>
        <v>0.22790348291647028</v>
      </c>
      <c r="E26">
        <f t="shared" si="2"/>
        <v>2.0967120428315284E-3</v>
      </c>
      <c r="F26">
        <f t="shared" si="3"/>
        <v>4.0189634268731032E-2</v>
      </c>
    </row>
    <row r="27" spans="1:20" x14ac:dyDescent="0.35">
      <c r="A27" s="9">
        <f t="shared" si="4"/>
        <v>0.24000000000000007</v>
      </c>
      <c r="B27" s="9" cm="1">
        <f t="array" ref="B27">[1]!TRIANG_DIST(A27,0,0.5,1,FALSE)</f>
        <v>0.9600000000000003</v>
      </c>
      <c r="C27" s="13">
        <f t="shared" si="0"/>
        <v>9.6000000000000096E-3</v>
      </c>
      <c r="D27">
        <f t="shared" si="1"/>
        <v>0.21847334181477579</v>
      </c>
      <c r="E27">
        <f t="shared" si="2"/>
        <v>2.0973440814218498E-3</v>
      </c>
      <c r="F27">
        <f t="shared" si="3"/>
        <v>4.0201749141574726E-2</v>
      </c>
    </row>
    <row r="28" spans="1:20" x14ac:dyDescent="0.35">
      <c r="A28" s="9">
        <f t="shared" si="4"/>
        <v>0.25000000000000006</v>
      </c>
      <c r="B28" s="9" cm="1">
        <f t="array" ref="B28">[1]!TRIANG_DIST(A28,0,0.5,1,FALSE)</f>
        <v>1.0000000000000002</v>
      </c>
      <c r="C28" s="13">
        <f t="shared" si="0"/>
        <v>1.0000000000000009E-2</v>
      </c>
      <c r="D28">
        <f t="shared" si="1"/>
        <v>0.20787606015801424</v>
      </c>
      <c r="E28">
        <f t="shared" si="2"/>
        <v>2.0787606015801444E-3</v>
      </c>
      <c r="F28">
        <f t="shared" si="3"/>
        <v>3.9845542260028004E-2</v>
      </c>
    </row>
    <row r="29" spans="1:20" x14ac:dyDescent="0.35">
      <c r="A29" s="9">
        <f t="shared" si="4"/>
        <v>0.26000000000000006</v>
      </c>
      <c r="B29" s="9" cm="1">
        <f t="array" ref="B29">[1]!TRIANG_DIST(A29,0,0.5,1,FALSE)</f>
        <v>1.0400000000000003</v>
      </c>
      <c r="C29" s="13">
        <f t="shared" si="0"/>
        <v>1.040000000000001E-2</v>
      </c>
      <c r="D29">
        <f t="shared" si="1"/>
        <v>0.19639047811073898</v>
      </c>
      <c r="E29">
        <f t="shared" si="2"/>
        <v>2.0424609723516873E-3</v>
      </c>
      <c r="F29">
        <f t="shared" si="3"/>
        <v>3.9149753428285479E-2</v>
      </c>
    </row>
    <row r="30" spans="1:20" x14ac:dyDescent="0.35">
      <c r="A30" s="9">
        <f t="shared" si="4"/>
        <v>0.27000000000000007</v>
      </c>
      <c r="B30" s="9" cm="1">
        <f t="array" ref="B30">[1]!TRIANG_DIST(A30,0,0.5,1,FALSE)</f>
        <v>1.0800000000000003</v>
      </c>
      <c r="C30" s="13">
        <f t="shared" si="0"/>
        <v>1.0800000000000011E-2</v>
      </c>
      <c r="D30">
        <f t="shared" si="1"/>
        <v>0.18427927758257887</v>
      </c>
      <c r="E30">
        <f t="shared" si="2"/>
        <v>1.9902161978918539E-3</v>
      </c>
      <c r="F30">
        <f t="shared" si="3"/>
        <v>3.8148329133913854E-2</v>
      </c>
    </row>
    <row r="31" spans="1:20" x14ac:dyDescent="0.35">
      <c r="A31" s="9">
        <f t="shared" si="4"/>
        <v>0.28000000000000008</v>
      </c>
      <c r="B31" s="9" cm="1">
        <f t="array" ref="B31">[1]!TRIANG_DIST(A31,0,0.5,1,FALSE)</f>
        <v>1.1200000000000003</v>
      </c>
      <c r="C31" s="13">
        <f t="shared" si="0"/>
        <v>1.1200000000000012E-2</v>
      </c>
      <c r="D31">
        <f t="shared" si="1"/>
        <v>0.17178473712180711</v>
      </c>
      <c r="E31">
        <f t="shared" si="2"/>
        <v>1.9239890557642418E-3</v>
      </c>
      <c r="F31">
        <f t="shared" si="3"/>
        <v>3.6878891764165388E-2</v>
      </c>
    </row>
    <row r="32" spans="1:20" x14ac:dyDescent="0.35">
      <c r="A32" s="9">
        <f t="shared" si="4"/>
        <v>0.29000000000000009</v>
      </c>
      <c r="B32" s="9" cm="1">
        <f t="array" ref="B32">[1]!TRIANG_DIST(A32,0,0.5,1,FALSE)</f>
        <v>1.1600000000000004</v>
      </c>
      <c r="C32" s="13">
        <f t="shared" si="0"/>
        <v>1.1600000000000011E-2</v>
      </c>
      <c r="D32">
        <f t="shared" si="1"/>
        <v>0.15912578313892783</v>
      </c>
      <c r="E32">
        <f t="shared" si="2"/>
        <v>1.8458590844115646E-3</v>
      </c>
      <c r="F32">
        <f t="shared" si="3"/>
        <v>3.5381301770906197E-2</v>
      </c>
    </row>
    <row r="33" spans="1:6" x14ac:dyDescent="0.35">
      <c r="A33" s="9">
        <f t="shared" si="4"/>
        <v>0.3000000000000001</v>
      </c>
      <c r="B33" s="9" cm="1">
        <f t="array" ref="B33">[1]!TRIANG_DIST(A33,0,0.5,1,FALSE)</f>
        <v>1.2000000000000004</v>
      </c>
      <c r="C33" s="13">
        <f t="shared" si="0"/>
        <v>1.2000000000000012E-2</v>
      </c>
      <c r="D33">
        <f t="shared" si="1"/>
        <v>0.14649618373538387</v>
      </c>
      <c r="E33">
        <f t="shared" si="2"/>
        <v>1.7579542048246082E-3</v>
      </c>
      <c r="F33">
        <f t="shared" si="3"/>
        <v>3.3696346999403277E-2</v>
      </c>
    </row>
    <row r="34" spans="1:6" x14ac:dyDescent="0.35">
      <c r="A34" s="9">
        <f t="shared" si="4"/>
        <v>0.31000000000000011</v>
      </c>
      <c r="B34" s="9" cm="1">
        <f t="array" ref="B34">[1]!TRIANG_DIST(A34,0,0.5,1,FALSE)</f>
        <v>1.2400000000000004</v>
      </c>
      <c r="C34" s="13">
        <f t="shared" si="0"/>
        <v>1.2400000000000013E-2</v>
      </c>
      <c r="D34">
        <f t="shared" si="1"/>
        <v>0.13406372681146275</v>
      </c>
      <c r="E34">
        <f t="shared" si="2"/>
        <v>1.66239021246214E-3</v>
      </c>
      <c r="F34">
        <f t="shared" si="3"/>
        <v>3.1864582873548056E-2</v>
      </c>
    </row>
    <row r="35" spans="1:6" x14ac:dyDescent="0.35">
      <c r="A35" s="9">
        <f t="shared" si="4"/>
        <v>0.32000000000000012</v>
      </c>
      <c r="B35" s="9" cm="1">
        <f t="array" ref="B35">[1]!TRIANG_DIST(A35,0,0.5,1,FALSE)</f>
        <v>1.2800000000000005</v>
      </c>
      <c r="C35" s="13">
        <f t="shared" si="0"/>
        <v>1.2800000000000014E-2</v>
      </c>
      <c r="D35">
        <f t="shared" si="1"/>
        <v>0.12197022561242185</v>
      </c>
      <c r="E35">
        <f t="shared" si="2"/>
        <v>1.5612188878390014E-3</v>
      </c>
      <c r="F35">
        <f t="shared" si="3"/>
        <v>2.9925337783127354E-2</v>
      </c>
    </row>
    <row r="36" spans="1:6" x14ac:dyDescent="0.35">
      <c r="A36" s="9">
        <f t="shared" si="4"/>
        <v>0.33000000000000013</v>
      </c>
      <c r="B36" s="9" cm="1">
        <f t="array" ref="B36">[1]!TRIANG_DIST(A36,0,0.5,1,FALSE)</f>
        <v>1.3200000000000005</v>
      </c>
      <c r="C36" s="13">
        <f t="shared" si="0"/>
        <v>1.3200000000000014E-2</v>
      </c>
      <c r="D36">
        <f t="shared" si="1"/>
        <v>0.11033220095227665</v>
      </c>
      <c r="E36">
        <f t="shared" si="2"/>
        <v>1.4563850525700533E-3</v>
      </c>
      <c r="F36">
        <f t="shared" si="3"/>
        <v>2.7915889936985541E-2</v>
      </c>
    </row>
    <row r="37" spans="1:6" x14ac:dyDescent="0.35">
      <c r="A37" s="9">
        <f t="shared" si="4"/>
        <v>0.34000000000000014</v>
      </c>
      <c r="B37" s="9" cm="1">
        <f t="array" ref="B37">[1]!TRIANG_DIST(A37,0,0.5,1,FALSE)</f>
        <v>1.3600000000000005</v>
      </c>
      <c r="C37" s="13">
        <f t="shared" si="0"/>
        <v>1.3600000000000015E-2</v>
      </c>
      <c r="D37">
        <f t="shared" si="1"/>
        <v>9.9242098776535739E-2</v>
      </c>
      <c r="E37">
        <f t="shared" si="2"/>
        <v>1.3496925433608875E-3</v>
      </c>
      <c r="F37">
        <f t="shared" si="3"/>
        <v>2.5870815154785645E-2</v>
      </c>
    </row>
    <row r="38" spans="1:6" x14ac:dyDescent="0.35">
      <c r="A38" s="9">
        <f t="shared" si="4"/>
        <v>0.35000000000000014</v>
      </c>
      <c r="B38" s="9" cm="1">
        <f t="array" ref="B38">[1]!TRIANG_DIST(A38,0,0.5,1,FALSE)</f>
        <v>1.4000000000000006</v>
      </c>
      <c r="C38" s="13">
        <f t="shared" si="0"/>
        <v>1.4000000000000016E-2</v>
      </c>
      <c r="D38">
        <f t="shared" si="1"/>
        <v>8.8769913443359216E-2</v>
      </c>
      <c r="E38">
        <f t="shared" si="2"/>
        <v>1.2427787882070304E-3</v>
      </c>
      <c r="F38">
        <f t="shared" si="3"/>
        <v>2.3821499545319556E-2</v>
      </c>
    </row>
    <row r="39" spans="1:6" x14ac:dyDescent="0.35">
      <c r="A39" s="9">
        <f t="shared" si="4"/>
        <v>0.36000000000000015</v>
      </c>
      <c r="B39" s="9" cm="1">
        <f t="array" ref="B39">[1]!TRIANG_DIST(A39,0,0.5,1,FALSE)</f>
        <v>1.4400000000000006</v>
      </c>
      <c r="C39" s="13">
        <f t="shared" si="0"/>
        <v>1.4400000000000017E-2</v>
      </c>
      <c r="D39">
        <f t="shared" si="1"/>
        <v>7.8965100255916035E-2</v>
      </c>
      <c r="E39">
        <f t="shared" si="2"/>
        <v>1.1370974436851922E-3</v>
      </c>
      <c r="F39">
        <f t="shared" si="3"/>
        <v>2.1795806699283993E-2</v>
      </c>
    </row>
    <row r="40" spans="1:6" x14ac:dyDescent="0.35">
      <c r="A40" s="9">
        <f t="shared" si="4"/>
        <v>0.37000000000000016</v>
      </c>
      <c r="B40" s="9" cm="1">
        <f t="array" ref="B40">[1]!TRIANG_DIST(A40,0,0.5,1,FALSE)</f>
        <v>1.4800000000000006</v>
      </c>
      <c r="C40" s="13">
        <f t="shared" si="0"/>
        <v>1.4800000000000016E-2</v>
      </c>
      <c r="D40">
        <f t="shared" si="1"/>
        <v>6.9858674666780043E-2</v>
      </c>
      <c r="E40">
        <f t="shared" si="2"/>
        <v>1.0339083850683457E-3</v>
      </c>
      <c r="F40">
        <f t="shared" si="3"/>
        <v>1.9817885820485031E-2</v>
      </c>
    </row>
    <row r="41" spans="1:6" x14ac:dyDescent="0.35">
      <c r="A41" s="9">
        <f t="shared" si="4"/>
        <v>0.38000000000000017</v>
      </c>
      <c r="B41" s="9" cm="1">
        <f t="array" ref="B41">[1]!TRIANG_DIST(A41,0,0.5,1,FALSE)</f>
        <v>1.5200000000000007</v>
      </c>
      <c r="C41" s="13">
        <f t="shared" si="0"/>
        <v>1.5200000000000017E-2</v>
      </c>
      <c r="D41">
        <f t="shared" si="1"/>
        <v>6.1465409637802386E-2</v>
      </c>
      <c r="E41">
        <f t="shared" si="2"/>
        <v>9.3427422649459729E-4</v>
      </c>
      <c r="F41">
        <f t="shared" si="3"/>
        <v>1.7908105024670978E-2</v>
      </c>
    </row>
    <row r="42" spans="1:6" x14ac:dyDescent="0.35">
      <c r="A42" s="9">
        <f t="shared" si="4"/>
        <v>0.39000000000000018</v>
      </c>
      <c r="B42" s="9" cm="1">
        <f t="array" ref="B42">[1]!TRIANG_DIST(A42,0,0.5,1,FALSE)</f>
        <v>1.5600000000000007</v>
      </c>
      <c r="C42" s="13">
        <f t="shared" si="0"/>
        <v>1.5600000000000018E-2</v>
      </c>
      <c r="D42">
        <f t="shared" si="1"/>
        <v>5.3786056437051956E-2</v>
      </c>
      <c r="E42">
        <f t="shared" si="2"/>
        <v>8.3906248041801148E-4</v>
      </c>
      <c r="F42">
        <f t="shared" si="3"/>
        <v>1.6083092731739378E-2</v>
      </c>
    </row>
    <row r="43" spans="1:6" x14ac:dyDescent="0.35">
      <c r="A43" s="9">
        <f t="shared" si="4"/>
        <v>0.40000000000000019</v>
      </c>
      <c r="B43" s="9" cm="1">
        <f t="array" ref="B43">[1]!TRIANG_DIST(A43,0,0.5,1,FALSE)</f>
        <v>1.6000000000000008</v>
      </c>
      <c r="C43" s="13">
        <f t="shared" si="0"/>
        <v>1.6000000000000018E-2</v>
      </c>
      <c r="D43">
        <f t="shared" si="1"/>
        <v>4.6809527353343899E-2</v>
      </c>
      <c r="E43">
        <f t="shared" si="2"/>
        <v>7.4895243765350317E-4</v>
      </c>
      <c r="F43">
        <f t="shared" si="3"/>
        <v>1.435586954197097E-2</v>
      </c>
    </row>
    <row r="44" spans="1:6" x14ac:dyDescent="0.35">
      <c r="A44" s="9">
        <f t="shared" si="4"/>
        <v>0.4100000000000002</v>
      </c>
      <c r="B44" s="9" cm="1">
        <f t="array" ref="B44">[1]!TRIANG_DIST(A44,0,0.5,1,FALSE)</f>
        <v>1.6400000000000008</v>
      </c>
      <c r="C44" s="13">
        <f t="shared" si="0"/>
        <v>1.6400000000000019E-2</v>
      </c>
      <c r="D44">
        <f t="shared" si="1"/>
        <v>4.05149911627255E-2</v>
      </c>
      <c r="E44">
        <f t="shared" si="2"/>
        <v>6.6444585506869895E-4</v>
      </c>
      <c r="F44">
        <f t="shared" si="3"/>
        <v>1.2736053096982636E-2</v>
      </c>
    </row>
    <row r="45" spans="1:6" x14ac:dyDescent="0.35">
      <c r="A45" s="9">
        <f t="shared" si="4"/>
        <v>0.42000000000000021</v>
      </c>
      <c r="B45" s="9" cm="1">
        <f t="array" ref="B45">[1]!TRIANG_DIST(A45,0,0.5,1,FALSE)</f>
        <v>1.6800000000000008</v>
      </c>
      <c r="C45" s="13">
        <f t="shared" si="0"/>
        <v>1.680000000000002E-2</v>
      </c>
      <c r="D45">
        <f t="shared" si="1"/>
        <v>3.4873843519322344E-2</v>
      </c>
      <c r="E45">
        <f t="shared" si="2"/>
        <v>5.8588057112461602E-4</v>
      </c>
      <c r="F45">
        <f t="shared" si="3"/>
        <v>1.1230119061487898E-2</v>
      </c>
    </row>
    <row r="46" spans="1:6" x14ac:dyDescent="0.35">
      <c r="A46" s="9">
        <f t="shared" si="4"/>
        <v>0.43000000000000022</v>
      </c>
      <c r="B46" s="9" cm="1">
        <f t="array" ref="B46">[1]!TRIANG_DIST(A46,0,0.5,1,FALSE)</f>
        <v>1.7200000000000009</v>
      </c>
      <c r="C46" s="13">
        <f t="shared" si="0"/>
        <v>1.7200000000000021E-2</v>
      </c>
      <c r="D46">
        <f t="shared" si="1"/>
        <v>2.9851524657330264E-2</v>
      </c>
      <c r="E46">
        <f t="shared" si="2"/>
        <v>5.1344622410608111E-4</v>
      </c>
      <c r="F46">
        <f t="shared" si="3"/>
        <v>9.841702409271829E-3</v>
      </c>
    </row>
    <row r="47" spans="1:6" x14ac:dyDescent="0.35">
      <c r="A47" s="9">
        <f t="shared" si="4"/>
        <v>0.44000000000000022</v>
      </c>
      <c r="B47" s="9" cm="1">
        <f t="array" ref="B47">[1]!TRIANG_DIST(A47,0,0.5,1,FALSE)</f>
        <v>1.7600000000000009</v>
      </c>
      <c r="C47" s="13">
        <f t="shared" si="0"/>
        <v>1.7600000000000022E-2</v>
      </c>
      <c r="D47">
        <f t="shared" si="1"/>
        <v>2.5409165825792054E-2</v>
      </c>
      <c r="E47">
        <f t="shared" si="2"/>
        <v>4.472013185339407E-4</v>
      </c>
      <c r="F47">
        <f t="shared" si="3"/>
        <v>8.5719245510230951E-3</v>
      </c>
    </row>
    <row r="48" spans="1:6" x14ac:dyDescent="0.35">
      <c r="A48" s="9">
        <f t="shared" si="4"/>
        <v>0.45000000000000023</v>
      </c>
      <c r="B48" s="9" cm="1">
        <f t="array" ref="B48">[1]!TRIANG_DIST(A48,0,0.5,1,FALSE)</f>
        <v>1.8000000000000009</v>
      </c>
      <c r="C48" s="13">
        <f t="shared" si="0"/>
        <v>1.8000000000000023E-2</v>
      </c>
      <c r="D48">
        <f t="shared" si="1"/>
        <v>2.150505371954092E-2</v>
      </c>
      <c r="E48">
        <f t="shared" si="2"/>
        <v>3.8709096695173703E-4</v>
      </c>
      <c r="F48">
        <f t="shared" si="3"/>
        <v>7.4197334076979765E-3</v>
      </c>
    </row>
    <row r="49" spans="1:6" x14ac:dyDescent="0.35">
      <c r="A49" s="9">
        <f t="shared" si="4"/>
        <v>0.46000000000000024</v>
      </c>
      <c r="B49" s="9" cm="1">
        <f t="array" ref="B49">[1]!TRIANG_DIST(A49,0,0.5,1,FALSE)</f>
        <v>1.840000000000001</v>
      </c>
      <c r="C49" s="13">
        <f t="shared" si="0"/>
        <v>1.8400000000000024E-2</v>
      </c>
      <c r="D49">
        <f t="shared" si="1"/>
        <v>1.809590883857054E-2</v>
      </c>
      <c r="E49">
        <f t="shared" si="2"/>
        <v>3.3296472262969837E-4</v>
      </c>
      <c r="F49">
        <f t="shared" si="3"/>
        <v>6.3822452265812997E-3</v>
      </c>
    </row>
    <row r="50" spans="1:6" x14ac:dyDescent="0.35">
      <c r="A50" s="9">
        <f t="shared" si="4"/>
        <v>0.47000000000000025</v>
      </c>
      <c r="B50" s="9" cm="1">
        <f t="array" ref="B50">[1]!TRIANG_DIST(A50,0,0.5,1,FALSE)</f>
        <v>1.880000000000001</v>
      </c>
      <c r="C50" s="13">
        <f t="shared" si="0"/>
        <v>1.8800000000000025E-2</v>
      </c>
      <c r="D50">
        <f t="shared" si="1"/>
        <v>1.5137979250700486E-2</v>
      </c>
      <c r="E50">
        <f t="shared" si="2"/>
        <v>2.8459400991316951E-4</v>
      </c>
      <c r="F50">
        <f t="shared" si="3"/>
        <v>5.4550786850232832E-3</v>
      </c>
    </row>
    <row r="51" spans="1:6" x14ac:dyDescent="0.35">
      <c r="A51" s="9">
        <f t="shared" si="4"/>
        <v>0.48000000000000026</v>
      </c>
      <c r="B51" s="9" cm="1">
        <f t="array" ref="B51">[1]!TRIANG_DIST(A51,0,0.5,1,FALSE)</f>
        <v>1.920000000000001</v>
      </c>
      <c r="C51" s="13">
        <f t="shared" si="0"/>
        <v>1.9200000000000023E-2</v>
      </c>
      <c r="D51">
        <f t="shared" si="1"/>
        <v>1.2587955715266479E-2</v>
      </c>
      <c r="E51">
        <f t="shared" si="2"/>
        <v>2.4168874973311668E-4</v>
      </c>
      <c r="F51">
        <f t="shared" si="3"/>
        <v>4.6326735670975958E-3</v>
      </c>
    </row>
    <row r="52" spans="1:6" x14ac:dyDescent="0.35">
      <c r="A52" s="9">
        <f t="shared" si="4"/>
        <v>0.49000000000000027</v>
      </c>
      <c r="B52" s="9" cm="1">
        <f t="array" ref="B52">[1]!TRIANG_DIST(A52,0,0.5,1,FALSE)</f>
        <v>1.9600000000000011</v>
      </c>
      <c r="C52" s="13">
        <f t="shared" si="0"/>
        <v>1.9600000000000024E-2</v>
      </c>
      <c r="D52">
        <f t="shared" si="1"/>
        <v>1.0403717629529362E-2</v>
      </c>
      <c r="E52">
        <f t="shared" si="2"/>
        <v>2.0391286553877574E-4</v>
      </c>
      <c r="F52">
        <f t="shared" si="3"/>
        <v>3.9085879802669742E-3</v>
      </c>
    </row>
    <row r="53" spans="1:6" x14ac:dyDescent="0.35">
      <c r="A53" s="9">
        <f t="shared" si="4"/>
        <v>0.50000000000000022</v>
      </c>
      <c r="B53" s="9" cm="1">
        <f t="array" ref="B53">[1]!TRIANG_DIST(A53,0,0.5,1,FALSE)</f>
        <v>1.9999999999999991</v>
      </c>
      <c r="C53" s="13">
        <f t="shared" si="0"/>
        <v>2.0000000000000004E-2</v>
      </c>
      <c r="D53">
        <f t="shared" si="1"/>
        <v>8.544921874999967E-3</v>
      </c>
      <c r="E53">
        <f t="shared" si="2"/>
        <v>1.7089843749999937E-4</v>
      </c>
      <c r="F53">
        <f t="shared" si="3"/>
        <v>3.2757696621740807E-3</v>
      </c>
    </row>
    <row r="54" spans="1:6" x14ac:dyDescent="0.35">
      <c r="A54" s="9">
        <f t="shared" si="4"/>
        <v>0.51000000000000023</v>
      </c>
      <c r="B54" s="9" cm="1">
        <f t="array" ref="B54">[1]!TRIANG_DIST(A54,0,0.5,1,FALSE)</f>
        <v>1.9599999999999991</v>
      </c>
      <c r="C54" s="13">
        <f t="shared" si="0"/>
        <v>1.9600000000000006E-2</v>
      </c>
      <c r="D54">
        <f t="shared" si="1"/>
        <v>6.9734484639081187E-3</v>
      </c>
      <c r="E54">
        <f t="shared" si="2"/>
        <v>1.3667958989259916E-4</v>
      </c>
      <c r="F54">
        <f t="shared" si="3"/>
        <v>2.6198651114558795E-3</v>
      </c>
    </row>
    <row r="55" spans="1:6" x14ac:dyDescent="0.35">
      <c r="A55" s="9">
        <f t="shared" si="4"/>
        <v>0.52000000000000024</v>
      </c>
      <c r="B55" s="9" cm="1">
        <f t="array" ref="B55">[1]!TRIANG_DIST(A55,0,0.5,1,FALSE)</f>
        <v>1.919999999999999</v>
      </c>
      <c r="C55" s="13">
        <f t="shared" si="0"/>
        <v>1.9200000000000005E-2</v>
      </c>
      <c r="D55">
        <f t="shared" si="1"/>
        <v>5.6537180147846642E-3</v>
      </c>
      <c r="E55">
        <f t="shared" si="2"/>
        <v>1.0855138588386558E-4</v>
      </c>
      <c r="F55">
        <f t="shared" si="3"/>
        <v>2.0807056042587866E-3</v>
      </c>
    </row>
    <row r="56" spans="1:6" x14ac:dyDescent="0.35">
      <c r="A56" s="9">
        <f t="shared" si="4"/>
        <v>0.53000000000000025</v>
      </c>
      <c r="B56" s="9" cm="1">
        <f t="array" ref="B56">[1]!TRIANG_DIST(A56,0,0.5,1,FALSE)</f>
        <v>1.879999999999999</v>
      </c>
      <c r="C56" s="13">
        <f t="shared" si="0"/>
        <v>1.8800000000000004E-2</v>
      </c>
      <c r="D56">
        <f t="shared" si="1"/>
        <v>4.5528966181894144E-3</v>
      </c>
      <c r="E56">
        <f t="shared" si="2"/>
        <v>8.5594456421961011E-5</v>
      </c>
      <c r="F56">
        <f t="shared" si="3"/>
        <v>1.640668736935306E-3</v>
      </c>
    </row>
    <row r="57" spans="1:6" x14ac:dyDescent="0.35">
      <c r="A57" s="9">
        <f t="shared" si="4"/>
        <v>0.54000000000000026</v>
      </c>
      <c r="B57" s="9" cm="1">
        <f t="array" ref="B57">[1]!TRIANG_DIST(A57,0,0.5,1,FALSE)</f>
        <v>1.839999999999999</v>
      </c>
      <c r="C57" s="13">
        <f t="shared" si="0"/>
        <v>1.8400000000000003E-2</v>
      </c>
      <c r="D57">
        <f t="shared" si="1"/>
        <v>3.6410036838186604E-3</v>
      </c>
      <c r="E57">
        <f t="shared" si="2"/>
        <v>6.6994467782263367E-5</v>
      </c>
      <c r="F57">
        <f t="shared" si="3"/>
        <v>1.2841454158680533E-3</v>
      </c>
    </row>
    <row r="58" spans="1:6" x14ac:dyDescent="0.35">
      <c r="A58" s="9">
        <f t="shared" si="4"/>
        <v>0.55000000000000027</v>
      </c>
      <c r="B58" s="9" cm="1">
        <f t="array" ref="B58">[1]!TRIANG_DIST(A58,0,0.5,1,FALSE)</f>
        <v>1.7999999999999989</v>
      </c>
      <c r="C58" s="13">
        <f t="shared" si="0"/>
        <v>1.8000000000000002E-2</v>
      </c>
      <c r="D58">
        <f t="shared" si="1"/>
        <v>2.8909379788258191E-3</v>
      </c>
      <c r="E58">
        <f t="shared" si="2"/>
        <v>5.2036883618864751E-5</v>
      </c>
      <c r="F58">
        <f t="shared" si="3"/>
        <v>9.9743945682804255E-4</v>
      </c>
    </row>
    <row r="59" spans="1:6" x14ac:dyDescent="0.35">
      <c r="A59" s="9">
        <f t="shared" si="4"/>
        <v>0.56000000000000028</v>
      </c>
      <c r="B59" s="9" cm="1">
        <f t="array" ref="B59">[1]!TRIANG_DIST(A59,0,0.5,1,FALSE)</f>
        <v>1.7599999999999989</v>
      </c>
      <c r="C59" s="13">
        <f t="shared" si="0"/>
        <v>1.7600000000000001E-2</v>
      </c>
      <c r="D59">
        <f t="shared" si="1"/>
        <v>2.278436358562549E-3</v>
      </c>
      <c r="E59">
        <f t="shared" si="2"/>
        <v>4.0100479910700866E-5</v>
      </c>
      <c r="F59">
        <f t="shared" si="3"/>
        <v>7.6864327990181641E-4</v>
      </c>
    </row>
    <row r="60" spans="1:6" x14ac:dyDescent="0.35">
      <c r="A60" s="9">
        <f t="shared" si="4"/>
        <v>0.57000000000000028</v>
      </c>
      <c r="B60" s="9" cm="1">
        <f t="array" ref="B60">[1]!TRIANG_DIST(A60,0,0.5,1,FALSE)</f>
        <v>1.7199999999999989</v>
      </c>
      <c r="C60" s="13">
        <f t="shared" si="0"/>
        <v>1.72E-2</v>
      </c>
      <c r="D60">
        <f t="shared" si="1"/>
        <v>1.7819787326219644E-3</v>
      </c>
      <c r="E60">
        <f t="shared" si="2"/>
        <v>3.0650034201097791E-5</v>
      </c>
      <c r="F60">
        <f t="shared" si="3"/>
        <v>5.874977773307875E-4</v>
      </c>
    </row>
    <row r="61" spans="1:6" x14ac:dyDescent="0.35">
      <c r="A61" s="9">
        <f t="shared" si="4"/>
        <v>0.58000000000000029</v>
      </c>
      <c r="B61" s="9" cm="1">
        <f t="array" ref="B61">[1]!TRIANG_DIST(A61,0,0.5,1,FALSE)</f>
        <v>1.6799999999999988</v>
      </c>
      <c r="C61" s="13">
        <f t="shared" si="0"/>
        <v>1.6799999999999999E-2</v>
      </c>
      <c r="D61">
        <f t="shared" si="1"/>
        <v>1.3826516710722381E-3</v>
      </c>
      <c r="E61">
        <f t="shared" si="2"/>
        <v>2.3228548074013598E-5</v>
      </c>
      <c r="F61">
        <f t="shared" si="3"/>
        <v>4.4524323446319518E-4</v>
      </c>
    </row>
    <row r="62" spans="1:6" x14ac:dyDescent="0.35">
      <c r="A62" s="9">
        <f t="shared" si="4"/>
        <v>0.5900000000000003</v>
      </c>
      <c r="B62" s="9" cm="1">
        <f t="array" ref="B62">[1]!TRIANG_DIST(A62,0,0.5,1,FALSE)</f>
        <v>1.6399999999999988</v>
      </c>
      <c r="C62" s="13">
        <f t="shared" si="0"/>
        <v>1.6399999999999998E-2</v>
      </c>
      <c r="D62">
        <f t="shared" si="1"/>
        <v>1.0639818002819801E-3</v>
      </c>
      <c r="E62">
        <f t="shared" si="2"/>
        <v>1.7449301524624471E-5</v>
      </c>
      <c r="F62">
        <f t="shared" si="3"/>
        <v>3.3446702846825615E-4</v>
      </c>
    </row>
    <row r="63" spans="1:6" x14ac:dyDescent="0.35">
      <c r="A63" s="9">
        <f t="shared" si="4"/>
        <v>0.60000000000000031</v>
      </c>
      <c r="B63" s="9" cm="1">
        <f t="array" ref="B63">[1]!TRIANG_DIST(A63,0,0.5,1,FALSE)</f>
        <v>1.5999999999999988</v>
      </c>
      <c r="C63" s="13">
        <f t="shared" si="0"/>
        <v>1.6E-2</v>
      </c>
      <c r="D63">
        <f t="shared" si="1"/>
        <v>8.1174881894399155E-4</v>
      </c>
      <c r="E63">
        <f t="shared" si="2"/>
        <v>1.2987981103103865E-5</v>
      </c>
      <c r="F63">
        <f t="shared" si="3"/>
        <v>2.489527411298775E-4</v>
      </c>
    </row>
    <row r="64" spans="1:6" x14ac:dyDescent="0.35">
      <c r="A64" s="9">
        <f t="shared" si="4"/>
        <v>0.61000000000000032</v>
      </c>
      <c r="B64" s="9" cm="1">
        <f t="array" ref="B64">[1]!TRIANG_DIST(A64,0,0.5,1,FALSE)</f>
        <v>1.5599999999999987</v>
      </c>
      <c r="C64" s="13">
        <f t="shared" si="0"/>
        <v>1.5599999999999998E-2</v>
      </c>
      <c r="D64">
        <f t="shared" si="1"/>
        <v>6.1378662906732705E-4</v>
      </c>
      <c r="E64">
        <f t="shared" si="2"/>
        <v>9.5750714134503001E-6</v>
      </c>
      <c r="F64">
        <f t="shared" si="3"/>
        <v>1.8353431961208485E-4</v>
      </c>
    </row>
    <row r="65" spans="1:6" x14ac:dyDescent="0.35">
      <c r="A65" s="9">
        <f t="shared" si="4"/>
        <v>0.62000000000000033</v>
      </c>
      <c r="B65" s="9" cm="1">
        <f t="array" ref="B65">[1]!TRIANG_DIST(A65,0,0.5,1,FALSE)</f>
        <v>1.5199999999999987</v>
      </c>
      <c r="C65" s="13">
        <f t="shared" si="0"/>
        <v>1.5199999999999998E-2</v>
      </c>
      <c r="D65">
        <f t="shared" si="1"/>
        <v>4.5977976240962963E-4</v>
      </c>
      <c r="E65">
        <f t="shared" si="2"/>
        <v>6.9886523886263692E-6</v>
      </c>
      <c r="F65">
        <f t="shared" si="3"/>
        <v>1.3395801511726971E-4</v>
      </c>
    </row>
    <row r="66" spans="1:6" x14ac:dyDescent="0.35">
      <c r="A66" s="9">
        <f t="shared" si="4"/>
        <v>0.63000000000000034</v>
      </c>
      <c r="B66" s="9" cm="1">
        <f t="array" ref="B66">[1]!TRIANG_DIST(A66,0,0.5,1,FALSE)</f>
        <v>1.4799999999999986</v>
      </c>
      <c r="C66" s="13">
        <f t="shared" si="0"/>
        <v>1.4799999999999997E-2</v>
      </c>
      <c r="D66">
        <f t="shared" si="1"/>
        <v>3.4106102132232447E-4</v>
      </c>
      <c r="E66">
        <f t="shared" si="2"/>
        <v>5.0477031155704017E-6</v>
      </c>
      <c r="F66">
        <f t="shared" si="3"/>
        <v>9.6754031058049743E-5</v>
      </c>
    </row>
    <row r="67" spans="1:6" x14ac:dyDescent="0.35">
      <c r="A67" s="9">
        <f t="shared" si="4"/>
        <v>0.64000000000000035</v>
      </c>
      <c r="B67" s="9" cm="1">
        <f t="array" ref="B67">[1]!TRIANG_DIST(A67,0,0.5,1,FALSE)</f>
        <v>1.4399999999999986</v>
      </c>
      <c r="C67" s="13">
        <f t="shared" si="0"/>
        <v>1.4399999999999996E-2</v>
      </c>
      <c r="D67">
        <f t="shared" si="1"/>
        <v>2.5041506869067867E-4</v>
      </c>
      <c r="E67">
        <f t="shared" si="2"/>
        <v>3.605976989145772E-6</v>
      </c>
      <c r="F67">
        <f t="shared" si="3"/>
        <v>6.9119122423466276E-5</v>
      </c>
    </row>
    <row r="68" spans="1:6" x14ac:dyDescent="0.35">
      <c r="A68" s="9">
        <f t="shared" si="4"/>
        <v>0.65000000000000036</v>
      </c>
      <c r="B68" s="9" cm="1">
        <f t="array" ref="B68">[1]!TRIANG_DIST(A68,0,0.5,1,FALSE)</f>
        <v>1.3999999999999986</v>
      </c>
      <c r="C68" s="13">
        <f t="shared" ref="C68:C103" si="8">B68/B$104</f>
        <v>1.3999999999999995E-2</v>
      </c>
      <c r="D68">
        <f t="shared" ref="D68:D102" si="9">_xlfn.BINOM.DIST(3,16,A68,FALSE)</f>
        <v>1.8189161267690858E-4</v>
      </c>
      <c r="E68">
        <f t="shared" ref="E68:E103" si="10">C68*D68</f>
        <v>2.5464825774767194E-6</v>
      </c>
      <c r="F68">
        <f t="shared" ref="F68:F103" si="11">E68/E$104</f>
        <v>4.8810805379968013E-5</v>
      </c>
    </row>
    <row r="69" spans="1:6" x14ac:dyDescent="0.35">
      <c r="A69" s="9">
        <f t="shared" ref="A69:A103" si="12">A68+0.01</f>
        <v>0.66000000000000036</v>
      </c>
      <c r="B69" s="9" cm="1">
        <f t="array" ref="B69">[1]!TRIANG_DIST(A69,0,0.5,1,FALSE)</f>
        <v>1.3599999999999985</v>
      </c>
      <c r="C69" s="13">
        <f t="shared" si="8"/>
        <v>1.3599999999999996E-2</v>
      </c>
      <c r="D69">
        <f t="shared" si="9"/>
        <v>1.3063085072736587E-4</v>
      </c>
      <c r="E69">
        <f t="shared" si="10"/>
        <v>1.7765795698921753E-6</v>
      </c>
      <c r="F69">
        <f t="shared" si="11"/>
        <v>3.4053356734119276E-5</v>
      </c>
    </row>
    <row r="70" spans="1:6" x14ac:dyDescent="0.35">
      <c r="A70" s="9">
        <f t="shared" si="12"/>
        <v>0.67000000000000037</v>
      </c>
      <c r="B70" s="9" cm="1">
        <f t="array" ref="B70">[1]!TRIANG_DIST(A70,0,0.5,1,FALSE)</f>
        <v>1.3199999999999985</v>
      </c>
      <c r="C70" s="13">
        <f t="shared" si="8"/>
        <v>1.3199999999999995E-2</v>
      </c>
      <c r="D70">
        <f t="shared" si="9"/>
        <v>9.2702971133535426E-5</v>
      </c>
      <c r="E70">
        <f t="shared" si="10"/>
        <v>1.2236792189626672E-6</v>
      </c>
      <c r="F70">
        <f t="shared" si="11"/>
        <v>2.3455400297096304E-5</v>
      </c>
    </row>
    <row r="71" spans="1:6" x14ac:dyDescent="0.35">
      <c r="A71" s="9">
        <f t="shared" si="12"/>
        <v>0.68000000000000038</v>
      </c>
      <c r="B71" s="9" cm="1">
        <f t="array" ref="B71">[1]!TRIANG_DIST(A71,0,0.5,1,FALSE)</f>
        <v>1.2799999999999985</v>
      </c>
      <c r="C71" s="13">
        <f t="shared" si="8"/>
        <v>1.2799999999999994E-2</v>
      </c>
      <c r="D71">
        <f t="shared" si="9"/>
        <v>6.4962762284947044E-5</v>
      </c>
      <c r="E71">
        <f t="shared" si="10"/>
        <v>8.3152335724732179E-7</v>
      </c>
      <c r="F71">
        <f t="shared" si="11"/>
        <v>1.5938583329996373E-5</v>
      </c>
    </row>
    <row r="72" spans="1:6" x14ac:dyDescent="0.35">
      <c r="A72" s="9">
        <f t="shared" si="12"/>
        <v>0.69000000000000039</v>
      </c>
      <c r="B72" s="9" cm="1">
        <f t="array" ref="B72">[1]!TRIANG_DIST(A72,0,0.5,1,FALSE)</f>
        <v>1.2399999999999984</v>
      </c>
      <c r="C72" s="13">
        <f t="shared" si="8"/>
        <v>1.2399999999999993E-2</v>
      </c>
      <c r="D72">
        <f t="shared" si="9"/>
        <v>4.4919748813112524E-5</v>
      </c>
      <c r="E72">
        <f t="shared" si="10"/>
        <v>5.5700488528259492E-7</v>
      </c>
      <c r="F72">
        <f t="shared" si="11"/>
        <v>1.0676631873193606E-5</v>
      </c>
    </row>
    <row r="73" spans="1:6" x14ac:dyDescent="0.35">
      <c r="A73" s="9">
        <f t="shared" si="12"/>
        <v>0.7000000000000004</v>
      </c>
      <c r="B73" s="9" cm="1">
        <f t="array" ref="B73">[1]!TRIANG_DIST(A73,0,0.5,1,FALSE)</f>
        <v>1.1999999999999984</v>
      </c>
      <c r="C73" s="13">
        <f t="shared" si="8"/>
        <v>1.1999999999999993E-2</v>
      </c>
      <c r="D73">
        <f t="shared" si="9"/>
        <v>3.0623756183999493E-5</v>
      </c>
      <c r="E73">
        <f t="shared" si="10"/>
        <v>3.6748507420799369E-7</v>
      </c>
      <c r="F73">
        <f t="shared" si="11"/>
        <v>7.0439289849700413E-6</v>
      </c>
    </row>
    <row r="74" spans="1:6" x14ac:dyDescent="0.35">
      <c r="A74" s="9">
        <f t="shared" si="12"/>
        <v>0.71000000000000041</v>
      </c>
      <c r="B74" s="9" cm="1">
        <f t="array" ref="B74">[1]!TRIANG_DIST(A74,0,0.5,1,FALSE)</f>
        <v>1.1599999999999984</v>
      </c>
      <c r="C74" s="13">
        <f t="shared" si="8"/>
        <v>1.1599999999999992E-2</v>
      </c>
      <c r="D74">
        <f t="shared" si="9"/>
        <v>2.0565394546388548E-5</v>
      </c>
      <c r="E74">
        <f t="shared" si="10"/>
        <v>2.3855857673810701E-7</v>
      </c>
      <c r="F74">
        <f t="shared" si="11"/>
        <v>4.5726746233716808E-6</v>
      </c>
    </row>
    <row r="75" spans="1:6" x14ac:dyDescent="0.35">
      <c r="A75" s="9">
        <f t="shared" si="12"/>
        <v>0.72000000000000042</v>
      </c>
      <c r="B75" s="9" cm="1">
        <f t="array" ref="B75">[1]!TRIANG_DIST(A75,0,0.5,1,FALSE)</f>
        <v>1.1199999999999983</v>
      </c>
      <c r="C75" s="13">
        <f t="shared" si="8"/>
        <v>1.1199999999999991E-2</v>
      </c>
      <c r="D75">
        <f t="shared" si="9"/>
        <v>1.359064047165705E-5</v>
      </c>
      <c r="E75">
        <f t="shared" si="10"/>
        <v>1.5221517328255884E-7</v>
      </c>
      <c r="F75">
        <f t="shared" si="11"/>
        <v>2.9176501204791813E-6</v>
      </c>
    </row>
    <row r="76" spans="1:6" x14ac:dyDescent="0.35">
      <c r="A76" s="9">
        <f t="shared" si="12"/>
        <v>0.73000000000000043</v>
      </c>
      <c r="B76" s="9" cm="1">
        <f t="array" ref="B76">[1]!TRIANG_DIST(A76,0,0.5,1,FALSE)</f>
        <v>1.0799999999999983</v>
      </c>
      <c r="C76" s="13">
        <f t="shared" si="8"/>
        <v>1.079999999999999E-2</v>
      </c>
      <c r="D76">
        <f t="shared" si="9"/>
        <v>8.82847194858693E-6</v>
      </c>
      <c r="E76">
        <f t="shared" si="10"/>
        <v>9.5347497044738761E-8</v>
      </c>
      <c r="F76">
        <f t="shared" si="11"/>
        <v>1.8276143582845176E-6</v>
      </c>
    </row>
    <row r="77" spans="1:6" x14ac:dyDescent="0.35">
      <c r="A77" s="9">
        <f t="shared" si="12"/>
        <v>0.74000000000000044</v>
      </c>
      <c r="B77" s="9" cm="1">
        <f t="array" ref="B77">[1]!TRIANG_DIST(A77,0,0.5,1,FALSE)</f>
        <v>1.0399999999999983</v>
      </c>
      <c r="C77" s="13">
        <f t="shared" si="8"/>
        <v>1.0399999999999989E-2</v>
      </c>
      <c r="D77">
        <f t="shared" si="9"/>
        <v>5.6303670745901043E-6</v>
      </c>
      <c r="E77">
        <f t="shared" si="10"/>
        <v>5.8555817575737026E-8</v>
      </c>
      <c r="F77">
        <f t="shared" si="11"/>
        <v>1.1223939408948656E-6</v>
      </c>
    </row>
    <row r="78" spans="1:6" x14ac:dyDescent="0.35">
      <c r="A78" s="9">
        <f t="shared" si="12"/>
        <v>0.75000000000000044</v>
      </c>
      <c r="B78" s="9" cm="1">
        <f t="array" ref="B78">[1]!TRIANG_DIST(A78,0,0.5,1,FALSE)</f>
        <v>0.99999999999999822</v>
      </c>
      <c r="C78" s="13">
        <f t="shared" si="8"/>
        <v>9.9999999999999898E-3</v>
      </c>
      <c r="D78">
        <f t="shared" si="9"/>
        <v>3.5203993320464275E-6</v>
      </c>
      <c r="E78">
        <f t="shared" si="10"/>
        <v>3.5203993320464238E-8</v>
      </c>
      <c r="F78">
        <f t="shared" si="11"/>
        <v>6.7478775694807724E-7</v>
      </c>
    </row>
    <row r="79" spans="1:6" x14ac:dyDescent="0.35">
      <c r="A79" s="9">
        <f t="shared" si="12"/>
        <v>0.76000000000000045</v>
      </c>
      <c r="B79" s="9" cm="1">
        <f t="array" ref="B79">[1]!TRIANG_DIST(A79,0,0.5,1,FALSE)</f>
        <v>0.95999999999999819</v>
      </c>
      <c r="C79" s="13">
        <f t="shared" si="8"/>
        <v>9.5999999999999888E-3</v>
      </c>
      <c r="D79">
        <f t="shared" si="9"/>
        <v>2.1546411312504938E-6</v>
      </c>
      <c r="E79">
        <f t="shared" si="10"/>
        <v>2.0684554860004717E-8</v>
      </c>
      <c r="F79">
        <f t="shared" si="11"/>
        <v>3.9648014503338656E-7</v>
      </c>
    </row>
    <row r="80" spans="1:6" x14ac:dyDescent="0.35">
      <c r="A80" s="9">
        <f t="shared" si="12"/>
        <v>0.77000000000000046</v>
      </c>
      <c r="B80" s="9" cm="1">
        <f t="array" ref="B80">[1]!TRIANG_DIST(A80,0,0.5,1,FALSE)</f>
        <v>0.91999999999999815</v>
      </c>
      <c r="C80" s="13">
        <f t="shared" si="8"/>
        <v>9.1999999999999877E-3</v>
      </c>
      <c r="D80">
        <f t="shared" si="9"/>
        <v>1.2886117015740391E-6</v>
      </c>
      <c r="E80">
        <f t="shared" si="10"/>
        <v>1.1855227654481143E-8</v>
      </c>
      <c r="F80">
        <f t="shared" si="11"/>
        <v>2.2724019983340492E-7</v>
      </c>
    </row>
    <row r="81" spans="1:6" x14ac:dyDescent="0.35">
      <c r="A81" s="9">
        <f t="shared" si="12"/>
        <v>0.78000000000000047</v>
      </c>
      <c r="B81" s="9" cm="1">
        <f t="array" ref="B81">[1]!TRIANG_DIST(A81,0,0.5,1,FALSE)</f>
        <v>0.87999999999999812</v>
      </c>
      <c r="C81" s="13">
        <f t="shared" si="8"/>
        <v>8.7999999999999867E-3</v>
      </c>
      <c r="D81">
        <f t="shared" si="9"/>
        <v>7.5156524009576389E-7</v>
      </c>
      <c r="E81">
        <f t="shared" si="10"/>
        <v>6.6137741128427124E-9</v>
      </c>
      <c r="F81">
        <f t="shared" si="11"/>
        <v>1.2677237374579586E-7</v>
      </c>
    </row>
    <row r="82" spans="1:6" x14ac:dyDescent="0.35">
      <c r="A82" s="9">
        <f t="shared" si="12"/>
        <v>0.79000000000000048</v>
      </c>
      <c r="B82" s="9" cm="1">
        <f t="array" ref="B82">[1]!TRIANG_DIST(A82,0,0.5,1,FALSE)</f>
        <v>0.83999999999999808</v>
      </c>
      <c r="C82" s="13">
        <f t="shared" si="8"/>
        <v>8.3999999999999873E-3</v>
      </c>
      <c r="D82">
        <f t="shared" si="9"/>
        <v>4.2650107722944641E-7</v>
      </c>
      <c r="E82">
        <f t="shared" si="10"/>
        <v>3.5826090487273446E-9</v>
      </c>
      <c r="F82">
        <f t="shared" si="11"/>
        <v>6.8671207325996899E-8</v>
      </c>
    </row>
    <row r="83" spans="1:6" x14ac:dyDescent="0.35">
      <c r="A83" s="9">
        <f t="shared" si="12"/>
        <v>0.80000000000000049</v>
      </c>
      <c r="B83" s="9" cm="1">
        <f t="array" ref="B83">[1]!TRIANG_DIST(A83,0,0.5,1,FALSE)</f>
        <v>0.79999999999999805</v>
      </c>
      <c r="C83" s="13">
        <f t="shared" si="8"/>
        <v>7.9999999999999863E-3</v>
      </c>
      <c r="D83">
        <f t="shared" si="9"/>
        <v>2.3488102399999238E-7</v>
      </c>
      <c r="E83">
        <f t="shared" si="10"/>
        <v>1.8790481919999358E-9</v>
      </c>
      <c r="F83">
        <f t="shared" si="11"/>
        <v>3.6017468334761517E-8</v>
      </c>
    </row>
    <row r="84" spans="1:6" x14ac:dyDescent="0.35">
      <c r="A84" s="9">
        <f t="shared" si="12"/>
        <v>0.8100000000000005</v>
      </c>
      <c r="B84" s="9" cm="1">
        <f t="array" ref="B84">[1]!TRIANG_DIST(A84,0,0.5,1,FALSE)</f>
        <v>0.75999999999999801</v>
      </c>
      <c r="C84" s="13">
        <f t="shared" si="8"/>
        <v>7.5999999999999852E-3</v>
      </c>
      <c r="D84">
        <f t="shared" si="9"/>
        <v>1.2515260567132161E-7</v>
      </c>
      <c r="E84">
        <f t="shared" si="10"/>
        <v>9.5115980310204226E-10</v>
      </c>
      <c r="F84">
        <f t="shared" si="11"/>
        <v>1.8231766612150296E-8</v>
      </c>
    </row>
    <row r="85" spans="1:6" x14ac:dyDescent="0.35">
      <c r="A85" s="9">
        <f t="shared" si="12"/>
        <v>0.82000000000000051</v>
      </c>
      <c r="B85" s="9" cm="1">
        <f t="array" ref="B85">[1]!TRIANG_DIST(A85,0,0.5,1,FALSE)</f>
        <v>0.71999999999999797</v>
      </c>
      <c r="C85" s="13">
        <f t="shared" si="8"/>
        <v>7.1999999999999851E-3</v>
      </c>
      <c r="D85">
        <f t="shared" si="9"/>
        <v>6.4294252355507716E-8</v>
      </c>
      <c r="E85">
        <f t="shared" si="10"/>
        <v>4.6291861695965459E-10</v>
      </c>
      <c r="F85">
        <f t="shared" si="11"/>
        <v>8.8731926615304846E-9</v>
      </c>
    </row>
    <row r="86" spans="1:6" x14ac:dyDescent="0.35">
      <c r="A86" s="9">
        <f t="shared" si="12"/>
        <v>0.83000000000000052</v>
      </c>
      <c r="B86" s="9" cm="1">
        <f t="array" ref="B86">[1]!TRIANG_DIST(A86,0,0.5,1,FALSE)</f>
        <v>0.67999999999999794</v>
      </c>
      <c r="C86" s="13">
        <f t="shared" si="8"/>
        <v>6.799999999999984E-3</v>
      </c>
      <c r="D86">
        <f t="shared" si="9"/>
        <v>3.171453017432554E-8</v>
      </c>
      <c r="E86">
        <f t="shared" si="10"/>
        <v>2.1565880518541316E-10</v>
      </c>
      <c r="F86">
        <f t="shared" si="11"/>
        <v>4.1337333549763403E-9</v>
      </c>
    </row>
    <row r="87" spans="1:6" x14ac:dyDescent="0.35">
      <c r="A87" s="9">
        <f t="shared" si="12"/>
        <v>0.84000000000000052</v>
      </c>
      <c r="B87" s="9" cm="1">
        <f t="array" ref="B87">[1]!TRIANG_DIST(A87,0,0.5,1,FALSE)</f>
        <v>0.6399999999999979</v>
      </c>
      <c r="C87" s="13">
        <f t="shared" si="8"/>
        <v>6.3999999999999838E-3</v>
      </c>
      <c r="D87">
        <f t="shared" si="9"/>
        <v>1.4948088475828998E-8</v>
      </c>
      <c r="E87">
        <f t="shared" si="10"/>
        <v>9.5667766245305342E-11</v>
      </c>
      <c r="F87">
        <f t="shared" si="11"/>
        <v>1.8337532566050171E-9</v>
      </c>
    </row>
    <row r="88" spans="1:6" x14ac:dyDescent="0.35">
      <c r="A88" s="9">
        <f t="shared" si="12"/>
        <v>0.85000000000000053</v>
      </c>
      <c r="B88" s="9" cm="1">
        <f t="array" ref="B88">[1]!TRIANG_DIST(A88,0,0.5,1,FALSE)</f>
        <v>0.59999999999999787</v>
      </c>
      <c r="C88" s="13">
        <f t="shared" si="8"/>
        <v>5.9999999999999828E-3</v>
      </c>
      <c r="D88">
        <f t="shared" si="9"/>
        <v>6.6931594595944327E-9</v>
      </c>
      <c r="E88">
        <f t="shared" si="10"/>
        <v>4.015895675756648E-11</v>
      </c>
      <c r="F88">
        <f t="shared" si="11"/>
        <v>7.6976416013749433E-10</v>
      </c>
    </row>
    <row r="89" spans="1:6" x14ac:dyDescent="0.35">
      <c r="A89" s="9">
        <f t="shared" si="12"/>
        <v>0.86000000000000054</v>
      </c>
      <c r="B89" s="9" cm="1">
        <f t="array" ref="B89">[1]!TRIANG_DIST(A89,0,0.5,1,FALSE)</f>
        <v>0.55999999999999783</v>
      </c>
      <c r="C89" s="13">
        <f t="shared" si="8"/>
        <v>5.5999999999999826E-3</v>
      </c>
      <c r="D89">
        <f t="shared" si="9"/>
        <v>2.8271434453747151E-9</v>
      </c>
      <c r="E89">
        <f t="shared" si="10"/>
        <v>1.5832003294098355E-11</v>
      </c>
      <c r="F89">
        <f t="shared" si="11"/>
        <v>3.0346676564698082E-10</v>
      </c>
    </row>
    <row r="90" spans="1:6" x14ac:dyDescent="0.35">
      <c r="A90" s="9">
        <f t="shared" si="12"/>
        <v>0.87000000000000055</v>
      </c>
      <c r="B90" s="9" cm="1">
        <f t="array" ref="B90">[1]!TRIANG_DIST(A90,0,0.5,1,FALSE)</f>
        <v>0.5199999999999978</v>
      </c>
      <c r="C90" s="13">
        <f t="shared" si="8"/>
        <v>5.1999999999999815E-3</v>
      </c>
      <c r="D90">
        <f t="shared" si="9"/>
        <v>1.1168873313713204E-9</v>
      </c>
      <c r="E90">
        <f t="shared" si="10"/>
        <v>5.8078141231308461E-12</v>
      </c>
      <c r="F90">
        <f t="shared" si="11"/>
        <v>1.1132378731138638E-10</v>
      </c>
    </row>
    <row r="91" spans="1:6" x14ac:dyDescent="0.35">
      <c r="A91" s="9">
        <f t="shared" si="12"/>
        <v>0.88000000000000056</v>
      </c>
      <c r="B91" s="9" cm="1">
        <f t="array" ref="B91">[1]!TRIANG_DIST(A91,0,0.5,1,FALSE)</f>
        <v>0.47999999999999776</v>
      </c>
      <c r="C91" s="13">
        <f t="shared" si="8"/>
        <v>4.7999999999999814E-3</v>
      </c>
      <c r="D91">
        <f t="shared" si="9"/>
        <v>4.0831209247406186E-10</v>
      </c>
      <c r="E91">
        <f t="shared" si="10"/>
        <v>1.9598980438754892E-12</v>
      </c>
      <c r="F91">
        <f t="shared" si="11"/>
        <v>3.7567192813460782E-11</v>
      </c>
    </row>
    <row r="92" spans="1:6" x14ac:dyDescent="0.35">
      <c r="A92" s="9">
        <f t="shared" si="12"/>
        <v>0.89000000000000057</v>
      </c>
      <c r="B92" s="9" cm="1">
        <f t="array" ref="B92">[1]!TRIANG_DIST(A92,0,0.5,1,FALSE)</f>
        <v>0.43999999999999773</v>
      </c>
      <c r="C92" s="13">
        <f t="shared" si="8"/>
        <v>4.3999999999999803E-3</v>
      </c>
      <c r="D92">
        <f t="shared" si="9"/>
        <v>1.3628967440140253E-10</v>
      </c>
      <c r="E92">
        <f t="shared" si="10"/>
        <v>5.9967456736616846E-13</v>
      </c>
      <c r="F92">
        <f t="shared" si="11"/>
        <v>1.149452144613943E-11</v>
      </c>
    </row>
    <row r="93" spans="1:6" x14ac:dyDescent="0.35">
      <c r="A93" s="9">
        <f t="shared" si="12"/>
        <v>0.90000000000000058</v>
      </c>
      <c r="B93" s="9" cm="1">
        <f t="array" ref="B93">[1]!TRIANG_DIST(A93,0,0.5,1,FALSE)</f>
        <v>0.39999999999999769</v>
      </c>
      <c r="C93" s="13">
        <f t="shared" si="8"/>
        <v>3.9999999999999801E-3</v>
      </c>
      <c r="D93">
        <f t="shared" si="9"/>
        <v>4.0823999999997147E-11</v>
      </c>
      <c r="E93">
        <f t="shared" si="10"/>
        <v>1.6329599999998777E-13</v>
      </c>
      <c r="F93">
        <f t="shared" si="11"/>
        <v>3.1300466556596845E-12</v>
      </c>
    </row>
    <row r="94" spans="1:6" x14ac:dyDescent="0.35">
      <c r="A94" s="9">
        <f t="shared" si="12"/>
        <v>0.91000000000000059</v>
      </c>
      <c r="B94" s="9" cm="1">
        <f t="array" ref="B94">[1]!TRIANG_DIST(A94,0,0.5,1,FALSE)</f>
        <v>0.35999999999999766</v>
      </c>
      <c r="C94" s="13">
        <f t="shared" si="8"/>
        <v>3.5999999999999791E-3</v>
      </c>
      <c r="D94">
        <f t="shared" si="9"/>
        <v>1.0726667695069492E-11</v>
      </c>
      <c r="E94">
        <f t="shared" si="10"/>
        <v>3.8616003702249945E-14</v>
      </c>
      <c r="F94">
        <f t="shared" si="11"/>
        <v>7.401889405936367E-13</v>
      </c>
    </row>
    <row r="95" spans="1:6" x14ac:dyDescent="0.35">
      <c r="A95" s="9">
        <f t="shared" si="12"/>
        <v>0.9200000000000006</v>
      </c>
      <c r="B95" s="9" cm="1">
        <f t="array" ref="B95">[1]!TRIANG_DIST(A95,0,0.5,1,FALSE)</f>
        <v>0.31999999999999762</v>
      </c>
      <c r="C95" s="13">
        <f t="shared" si="8"/>
        <v>3.1999999999999785E-3</v>
      </c>
      <c r="D95">
        <f t="shared" si="9"/>
        <v>2.397294229146764E-12</v>
      </c>
      <c r="E95">
        <f t="shared" si="10"/>
        <v>7.6713415332695936E-15</v>
      </c>
      <c r="F95">
        <f t="shared" si="11"/>
        <v>1.4704375435182446E-13</v>
      </c>
    </row>
    <row r="96" spans="1:6" x14ac:dyDescent="0.35">
      <c r="A96" s="9">
        <f t="shared" si="12"/>
        <v>0.9300000000000006</v>
      </c>
      <c r="B96" s="9" cm="1">
        <f t="array" ref="B96">[1]!TRIANG_DIST(A96,0,0.5,1,FALSE)</f>
        <v>0.27999999999999758</v>
      </c>
      <c r="C96" s="13">
        <f t="shared" si="8"/>
        <v>2.7999999999999779E-3</v>
      </c>
      <c r="D96">
        <f t="shared" si="9"/>
        <v>4.364267809660339E-13</v>
      </c>
      <c r="E96">
        <f t="shared" si="10"/>
        <v>1.2219949867048853E-15</v>
      </c>
      <c r="F96">
        <f t="shared" si="11"/>
        <v>2.3423117047379074E-14</v>
      </c>
    </row>
    <row r="97" spans="1:6" x14ac:dyDescent="0.35">
      <c r="A97" s="9">
        <f t="shared" si="12"/>
        <v>0.94000000000000061</v>
      </c>
      <c r="B97" s="9" cm="1">
        <f t="array" ref="B97">[1]!TRIANG_DIST(A97,0,0.5,1,FALSE)</f>
        <v>0.23999999999999755</v>
      </c>
      <c r="C97" s="13">
        <f t="shared" si="8"/>
        <v>2.3999999999999772E-3</v>
      </c>
      <c r="D97">
        <f t="shared" si="9"/>
        <v>6.0748819480070112E-14</v>
      </c>
      <c r="E97">
        <f t="shared" si="10"/>
        <v>1.4579716675216688E-16</v>
      </c>
      <c r="F97">
        <f t="shared" si="11"/>
        <v>2.7946302064797147E-15</v>
      </c>
    </row>
    <row r="98" spans="1:6" x14ac:dyDescent="0.35">
      <c r="A98" s="9">
        <f t="shared" si="12"/>
        <v>0.95000000000000062</v>
      </c>
      <c r="B98" s="9" cm="1">
        <f t="array" ref="B98">[1]!TRIANG_DIST(A98,0,0.5,1,FALSE)</f>
        <v>0.19999999999999751</v>
      </c>
      <c r="C98" s="13">
        <f t="shared" si="8"/>
        <v>1.9999999999999766E-3</v>
      </c>
      <c r="D98">
        <f t="shared" si="9"/>
        <v>5.8609619140615688E-15</v>
      </c>
      <c r="E98">
        <f t="shared" si="10"/>
        <v>1.1721923828123001E-17</v>
      </c>
      <c r="F98">
        <f t="shared" si="11"/>
        <v>2.2468504112848275E-16</v>
      </c>
    </row>
    <row r="99" spans="1:6" x14ac:dyDescent="0.35">
      <c r="A99" s="9">
        <f t="shared" si="12"/>
        <v>0.96000000000000063</v>
      </c>
      <c r="B99" s="9" cm="1">
        <f t="array" ref="B99">[1]!TRIANG_DIST(A99,0,0.5,1,FALSE)</f>
        <v>0.15999999999999748</v>
      </c>
      <c r="C99" s="13">
        <f t="shared" si="8"/>
        <v>1.599999999999976E-3</v>
      </c>
      <c r="D99">
        <f t="shared" si="9"/>
        <v>3.3249231623939493E-16</v>
      </c>
      <c r="E99">
        <f t="shared" si="10"/>
        <v>5.319877059830239E-19</v>
      </c>
      <c r="F99">
        <f t="shared" si="11"/>
        <v>1.0197104276677667E-17</v>
      </c>
    </row>
    <row r="100" spans="1:6" x14ac:dyDescent="0.35">
      <c r="A100" s="9">
        <f t="shared" si="12"/>
        <v>0.97000000000000064</v>
      </c>
      <c r="B100" s="9" cm="1">
        <f t="array" ref="B100">[1]!TRIANG_DIST(A100,0,0.5,1,FALSE)</f>
        <v>0.11999999999999744</v>
      </c>
      <c r="C100" s="13">
        <f t="shared" si="8"/>
        <v>1.1999999999999752E-3</v>
      </c>
      <c r="D100">
        <f t="shared" si="9"/>
        <v>8.1485351101201052E-18</v>
      </c>
      <c r="E100">
        <f t="shared" si="10"/>
        <v>9.7782421321439235E-21</v>
      </c>
      <c r="F100">
        <f t="shared" si="11"/>
        <v>1.8742868217194545E-19</v>
      </c>
    </row>
    <row r="101" spans="1:6" x14ac:dyDescent="0.35">
      <c r="A101" s="9">
        <f t="shared" si="12"/>
        <v>0.98000000000000065</v>
      </c>
      <c r="B101" s="9" cm="1">
        <f t="array" ref="B101">[1]!TRIANG_DIST(A101,0,0.5,1,FALSE)</f>
        <v>7.9999999999997407E-2</v>
      </c>
      <c r="C101" s="13">
        <f t="shared" si="8"/>
        <v>7.9999999999997467E-4</v>
      </c>
      <c r="D101">
        <f t="shared" si="9"/>
        <v>4.3177371238382053E-20</v>
      </c>
      <c r="E101">
        <f t="shared" si="10"/>
        <v>3.4541896990704551E-23</v>
      </c>
      <c r="F101">
        <f t="shared" si="11"/>
        <v>6.6209673939290735E-22</v>
      </c>
    </row>
    <row r="102" spans="1:6" x14ac:dyDescent="0.35">
      <c r="A102" s="9">
        <f t="shared" si="12"/>
        <v>0.99000000000000066</v>
      </c>
      <c r="B102" s="9" cm="1">
        <f t="array" ref="B102">[1]!TRIANG_DIST(A102,0,0.5,1,FALSE)</f>
        <v>3.9999999999997371E-2</v>
      </c>
      <c r="C102" s="13">
        <f t="shared" si="8"/>
        <v>3.99999999999974E-4</v>
      </c>
      <c r="D102">
        <f t="shared" si="9"/>
        <v>5.4336743999953857E-24</v>
      </c>
      <c r="E102">
        <f t="shared" si="10"/>
        <v>2.1734697599980129E-27</v>
      </c>
      <c r="F102">
        <f t="shared" si="11"/>
        <v>4.1660920986795433E-26</v>
      </c>
    </row>
    <row r="103" spans="1:6" x14ac:dyDescent="0.35">
      <c r="A103" s="16">
        <f t="shared" si="12"/>
        <v>1.0000000000000007</v>
      </c>
      <c r="B103" s="16" cm="1">
        <f t="array" ref="B103">[1]!TRIANG_DIST(A103,0,0.5,1,FALSE)</f>
        <v>0</v>
      </c>
      <c r="C103" s="17">
        <f t="shared" si="8"/>
        <v>0</v>
      </c>
      <c r="D103" s="2">
        <v>0</v>
      </c>
      <c r="E103" s="2">
        <f t="shared" si="10"/>
        <v>0</v>
      </c>
      <c r="F103" s="2">
        <f t="shared" si="11"/>
        <v>0</v>
      </c>
    </row>
    <row r="104" spans="1:6" x14ac:dyDescent="0.35">
      <c r="B104" s="5">
        <f>SUM(B3:B103)</f>
        <v>99.999999999999929</v>
      </c>
      <c r="C104" s="15">
        <f>SUM(C3:C103)</f>
        <v>0.99999999999999989</v>
      </c>
      <c r="D104" s="15"/>
      <c r="E104" s="15">
        <f t="shared" ref="E104:F104" si="13">SUM(E3:E103)</f>
        <v>5.2170468355389965E-2</v>
      </c>
      <c r="F104" s="14">
        <f t="shared" si="13"/>
        <v>0.99999999999999967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138D-CCC3-4901-8C7C-166730ACE4DF}">
  <sheetPr codeName="Sheet5"/>
  <dimension ref="A2:F20"/>
  <sheetViews>
    <sheetView workbookViewId="0">
      <selection activeCell="R10" sqref="R10"/>
    </sheetView>
  </sheetViews>
  <sheetFormatPr defaultRowHeight="14.5" x14ac:dyDescent="0.35"/>
  <cols>
    <col min="1" max="1" width="4.1796875" customWidth="1"/>
    <col min="2" max="2" width="5.7265625" customWidth="1"/>
    <col min="3" max="3" width="5.1796875" customWidth="1"/>
    <col min="4" max="4" width="9.08984375" customWidth="1"/>
  </cols>
  <sheetData>
    <row r="2" spans="1:6" x14ac:dyDescent="0.35">
      <c r="A2" s="1" t="s">
        <v>0</v>
      </c>
      <c r="B2" s="1" t="s">
        <v>5</v>
      </c>
      <c r="C2" s="1" t="s">
        <v>1</v>
      </c>
      <c r="D2" s="1" t="s">
        <v>2</v>
      </c>
      <c r="E2" s="1" t="s">
        <v>20</v>
      </c>
      <c r="F2" s="1" t="s">
        <v>21</v>
      </c>
    </row>
    <row r="3" spans="1:6" x14ac:dyDescent="0.35">
      <c r="A3" s="5">
        <v>0</v>
      </c>
      <c r="B3" s="5" cm="1">
        <f t="array" ref="B3">[1]!TRIANG_DIST(A3,0,0.5,1,FALSE)</f>
        <v>0</v>
      </c>
      <c r="C3" s="8">
        <f>B3/B$14</f>
        <v>0</v>
      </c>
      <c r="D3">
        <f>_xlfn.BINOM.DIST(6,32,A3,FALSE)</f>
        <v>0</v>
      </c>
      <c r="E3">
        <f>C3*D3</f>
        <v>0</v>
      </c>
      <c r="F3">
        <f t="shared" ref="F3:F13" si="0">E3/E$14</f>
        <v>0</v>
      </c>
    </row>
    <row r="4" spans="1:6" x14ac:dyDescent="0.35">
      <c r="A4">
        <v>0.1</v>
      </c>
      <c r="B4" s="5" cm="1">
        <f t="array" ref="B4">[1]!TRIANG_DIST(A4,0,0.5,1,FALSE)</f>
        <v>0.4</v>
      </c>
      <c r="C4" s="8">
        <f t="shared" ref="C4:C13" si="1">B4/B$14</f>
        <v>3.9999999999999994E-2</v>
      </c>
      <c r="D4">
        <f t="shared" ref="D4:D13" si="2">_xlfn.BINOM.DIST(6,32,A4,FALSE)</f>
        <v>5.8549807193620969E-2</v>
      </c>
      <c r="E4">
        <f t="shared" ref="E4:E13" si="3">C4*D4</f>
        <v>2.3419922877448386E-3</v>
      </c>
      <c r="F4">
        <f t="shared" si="0"/>
        <v>9.4199703851137878E-2</v>
      </c>
    </row>
    <row r="5" spans="1:6" x14ac:dyDescent="0.35">
      <c r="A5">
        <f>A4+0.1</f>
        <v>0.2</v>
      </c>
      <c r="B5" s="5" cm="1">
        <f t="array" ref="B5">[1]!TRIANG_DIST(A5,0,0.5,1,FALSE)</f>
        <v>0.8</v>
      </c>
      <c r="C5" s="8">
        <f t="shared" si="1"/>
        <v>7.9999999999999988E-2</v>
      </c>
      <c r="D5">
        <f t="shared" si="2"/>
        <v>0.17528302501251519</v>
      </c>
      <c r="E5">
        <f t="shared" si="3"/>
        <v>1.4022642001001213E-2</v>
      </c>
      <c r="F5">
        <f t="shared" si="0"/>
        <v>0.56401924575797646</v>
      </c>
    </row>
    <row r="6" spans="1:6" x14ac:dyDescent="0.35">
      <c r="A6">
        <f t="shared" ref="A6:A12" si="4">A5+0.1</f>
        <v>0.30000000000000004</v>
      </c>
      <c r="B6" s="5" cm="1">
        <f t="array" ref="B6">[1]!TRIANG_DIST(A6,0,0.5,1,FALSE)</f>
        <v>1.2000000000000002</v>
      </c>
      <c r="C6" s="8">
        <f t="shared" si="1"/>
        <v>0.12</v>
      </c>
      <c r="D6">
        <f t="shared" si="2"/>
        <v>6.2015006353754579E-2</v>
      </c>
      <c r="E6">
        <f t="shared" si="3"/>
        <v>7.441800762450549E-3</v>
      </c>
      <c r="F6">
        <f t="shared" si="0"/>
        <v>0.29932439641679542</v>
      </c>
    </row>
    <row r="7" spans="1:6" x14ac:dyDescent="0.35">
      <c r="A7">
        <f t="shared" si="4"/>
        <v>0.4</v>
      </c>
      <c r="B7" s="5" cm="1">
        <f t="array" ref="B7">[1]!TRIANG_DIST(A7,0,0.5,1,FALSE)</f>
        <v>1.6</v>
      </c>
      <c r="C7" s="8">
        <f t="shared" si="1"/>
        <v>0.15999999999999998</v>
      </c>
      <c r="D7">
        <f t="shared" si="2"/>
        <v>6.3315885024259385E-3</v>
      </c>
      <c r="E7">
        <f t="shared" si="3"/>
        <v>1.01305416038815E-3</v>
      </c>
      <c r="F7">
        <f t="shared" si="0"/>
        <v>4.0747103392734976E-2</v>
      </c>
    </row>
    <row r="8" spans="1:6" x14ac:dyDescent="0.35">
      <c r="A8">
        <f t="shared" si="4"/>
        <v>0.5</v>
      </c>
      <c r="B8" s="5" cm="1">
        <f t="array" ref="B8">[1]!TRIANG_DIST(A8,0,0.5,1,FALSE)</f>
        <v>2</v>
      </c>
      <c r="C8" s="8">
        <f t="shared" si="1"/>
        <v>0.19999999999999996</v>
      </c>
      <c r="D8">
        <f t="shared" si="2"/>
        <v>2.1098926663398694E-4</v>
      </c>
      <c r="E8">
        <f t="shared" si="3"/>
        <v>4.2197853326797376E-5</v>
      </c>
      <c r="F8">
        <f t="shared" si="0"/>
        <v>1.6972836790874809E-3</v>
      </c>
    </row>
    <row r="9" spans="1:6" x14ac:dyDescent="0.35">
      <c r="A9">
        <f t="shared" si="4"/>
        <v>0.6</v>
      </c>
      <c r="B9" s="5" cm="1">
        <f t="array" ref="B9">[1]!TRIANG_DIST(A9,0,0.5,1,FALSE)</f>
        <v>1.6</v>
      </c>
      <c r="C9" s="8">
        <f t="shared" si="1"/>
        <v>0.15999999999999998</v>
      </c>
      <c r="D9">
        <f t="shared" si="2"/>
        <v>1.9040901248771478E-6</v>
      </c>
      <c r="E9">
        <f t="shared" si="3"/>
        <v>3.0465441998034361E-7</v>
      </c>
      <c r="F9">
        <f t="shared" si="0"/>
        <v>1.2253821794914148E-5</v>
      </c>
    </row>
    <row r="10" spans="1:6" x14ac:dyDescent="0.35">
      <c r="A10">
        <f t="shared" si="4"/>
        <v>0.7</v>
      </c>
      <c r="B10" s="5" cm="1">
        <f t="array" ref="B10">[1]!TRIANG_DIST(A10,0,0.5,1,FALSE)</f>
        <v>1.2000000000000002</v>
      </c>
      <c r="C10" s="8">
        <f t="shared" si="1"/>
        <v>0.12</v>
      </c>
      <c r="D10">
        <f t="shared" si="2"/>
        <v>2.709948806011783E-9</v>
      </c>
      <c r="E10">
        <f t="shared" si="3"/>
        <v>3.2519385672141393E-10</v>
      </c>
      <c r="F10">
        <f t="shared" si="0"/>
        <v>1.3079959809288686E-8</v>
      </c>
    </row>
    <row r="11" spans="1:6" x14ac:dyDescent="0.35">
      <c r="A11">
        <f t="shared" si="4"/>
        <v>0.79999999999999993</v>
      </c>
      <c r="B11" s="5" cm="1">
        <f t="array" ref="B11">[1]!TRIANG_DIST(A11,0,0.5,1,FALSE)</f>
        <v>0.80000000000000027</v>
      </c>
      <c r="C11" s="8">
        <f t="shared" si="1"/>
        <v>8.0000000000000016E-2</v>
      </c>
      <c r="D11">
        <f t="shared" si="2"/>
        <v>1.5941898255961622E-13</v>
      </c>
      <c r="E11">
        <f t="shared" si="3"/>
        <v>1.27535186047693E-14</v>
      </c>
      <c r="F11">
        <f t="shared" si="0"/>
        <v>5.1297251571484929E-13</v>
      </c>
    </row>
    <row r="12" spans="1:6" x14ac:dyDescent="0.35">
      <c r="A12" s="4">
        <f t="shared" si="4"/>
        <v>0.89999999999999991</v>
      </c>
      <c r="B12" s="5" cm="1">
        <f t="array" ref="B12">[1]!TRIANG_DIST(A12,0,0.5,1,FALSE)</f>
        <v>0.40000000000000036</v>
      </c>
      <c r="C12" s="8">
        <f t="shared" si="1"/>
        <v>4.0000000000000029E-2</v>
      </c>
      <c r="D12">
        <f t="shared" si="2"/>
        <v>4.8158758267201103E-21</v>
      </c>
      <c r="E12">
        <f t="shared" si="3"/>
        <v>1.9263503306880455E-22</v>
      </c>
      <c r="F12">
        <f t="shared" si="0"/>
        <v>7.7481737072280978E-21</v>
      </c>
    </row>
    <row r="13" spans="1:6" x14ac:dyDescent="0.35">
      <c r="A13" s="7">
        <v>1</v>
      </c>
      <c r="B13" s="7" cm="1">
        <f t="array" ref="B13">[1]!TRIANG_DIST(A13,0,0.5,1,FALSE)</f>
        <v>0</v>
      </c>
      <c r="C13" s="10">
        <f t="shared" si="1"/>
        <v>0</v>
      </c>
      <c r="D13" s="2">
        <f t="shared" si="2"/>
        <v>0</v>
      </c>
      <c r="E13" s="2">
        <f t="shared" si="3"/>
        <v>0</v>
      </c>
      <c r="F13" s="2">
        <f t="shared" si="0"/>
        <v>0</v>
      </c>
    </row>
    <row r="14" spans="1:6" x14ac:dyDescent="0.35">
      <c r="B14" s="5">
        <f>SUM(B3:B13)</f>
        <v>10.000000000000002</v>
      </c>
      <c r="C14" s="9">
        <f>SUM(C4:C12)</f>
        <v>0.99999999999999978</v>
      </c>
      <c r="E14">
        <f>SUM(E4:E12)</f>
        <v>2.486199204453814E-2</v>
      </c>
      <c r="F14">
        <f>SUM(F4:F12)</f>
        <v>0.99999999999999989</v>
      </c>
    </row>
    <row r="18" spans="6:6" x14ac:dyDescent="0.35">
      <c r="F18">
        <f>_xlfn.BINOM.DIST(3,16,0.5,TRUE)</f>
        <v>1.0635375976562507E-2</v>
      </c>
    </row>
    <row r="20" spans="6:6" x14ac:dyDescent="0.35">
      <c r="F20">
        <f>SUM(F3:F7)</f>
        <v>0.99829044941864475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4A3D-64CD-4A8B-8976-0AB1F0A24F16}">
  <sheetPr codeName="Sheet6"/>
  <dimension ref="A2:F104"/>
  <sheetViews>
    <sheetView workbookViewId="0"/>
  </sheetViews>
  <sheetFormatPr defaultRowHeight="14.5" x14ac:dyDescent="0.35"/>
  <cols>
    <col min="1" max="1" width="4.1796875" customWidth="1"/>
    <col min="2" max="2" width="6" customWidth="1"/>
    <col min="3" max="3" width="7.54296875" style="11" customWidth="1"/>
    <col min="4" max="4" width="9.08984375" customWidth="1"/>
  </cols>
  <sheetData>
    <row r="2" spans="1:6" x14ac:dyDescent="0.35">
      <c r="A2" s="1" t="s">
        <v>0</v>
      </c>
      <c r="B2" s="1" t="s">
        <v>5</v>
      </c>
      <c r="C2" s="12" t="s">
        <v>1</v>
      </c>
      <c r="D2" s="1" t="s">
        <v>2</v>
      </c>
      <c r="E2" s="1" t="s">
        <v>20</v>
      </c>
      <c r="F2" s="1" t="s">
        <v>21</v>
      </c>
    </row>
    <row r="3" spans="1:6" x14ac:dyDescent="0.35">
      <c r="A3" s="9">
        <v>0</v>
      </c>
      <c r="B3" s="9" cm="1">
        <f t="array" ref="B3">[1]!TRIANG_DIST(A3,0,0.5,1,FALSE)</f>
        <v>0</v>
      </c>
      <c r="C3" s="13">
        <f>B3/B$104</f>
        <v>0</v>
      </c>
      <c r="D3">
        <f>_xlfn.BINOM.DIST(9,48,A3,FALSE)</f>
        <v>0</v>
      </c>
      <c r="E3">
        <f>C3*D3</f>
        <v>0</v>
      </c>
      <c r="F3">
        <f>E3/E$104</f>
        <v>0</v>
      </c>
    </row>
    <row r="4" spans="1:6" x14ac:dyDescent="0.35">
      <c r="A4" s="9">
        <f>A3+0.01</f>
        <v>0.01</v>
      </c>
      <c r="B4" s="9" cm="1">
        <f t="array" ref="B4">[1]!TRIANG_DIST(A4,0,0.5,1,FALSE)</f>
        <v>0.04</v>
      </c>
      <c r="C4" s="13">
        <f t="shared" ref="C4:C67" si="0">B4/B$104</f>
        <v>4.0000000000000029E-4</v>
      </c>
      <c r="D4">
        <f t="shared" ref="D4:D67" si="1">_xlfn.BINOM.DIST(9,48,A4,FALSE)</f>
        <v>1.13326967501989E-9</v>
      </c>
      <c r="E4">
        <f t="shared" ref="E4:E67" si="2">C4*D4</f>
        <v>4.5330787000795632E-13</v>
      </c>
      <c r="F4">
        <f t="shared" ref="F4:F67" si="3">E4/E$104</f>
        <v>2.7765125877918041E-11</v>
      </c>
    </row>
    <row r="5" spans="1:6" x14ac:dyDescent="0.35">
      <c r="A5" s="9">
        <f t="shared" ref="A5:A68" si="4">A4+0.01</f>
        <v>0.02</v>
      </c>
      <c r="B5" s="9" cm="1">
        <f t="array" ref="B5">[1]!TRIANG_DIST(A5,0,0.5,1,FALSE)</f>
        <v>0.08</v>
      </c>
      <c r="C5" s="13">
        <f t="shared" si="0"/>
        <v>8.0000000000000058E-4</v>
      </c>
      <c r="D5">
        <f t="shared" si="1"/>
        <v>3.9052387626674715E-7</v>
      </c>
      <c r="E5">
        <f t="shared" si="2"/>
        <v>3.1241910101339796E-10</v>
      </c>
      <c r="F5">
        <f t="shared" si="3"/>
        <v>1.9135682921522488E-8</v>
      </c>
    </row>
    <row r="6" spans="1:6" x14ac:dyDescent="0.35">
      <c r="A6" s="9">
        <f t="shared" si="4"/>
        <v>0.03</v>
      </c>
      <c r="B6" s="9" cm="1">
        <f t="array" ref="B6">[1]!TRIANG_DIST(A6,0,0.5,1,FALSE)</f>
        <v>0.12</v>
      </c>
      <c r="C6" s="13">
        <f t="shared" si="0"/>
        <v>1.2000000000000008E-3</v>
      </c>
      <c r="D6">
        <f t="shared" si="1"/>
        <v>1.0063512891364028E-5</v>
      </c>
      <c r="E6">
        <f t="shared" si="2"/>
        <v>1.2076215469636841E-8</v>
      </c>
      <c r="F6">
        <f t="shared" si="3"/>
        <v>7.3966869941490972E-7</v>
      </c>
    </row>
    <row r="7" spans="1:6" x14ac:dyDescent="0.35">
      <c r="A7" s="9">
        <f t="shared" si="4"/>
        <v>0.04</v>
      </c>
      <c r="B7" s="9" cm="1">
        <f t="array" ref="B7">[1]!TRIANG_DIST(A7,0,0.5,1,FALSE)</f>
        <v>0.16</v>
      </c>
      <c r="C7" s="13">
        <f t="shared" si="0"/>
        <v>1.6000000000000012E-3</v>
      </c>
      <c r="D7">
        <f t="shared" si="1"/>
        <v>8.9470257835942994E-5</v>
      </c>
      <c r="E7">
        <f t="shared" si="2"/>
        <v>1.4315241253750889E-7</v>
      </c>
      <c r="F7">
        <f t="shared" si="3"/>
        <v>8.7680912174805732E-6</v>
      </c>
    </row>
    <row r="8" spans="1:6" x14ac:dyDescent="0.35">
      <c r="A8" s="9">
        <f t="shared" si="4"/>
        <v>0.05</v>
      </c>
      <c r="B8" s="9" cm="1">
        <f t="array" ref="B8">[1]!TRIANG_DIST(A8,0,0.5,1,FALSE)</f>
        <v>0.2</v>
      </c>
      <c r="C8" s="13">
        <f t="shared" si="0"/>
        <v>2.0000000000000013E-3</v>
      </c>
      <c r="D8">
        <f t="shared" si="1"/>
        <v>4.4310976787840237E-4</v>
      </c>
      <c r="E8">
        <f t="shared" si="2"/>
        <v>8.8621953575680531E-7</v>
      </c>
      <c r="F8">
        <f t="shared" si="3"/>
        <v>5.4280983397279009E-5</v>
      </c>
    </row>
    <row r="9" spans="1:6" x14ac:dyDescent="0.35">
      <c r="A9" s="9">
        <f t="shared" si="4"/>
        <v>6.0000000000000005E-2</v>
      </c>
      <c r="B9" s="9" cm="1">
        <f t="array" ref="B9">[1]!TRIANG_DIST(A9,0,0.5,1,FALSE)</f>
        <v>0.24000000000000002</v>
      </c>
      <c r="C9" s="13">
        <f t="shared" si="0"/>
        <v>2.400000000000002E-3</v>
      </c>
      <c r="D9">
        <f t="shared" si="1"/>
        <v>1.5132414272452303E-3</v>
      </c>
      <c r="E9">
        <f t="shared" si="2"/>
        <v>3.6317794253885555E-6</v>
      </c>
      <c r="F9">
        <f t="shared" si="3"/>
        <v>2.2244664074545241E-4</v>
      </c>
    </row>
    <row r="10" spans="1:6" x14ac:dyDescent="0.35">
      <c r="A10" s="9">
        <f t="shared" si="4"/>
        <v>7.0000000000000007E-2</v>
      </c>
      <c r="B10" s="9" cm="1">
        <f t="array" ref="B10">[1]!TRIANG_DIST(A10,0,0.5,1,FALSE)</f>
        <v>0.28000000000000003</v>
      </c>
      <c r="C10" s="13">
        <f t="shared" si="0"/>
        <v>2.8000000000000021E-3</v>
      </c>
      <c r="D10">
        <f t="shared" si="1"/>
        <v>3.9928043695814522E-3</v>
      </c>
      <c r="E10">
        <f t="shared" si="2"/>
        <v>1.1179852234828075E-5</v>
      </c>
      <c r="F10">
        <f t="shared" si="3"/>
        <v>6.8476641402911585E-4</v>
      </c>
    </row>
    <row r="11" spans="1:6" x14ac:dyDescent="0.35">
      <c r="A11" s="9">
        <f t="shared" si="4"/>
        <v>0.08</v>
      </c>
      <c r="B11" s="9" cm="1">
        <f t="array" ref="B11">[1]!TRIANG_DIST(A11,0,0.5,1,FALSE)</f>
        <v>0.32</v>
      </c>
      <c r="C11" s="13">
        <f t="shared" si="0"/>
        <v>3.2000000000000023E-3</v>
      </c>
      <c r="D11">
        <f t="shared" si="1"/>
        <v>8.7115579073916045E-3</v>
      </c>
      <c r="E11">
        <f t="shared" si="2"/>
        <v>2.7876985303653156E-5</v>
      </c>
      <c r="F11">
        <f t="shared" si="3"/>
        <v>1.7074665084442855E-3</v>
      </c>
    </row>
    <row r="12" spans="1:6" x14ac:dyDescent="0.35">
      <c r="A12" s="9">
        <f t="shared" si="4"/>
        <v>0.09</v>
      </c>
      <c r="B12" s="9" cm="1">
        <f t="array" ref="B12">[1]!TRIANG_DIST(A12,0,0.5,1,FALSE)</f>
        <v>0.36</v>
      </c>
      <c r="C12" s="13">
        <f t="shared" si="0"/>
        <v>3.6000000000000025E-3</v>
      </c>
      <c r="D12">
        <f t="shared" si="1"/>
        <v>1.6419410618321958E-2</v>
      </c>
      <c r="E12">
        <f t="shared" si="2"/>
        <v>5.9109878225959091E-5</v>
      </c>
      <c r="F12">
        <f t="shared" si="3"/>
        <v>3.6204824980059472E-3</v>
      </c>
    </row>
    <row r="13" spans="1:6" x14ac:dyDescent="0.35">
      <c r="A13" s="9">
        <f t="shared" si="4"/>
        <v>9.9999999999999992E-2</v>
      </c>
      <c r="B13" s="9" cm="1">
        <f t="array" ref="B13">[1]!TRIANG_DIST(A13,0,0.5,1,FALSE)</f>
        <v>0.39999999999999997</v>
      </c>
      <c r="C13" s="13">
        <f t="shared" si="0"/>
        <v>4.0000000000000027E-3</v>
      </c>
      <c r="D13">
        <f t="shared" si="1"/>
        <v>2.7543463251269634E-2</v>
      </c>
      <c r="E13">
        <f t="shared" si="2"/>
        <v>1.1017385300507862E-4</v>
      </c>
      <c r="F13">
        <f t="shared" si="3"/>
        <v>6.748153075497137E-3</v>
      </c>
    </row>
    <row r="14" spans="1:6" x14ac:dyDescent="0.35">
      <c r="A14" s="9">
        <f t="shared" si="4"/>
        <v>0.10999999999999999</v>
      </c>
      <c r="B14" s="9" cm="1">
        <f t="array" ref="B14">[1]!TRIANG_DIST(A14,0,0.5,1,FALSE)</f>
        <v>0.43999999999999995</v>
      </c>
      <c r="C14" s="13">
        <f t="shared" si="0"/>
        <v>4.4000000000000029E-3</v>
      </c>
      <c r="D14">
        <f t="shared" si="1"/>
        <v>4.2005397998632933E-2</v>
      </c>
      <c r="E14">
        <f t="shared" si="2"/>
        <v>1.8482375119398503E-4</v>
      </c>
      <c r="F14">
        <f t="shared" si="3"/>
        <v>1.1320462442092456E-2</v>
      </c>
    </row>
    <row r="15" spans="1:6" x14ac:dyDescent="0.35">
      <c r="A15" s="9">
        <f t="shared" si="4"/>
        <v>0.11999999999999998</v>
      </c>
      <c r="B15" s="9" cm="1">
        <f t="array" ref="B15">[1]!TRIANG_DIST(A15,0,0.5,1,FALSE)</f>
        <v>0.47999999999999993</v>
      </c>
      <c r="C15" s="13">
        <f t="shared" si="0"/>
        <v>4.800000000000003E-3</v>
      </c>
      <c r="D15">
        <f t="shared" si="1"/>
        <v>5.9158357384028339E-2</v>
      </c>
      <c r="E15">
        <f t="shared" si="2"/>
        <v>2.8396011544333619E-4</v>
      </c>
      <c r="F15">
        <f t="shared" si="3"/>
        <v>1.7392568872572161E-2</v>
      </c>
    </row>
    <row r="16" spans="1:6" x14ac:dyDescent="0.35">
      <c r="A16" s="9">
        <f t="shared" si="4"/>
        <v>0.12999999999999998</v>
      </c>
      <c r="B16" s="9" cm="1">
        <f t="array" ref="B16">[1]!TRIANG_DIST(A16,0,0.5,1,FALSE)</f>
        <v>0.51999999999999991</v>
      </c>
      <c r="C16" s="13">
        <f t="shared" si="0"/>
        <v>5.2000000000000024E-3</v>
      </c>
      <c r="D16">
        <f t="shared" si="1"/>
        <v>7.7857723528604206E-2</v>
      </c>
      <c r="E16">
        <f t="shared" si="2"/>
        <v>4.0486016234874203E-4</v>
      </c>
      <c r="F16">
        <f t="shared" si="3"/>
        <v>2.479770177025574E-2</v>
      </c>
    </row>
    <row r="17" spans="1:6" x14ac:dyDescent="0.35">
      <c r="A17" s="9">
        <f t="shared" si="4"/>
        <v>0.13999999999999999</v>
      </c>
      <c r="B17" s="9" cm="1">
        <f t="array" ref="B17">[1]!TRIANG_DIST(A17,0,0.5,1,FALSE)</f>
        <v>0.55999999999999994</v>
      </c>
      <c r="C17" s="13">
        <f t="shared" si="0"/>
        <v>5.6000000000000034E-3</v>
      </c>
      <c r="D17">
        <f t="shared" si="1"/>
        <v>9.6639037982648501E-2</v>
      </c>
      <c r="E17">
        <f t="shared" si="2"/>
        <v>5.4117861270283195E-4</v>
      </c>
      <c r="F17">
        <f t="shared" si="3"/>
        <v>3.3147212519975565E-2</v>
      </c>
    </row>
    <row r="18" spans="1:6" x14ac:dyDescent="0.35">
      <c r="A18" s="9">
        <f t="shared" si="4"/>
        <v>0.15</v>
      </c>
      <c r="B18" s="9" cm="1">
        <f t="array" ref="B18">[1]!TRIANG_DIST(A18,0,0.5,1,FALSE)</f>
        <v>0.6</v>
      </c>
      <c r="C18" s="13">
        <f t="shared" si="0"/>
        <v>6.0000000000000045E-3</v>
      </c>
      <c r="D18">
        <f t="shared" si="1"/>
        <v>0.11395151741543537</v>
      </c>
      <c r="E18">
        <f t="shared" si="2"/>
        <v>6.8370910449261271E-4</v>
      </c>
      <c r="F18">
        <f t="shared" si="3"/>
        <v>4.187721106581014E-2</v>
      </c>
    </row>
    <row r="19" spans="1:6" x14ac:dyDescent="0.35">
      <c r="A19" s="9">
        <f t="shared" si="4"/>
        <v>0.16</v>
      </c>
      <c r="B19" s="9" cm="1">
        <f t="array" ref="B19">[1]!TRIANG_DIST(A19,0,0.5,1,FALSE)</f>
        <v>0.64</v>
      </c>
      <c r="C19" s="13">
        <f t="shared" si="0"/>
        <v>6.4000000000000046E-3</v>
      </c>
      <c r="D19">
        <f t="shared" si="1"/>
        <v>0.1283904374906143</v>
      </c>
      <c r="E19">
        <f t="shared" si="2"/>
        <v>8.2169879993993205E-4</v>
      </c>
      <c r="F19">
        <f t="shared" si="3"/>
        <v>5.0329085646948886E-2</v>
      </c>
    </row>
    <row r="20" spans="1:6" x14ac:dyDescent="0.35">
      <c r="A20" s="9">
        <f t="shared" si="4"/>
        <v>0.17</v>
      </c>
      <c r="B20" s="9" cm="1">
        <f t="array" ref="B20">[1]!TRIANG_DIST(A20,0,0.5,1,FALSE)</f>
        <v>0.68</v>
      </c>
      <c r="C20" s="13">
        <f t="shared" si="0"/>
        <v>6.8000000000000057E-3</v>
      </c>
      <c r="D20">
        <f t="shared" si="1"/>
        <v>0.13888219553298584</v>
      </c>
      <c r="E20">
        <f t="shared" si="2"/>
        <v>9.4439892962430445E-4</v>
      </c>
      <c r="F20">
        <f t="shared" si="3"/>
        <v>5.7844473689657422E-2</v>
      </c>
    </row>
    <row r="21" spans="1:6" x14ac:dyDescent="0.35">
      <c r="A21" s="9">
        <f t="shared" si="4"/>
        <v>0.18000000000000002</v>
      </c>
      <c r="B21" s="9" cm="1">
        <f t="array" ref="B21">[1]!TRIANG_DIST(A21,0,0.5,1,FALSE)</f>
        <v>0.72000000000000008</v>
      </c>
      <c r="C21" s="13">
        <f t="shared" si="0"/>
        <v>7.2000000000000059E-3</v>
      </c>
      <c r="D21">
        <f t="shared" si="1"/>
        <v>0.14479496734377162</v>
      </c>
      <c r="E21">
        <f t="shared" si="2"/>
        <v>1.0425237648751565E-3</v>
      </c>
      <c r="F21">
        <f t="shared" si="3"/>
        <v>6.38546239269389E-2</v>
      </c>
    </row>
    <row r="22" spans="1:6" x14ac:dyDescent="0.35">
      <c r="A22" s="9">
        <f t="shared" si="4"/>
        <v>0.19000000000000003</v>
      </c>
      <c r="B22" s="9" cm="1">
        <f t="array" ref="B22">[1]!TRIANG_DIST(A22,0,0.5,1,FALSE)</f>
        <v>0.76000000000000012</v>
      </c>
      <c r="C22" s="13">
        <f t="shared" si="0"/>
        <v>7.6000000000000069E-3</v>
      </c>
      <c r="D22">
        <f t="shared" si="1"/>
        <v>0.14596839180535576</v>
      </c>
      <c r="E22">
        <f t="shared" si="2"/>
        <v>1.1093597777207048E-3</v>
      </c>
      <c r="F22">
        <f t="shared" si="3"/>
        <v>6.794833249150059E-2</v>
      </c>
    </row>
    <row r="23" spans="1:6" x14ac:dyDescent="0.35">
      <c r="A23" s="9">
        <f t="shared" si="4"/>
        <v>0.20000000000000004</v>
      </c>
      <c r="B23" s="9" cm="1">
        <f t="array" ref="B23">[1]!TRIANG_DIST(A23,0,0.5,1,FALSE)</f>
        <v>0.80000000000000016</v>
      </c>
      <c r="C23" s="13">
        <f t="shared" si="0"/>
        <v>8.0000000000000071E-3</v>
      </c>
      <c r="D23">
        <f t="shared" si="1"/>
        <v>0.14267245425950553</v>
      </c>
      <c r="E23">
        <f t="shared" si="2"/>
        <v>1.1413796340760452E-3</v>
      </c>
      <c r="F23">
        <f t="shared" si="3"/>
        <v>6.9909550024042616E-2</v>
      </c>
    </row>
    <row r="24" spans="1:6" x14ac:dyDescent="0.35">
      <c r="A24" s="9">
        <f t="shared" si="4"/>
        <v>0.21000000000000005</v>
      </c>
      <c r="B24" s="9" cm="1">
        <f t="array" ref="B24">[1]!TRIANG_DIST(A24,0,0.5,1,FALSE)</f>
        <v>0.84000000000000019</v>
      </c>
      <c r="C24" s="13">
        <f t="shared" si="0"/>
        <v>8.4000000000000082E-3</v>
      </c>
      <c r="D24">
        <f t="shared" si="1"/>
        <v>0.13551609896170544</v>
      </c>
      <c r="E24">
        <f t="shared" si="2"/>
        <v>1.1383352312783269E-3</v>
      </c>
      <c r="F24">
        <f t="shared" si="3"/>
        <v>6.9723080226153922E-2</v>
      </c>
    </row>
    <row r="25" spans="1:6" x14ac:dyDescent="0.35">
      <c r="A25" s="9">
        <f t="shared" si="4"/>
        <v>0.22000000000000006</v>
      </c>
      <c r="B25" s="9" cm="1">
        <f t="array" ref="B25">[1]!TRIANG_DIST(A25,0,0.5,1,FALSE)</f>
        <v>0.88000000000000023</v>
      </c>
      <c r="C25" s="13">
        <f t="shared" si="0"/>
        <v>8.8000000000000092E-3</v>
      </c>
      <c r="D25">
        <f t="shared" si="1"/>
        <v>0.12532978964111227</v>
      </c>
      <c r="E25">
        <f t="shared" si="2"/>
        <v>1.1029021488417892E-3</v>
      </c>
      <c r="F25">
        <f t="shared" si="3"/>
        <v>6.7552802454281469E-2</v>
      </c>
    </row>
    <row r="26" spans="1:6" x14ac:dyDescent="0.35">
      <c r="A26" s="9">
        <f t="shared" si="4"/>
        <v>0.23000000000000007</v>
      </c>
      <c r="B26" s="9" cm="1">
        <f t="array" ref="B26">[1]!TRIANG_DIST(A26,0,0.5,1,FALSE)</f>
        <v>0.92000000000000026</v>
      </c>
      <c r="C26" s="13">
        <f t="shared" si="0"/>
        <v>9.2000000000000085E-3</v>
      </c>
      <c r="D26">
        <f t="shared" si="1"/>
        <v>0.11304451223344848</v>
      </c>
      <c r="E26">
        <f t="shared" si="2"/>
        <v>1.0400095125477271E-3</v>
      </c>
      <c r="F26">
        <f t="shared" si="3"/>
        <v>6.3700625867388991E-2</v>
      </c>
    </row>
    <row r="27" spans="1:6" x14ac:dyDescent="0.35">
      <c r="A27" s="9">
        <f t="shared" si="4"/>
        <v>0.24000000000000007</v>
      </c>
      <c r="B27" s="9" cm="1">
        <f t="array" ref="B27">[1]!TRIANG_DIST(A27,0,0.5,1,FALSE)</f>
        <v>0.9600000000000003</v>
      </c>
      <c r="C27" s="13">
        <f t="shared" si="0"/>
        <v>9.6000000000000096E-3</v>
      </c>
      <c r="D27">
        <f t="shared" si="1"/>
        <v>9.9584547140460111E-2</v>
      </c>
      <c r="E27">
        <f t="shared" si="2"/>
        <v>9.5601165254841807E-4</v>
      </c>
      <c r="F27">
        <f t="shared" si="3"/>
        <v>5.8555753451395819E-2</v>
      </c>
    </row>
    <row r="28" spans="1:6" x14ac:dyDescent="0.35">
      <c r="A28" s="9">
        <f t="shared" si="4"/>
        <v>0.25000000000000006</v>
      </c>
      <c r="B28" s="9" cm="1">
        <f t="array" ref="B28">[1]!TRIANG_DIST(A28,0,0.5,1,FALSE)</f>
        <v>1.0000000000000002</v>
      </c>
      <c r="C28" s="13">
        <f t="shared" si="0"/>
        <v>1.0000000000000009E-2</v>
      </c>
      <c r="D28">
        <f t="shared" si="1"/>
        <v>8.5784737906431568E-2</v>
      </c>
      <c r="E28">
        <f t="shared" si="2"/>
        <v>8.5784737906431641E-4</v>
      </c>
      <c r="F28">
        <f t="shared" si="3"/>
        <v>5.2543187620688714E-2</v>
      </c>
    </row>
    <row r="29" spans="1:6" x14ac:dyDescent="0.35">
      <c r="A29" s="9">
        <f t="shared" si="4"/>
        <v>0.26000000000000006</v>
      </c>
      <c r="B29" s="9" cm="1">
        <f t="array" ref="B29">[1]!TRIANG_DIST(A29,0,0.5,1,FALSE)</f>
        <v>1.0400000000000003</v>
      </c>
      <c r="C29" s="13">
        <f t="shared" si="0"/>
        <v>1.040000000000001E-2</v>
      </c>
      <c r="D29">
        <f t="shared" si="1"/>
        <v>7.2336564632916614E-2</v>
      </c>
      <c r="E29">
        <f t="shared" si="2"/>
        <v>7.5230027218233355E-4</v>
      </c>
      <c r="F29">
        <f t="shared" si="3"/>
        <v>4.6078422937523414E-2</v>
      </c>
    </row>
    <row r="30" spans="1:6" x14ac:dyDescent="0.35">
      <c r="A30" s="9">
        <f t="shared" si="4"/>
        <v>0.27000000000000007</v>
      </c>
      <c r="B30" s="9" cm="1">
        <f t="array" ref="B30">[1]!TRIANG_DIST(A30,0,0.5,1,FALSE)</f>
        <v>1.0800000000000003</v>
      </c>
      <c r="C30" s="13">
        <f t="shared" si="0"/>
        <v>1.0800000000000011E-2</v>
      </c>
      <c r="D30">
        <f t="shared" si="1"/>
        <v>5.9762134489907213E-2</v>
      </c>
      <c r="E30">
        <f t="shared" si="2"/>
        <v>6.4543105249099855E-4</v>
      </c>
      <c r="F30">
        <f t="shared" si="3"/>
        <v>3.9532678789836954E-2</v>
      </c>
    </row>
    <row r="31" spans="1:6" x14ac:dyDescent="0.35">
      <c r="A31" s="9">
        <f t="shared" si="4"/>
        <v>0.28000000000000008</v>
      </c>
      <c r="B31" s="9" cm="1">
        <f t="array" ref="B31">[1]!TRIANG_DIST(A31,0,0.5,1,FALSE)</f>
        <v>1.1200000000000003</v>
      </c>
      <c r="C31" s="13">
        <f t="shared" si="0"/>
        <v>1.1200000000000012E-2</v>
      </c>
      <c r="D31">
        <f t="shared" si="1"/>
        <v>4.8411698655104828E-2</v>
      </c>
      <c r="E31">
        <f t="shared" si="2"/>
        <v>5.4221102493717463E-4</v>
      </c>
      <c r="F31">
        <f t="shared" si="3"/>
        <v>3.3210447812237143E-2</v>
      </c>
    </row>
    <row r="32" spans="1:6" x14ac:dyDescent="0.35">
      <c r="A32" s="9">
        <f t="shared" si="4"/>
        <v>0.29000000000000009</v>
      </c>
      <c r="B32" s="9" cm="1">
        <f t="array" ref="B32">[1]!TRIANG_DIST(A32,0,0.5,1,FALSE)</f>
        <v>1.1600000000000004</v>
      </c>
      <c r="C32" s="13">
        <f t="shared" si="0"/>
        <v>1.1600000000000011E-2</v>
      </c>
      <c r="D32">
        <f t="shared" si="1"/>
        <v>3.847851115122148E-2</v>
      </c>
      <c r="E32">
        <f t="shared" si="2"/>
        <v>4.463507293541696E-4</v>
      </c>
      <c r="F32">
        <f t="shared" si="3"/>
        <v>2.7339000723727847E-2</v>
      </c>
    </row>
    <row r="33" spans="1:6" x14ac:dyDescent="0.35">
      <c r="A33" s="9">
        <f t="shared" si="4"/>
        <v>0.3000000000000001</v>
      </c>
      <c r="B33" s="9" cm="1">
        <f t="array" ref="B33">[1]!TRIANG_DIST(A33,0,0.5,1,FALSE)</f>
        <v>1.2000000000000004</v>
      </c>
      <c r="C33" s="13">
        <f t="shared" si="0"/>
        <v>1.2000000000000012E-2</v>
      </c>
      <c r="D33">
        <f t="shared" si="1"/>
        <v>3.0024482553051311E-2</v>
      </c>
      <c r="E33">
        <f t="shared" si="2"/>
        <v>3.602937906366161E-4</v>
      </c>
      <c r="F33">
        <f t="shared" si="3"/>
        <v>2.2068009650664824E-2</v>
      </c>
    </row>
    <row r="34" spans="1:6" x14ac:dyDescent="0.35">
      <c r="A34" s="9">
        <f t="shared" si="4"/>
        <v>0.31000000000000011</v>
      </c>
      <c r="B34" s="9" cm="1">
        <f t="array" ref="B34">[1]!TRIANG_DIST(A34,0,0.5,1,FALSE)</f>
        <v>1.2400000000000004</v>
      </c>
      <c r="C34" s="13">
        <f t="shared" si="0"/>
        <v>1.2400000000000013E-2</v>
      </c>
      <c r="D34">
        <f t="shared" si="1"/>
        <v>2.3010733447966353E-2</v>
      </c>
      <c r="E34">
        <f t="shared" si="2"/>
        <v>2.8533309475478309E-4</v>
      </c>
      <c r="F34">
        <f t="shared" si="3"/>
        <v>1.7476663912460683E-2</v>
      </c>
    </row>
    <row r="35" spans="1:6" x14ac:dyDescent="0.35">
      <c r="A35" s="9">
        <f t="shared" si="4"/>
        <v>0.32000000000000012</v>
      </c>
      <c r="B35" s="9" cm="1">
        <f t="array" ref="B35">[1]!TRIANG_DIST(A35,0,0.5,1,FALSE)</f>
        <v>1.2800000000000005</v>
      </c>
      <c r="C35" s="13">
        <f t="shared" si="0"/>
        <v>1.2800000000000014E-2</v>
      </c>
      <c r="D35">
        <f t="shared" si="1"/>
        <v>1.7328384614306261E-2</v>
      </c>
      <c r="E35">
        <f t="shared" si="2"/>
        <v>2.2180332306312038E-4</v>
      </c>
      <c r="F35">
        <f t="shared" si="3"/>
        <v>1.3585462755985173E-2</v>
      </c>
    </row>
    <row r="36" spans="1:6" x14ac:dyDescent="0.35">
      <c r="A36" s="9">
        <f t="shared" si="4"/>
        <v>0.33000000000000013</v>
      </c>
      <c r="B36" s="9" cm="1">
        <f t="array" ref="B36">[1]!TRIANG_DIST(A36,0,0.5,1,FALSE)</f>
        <v>1.3200000000000005</v>
      </c>
      <c r="C36" s="13">
        <f t="shared" si="0"/>
        <v>1.3200000000000014E-2</v>
      </c>
      <c r="D36">
        <f t="shared" si="1"/>
        <v>1.282636051548376E-2</v>
      </c>
      <c r="E36">
        <f t="shared" si="2"/>
        <v>1.6930795880438582E-4</v>
      </c>
      <c r="F36">
        <f t="shared" si="3"/>
        <v>1.0370119513377579E-2</v>
      </c>
    </row>
    <row r="37" spans="1:6" x14ac:dyDescent="0.35">
      <c r="A37" s="9">
        <f t="shared" si="4"/>
        <v>0.34000000000000014</v>
      </c>
      <c r="B37" s="9" cm="1">
        <f t="array" ref="B37">[1]!TRIANG_DIST(A37,0,0.5,1,FALSE)</f>
        <v>1.3600000000000005</v>
      </c>
      <c r="C37" s="13">
        <f t="shared" si="0"/>
        <v>1.3600000000000015E-2</v>
      </c>
      <c r="D37">
        <f t="shared" si="1"/>
        <v>9.3343572387248799E-3</v>
      </c>
      <c r="E37">
        <f t="shared" si="2"/>
        <v>1.269472584466585E-4</v>
      </c>
      <c r="F37">
        <f t="shared" si="3"/>
        <v>7.7755248559134944E-3</v>
      </c>
    </row>
    <row r="38" spans="1:6" x14ac:dyDescent="0.35">
      <c r="A38" s="9">
        <f t="shared" si="4"/>
        <v>0.35000000000000014</v>
      </c>
      <c r="B38" s="9" cm="1">
        <f t="array" ref="B38">[1]!TRIANG_DIST(A38,0,0.5,1,FALSE)</f>
        <v>1.4000000000000006</v>
      </c>
      <c r="C38" s="13">
        <f t="shared" si="0"/>
        <v>1.4000000000000016E-2</v>
      </c>
      <c r="D38">
        <f t="shared" si="1"/>
        <v>6.6802695491101809E-3</v>
      </c>
      <c r="E38">
        <f t="shared" si="2"/>
        <v>9.352377368754264E-5</v>
      </c>
      <c r="F38">
        <f t="shared" si="3"/>
        <v>5.7283350253040264E-3</v>
      </c>
    </row>
    <row r="39" spans="1:6" x14ac:dyDescent="0.35">
      <c r="A39" s="9">
        <f t="shared" si="4"/>
        <v>0.36000000000000015</v>
      </c>
      <c r="B39" s="9" cm="1">
        <f t="array" ref="B39">[1]!TRIANG_DIST(A39,0,0.5,1,FALSE)</f>
        <v>1.4400000000000006</v>
      </c>
      <c r="C39" s="13">
        <f t="shared" si="0"/>
        <v>1.4400000000000017E-2</v>
      </c>
      <c r="D39">
        <f t="shared" si="1"/>
        <v>4.7022116233380222E-3</v>
      </c>
      <c r="E39">
        <f t="shared" si="2"/>
        <v>6.7711847376067605E-5</v>
      </c>
      <c r="F39">
        <f t="shared" si="3"/>
        <v>4.1473534659565783E-3</v>
      </c>
    </row>
    <row r="40" spans="1:6" x14ac:dyDescent="0.35">
      <c r="A40" s="9">
        <f t="shared" si="4"/>
        <v>0.37000000000000016</v>
      </c>
      <c r="B40" s="9" cm="1">
        <f t="array" ref="B40">[1]!TRIANG_DIST(A40,0,0.5,1,FALSE)</f>
        <v>1.4800000000000006</v>
      </c>
      <c r="C40" s="13">
        <f t="shared" si="0"/>
        <v>1.4800000000000016E-2</v>
      </c>
      <c r="D40">
        <f t="shared" si="1"/>
        <v>3.2557992867799706E-3</v>
      </c>
      <c r="E40">
        <f t="shared" si="2"/>
        <v>4.8185829444343619E-5</v>
      </c>
      <c r="F40">
        <f t="shared" si="3"/>
        <v>2.9513840561175521E-3</v>
      </c>
    </row>
    <row r="41" spans="1:6" x14ac:dyDescent="0.35">
      <c r="A41" s="9">
        <f t="shared" si="4"/>
        <v>0.38000000000000017</v>
      </c>
      <c r="B41" s="9" cm="1">
        <f t="array" ref="B41">[1]!TRIANG_DIST(A41,0,0.5,1,FALSE)</f>
        <v>1.5200000000000007</v>
      </c>
      <c r="C41" s="13">
        <f t="shared" si="0"/>
        <v>1.5200000000000017E-2</v>
      </c>
      <c r="D41">
        <f t="shared" si="1"/>
        <v>2.2176292355800759E-3</v>
      </c>
      <c r="E41">
        <f t="shared" si="2"/>
        <v>3.3707964380817195E-5</v>
      </c>
      <c r="F41">
        <f t="shared" si="3"/>
        <v>2.0646142192619343E-3</v>
      </c>
    </row>
    <row r="42" spans="1:6" x14ac:dyDescent="0.35">
      <c r="A42" s="9">
        <f t="shared" si="4"/>
        <v>0.39000000000000018</v>
      </c>
      <c r="B42" s="9" cm="1">
        <f t="array" ref="B42">[1]!TRIANG_DIST(A42,0,0.5,1,FALSE)</f>
        <v>1.5600000000000007</v>
      </c>
      <c r="C42" s="13">
        <f t="shared" si="0"/>
        <v>1.5600000000000018E-2</v>
      </c>
      <c r="D42">
        <f t="shared" si="1"/>
        <v>1.485955169086753E-3</v>
      </c>
      <c r="E42">
        <f t="shared" si="2"/>
        <v>2.3180900637753373E-5</v>
      </c>
      <c r="F42">
        <f t="shared" si="3"/>
        <v>1.4198311274839248E-3</v>
      </c>
    </row>
    <row r="43" spans="1:6" x14ac:dyDescent="0.35">
      <c r="A43" s="9">
        <f t="shared" si="4"/>
        <v>0.40000000000000019</v>
      </c>
      <c r="B43" s="9" cm="1">
        <f t="array" ref="B43">[1]!TRIANG_DIST(A43,0,0.5,1,FALSE)</f>
        <v>1.6000000000000008</v>
      </c>
      <c r="C43" s="13">
        <f t="shared" si="0"/>
        <v>1.6000000000000018E-2</v>
      </c>
      <c r="D43">
        <f t="shared" si="1"/>
        <v>9.7948855397071233E-4</v>
      </c>
      <c r="E43">
        <f t="shared" si="2"/>
        <v>1.5671816863531416E-5</v>
      </c>
      <c r="F43">
        <f t="shared" si="3"/>
        <v>9.5989943422776047E-4</v>
      </c>
    </row>
    <row r="44" spans="1:6" x14ac:dyDescent="0.35">
      <c r="A44" s="9">
        <f t="shared" si="4"/>
        <v>0.4100000000000002</v>
      </c>
      <c r="B44" s="9" cm="1">
        <f t="array" ref="B44">[1]!TRIANG_DIST(A44,0,0.5,1,FALSE)</f>
        <v>1.6400000000000008</v>
      </c>
      <c r="C44" s="13">
        <f t="shared" si="0"/>
        <v>1.6400000000000019E-2</v>
      </c>
      <c r="D44">
        <f t="shared" si="1"/>
        <v>6.351025301787295E-4</v>
      </c>
      <c r="E44">
        <f t="shared" si="2"/>
        <v>1.0415681494931176E-5</v>
      </c>
      <c r="F44">
        <f t="shared" si="3"/>
        <v>6.3796092445072671E-4</v>
      </c>
    </row>
    <row r="45" spans="1:6" x14ac:dyDescent="0.35">
      <c r="A45" s="9">
        <f t="shared" si="4"/>
        <v>0.42000000000000021</v>
      </c>
      <c r="B45" s="9" cm="1">
        <f t="array" ref="B45">[1]!TRIANG_DIST(A45,0,0.5,1,FALSE)</f>
        <v>1.6800000000000008</v>
      </c>
      <c r="C45" s="13">
        <f t="shared" si="0"/>
        <v>1.680000000000002E-2</v>
      </c>
      <c r="D45">
        <f t="shared" si="1"/>
        <v>4.0503825276012965E-4</v>
      </c>
      <c r="E45">
        <f t="shared" si="2"/>
        <v>6.8046426463701864E-6</v>
      </c>
      <c r="F45">
        <f t="shared" si="3"/>
        <v>4.1678464489796192E-4</v>
      </c>
    </row>
    <row r="46" spans="1:6" x14ac:dyDescent="0.35">
      <c r="A46" s="9">
        <f t="shared" si="4"/>
        <v>0.43000000000000022</v>
      </c>
      <c r="B46" s="9" cm="1">
        <f t="array" ref="B46">[1]!TRIANG_DIST(A46,0,0.5,1,FALSE)</f>
        <v>1.7200000000000009</v>
      </c>
      <c r="C46" s="13">
        <f t="shared" si="0"/>
        <v>1.7200000000000021E-2</v>
      </c>
      <c r="D46">
        <f t="shared" si="1"/>
        <v>2.5403651711005954E-4</v>
      </c>
      <c r="E46">
        <f t="shared" si="2"/>
        <v>4.369428094293029E-6</v>
      </c>
      <c r="F46">
        <f t="shared" si="3"/>
        <v>2.6762765237327155E-4</v>
      </c>
    </row>
    <row r="47" spans="1:6" x14ac:dyDescent="0.35">
      <c r="A47" s="9">
        <f t="shared" si="4"/>
        <v>0.44000000000000022</v>
      </c>
      <c r="B47" s="9" cm="1">
        <f t="array" ref="B47">[1]!TRIANG_DIST(A47,0,0.5,1,FALSE)</f>
        <v>1.7600000000000009</v>
      </c>
      <c r="C47" s="13">
        <f t="shared" si="0"/>
        <v>1.7600000000000022E-2</v>
      </c>
      <c r="D47">
        <f t="shared" si="1"/>
        <v>1.5666349826332589E-4</v>
      </c>
      <c r="E47">
        <f t="shared" si="2"/>
        <v>2.757277569434539E-6</v>
      </c>
      <c r="F47">
        <f t="shared" si="3"/>
        <v>1.6888336572309275E-4</v>
      </c>
    </row>
    <row r="48" spans="1:6" x14ac:dyDescent="0.35">
      <c r="A48" s="9">
        <f t="shared" si="4"/>
        <v>0.45000000000000023</v>
      </c>
      <c r="B48" s="9" cm="1">
        <f t="array" ref="B48">[1]!TRIANG_DIST(A48,0,0.5,1,FALSE)</f>
        <v>1.8000000000000009</v>
      </c>
      <c r="C48" s="13">
        <f t="shared" si="0"/>
        <v>1.8000000000000023E-2</v>
      </c>
      <c r="D48">
        <f t="shared" si="1"/>
        <v>9.4976944250348383E-5</v>
      </c>
      <c r="E48">
        <f t="shared" si="2"/>
        <v>1.709584996506273E-6</v>
      </c>
      <c r="F48">
        <f t="shared" si="3"/>
        <v>1.0471215208808005E-4</v>
      </c>
    </row>
    <row r="49" spans="1:6" x14ac:dyDescent="0.35">
      <c r="A49" s="9">
        <f t="shared" si="4"/>
        <v>0.46000000000000024</v>
      </c>
      <c r="B49" s="9" cm="1">
        <f t="array" ref="B49">[1]!TRIANG_DIST(A49,0,0.5,1,FALSE)</f>
        <v>1.840000000000001</v>
      </c>
      <c r="C49" s="13">
        <f t="shared" si="0"/>
        <v>1.8400000000000024E-2</v>
      </c>
      <c r="D49">
        <f t="shared" si="1"/>
        <v>5.6589752775768969E-5</v>
      </c>
      <c r="E49">
        <f t="shared" si="2"/>
        <v>1.0412514510741504E-6</v>
      </c>
      <c r="F49">
        <f t="shared" si="3"/>
        <v>6.377669465374862E-5</v>
      </c>
    </row>
    <row r="50" spans="1:6" x14ac:dyDescent="0.35">
      <c r="A50" s="9">
        <f t="shared" si="4"/>
        <v>0.47000000000000025</v>
      </c>
      <c r="B50" s="9" cm="1">
        <f t="array" ref="B50">[1]!TRIANG_DIST(A50,0,0.5,1,FALSE)</f>
        <v>1.880000000000001</v>
      </c>
      <c r="C50" s="13">
        <f t="shared" si="0"/>
        <v>1.8800000000000025E-2</v>
      </c>
      <c r="D50">
        <f t="shared" si="1"/>
        <v>3.3128388783386295E-5</v>
      </c>
      <c r="E50">
        <f t="shared" si="2"/>
        <v>6.2281370912766318E-7</v>
      </c>
      <c r="F50">
        <f t="shared" si="3"/>
        <v>3.8147365568833139E-5</v>
      </c>
    </row>
    <row r="51" spans="1:6" x14ac:dyDescent="0.35">
      <c r="A51" s="9">
        <f t="shared" si="4"/>
        <v>0.48000000000000026</v>
      </c>
      <c r="B51" s="9" cm="1">
        <f t="array" ref="B51">[1]!TRIANG_DIST(A51,0,0.5,1,FALSE)</f>
        <v>1.920000000000001</v>
      </c>
      <c r="C51" s="13">
        <f t="shared" si="0"/>
        <v>1.9200000000000023E-2</v>
      </c>
      <c r="D51">
        <f t="shared" si="1"/>
        <v>1.9048562909238619E-5</v>
      </c>
      <c r="E51">
        <f t="shared" si="2"/>
        <v>3.6573240785738192E-7</v>
      </c>
      <c r="F51">
        <f t="shared" si="3"/>
        <v>2.2401125181471127E-5</v>
      </c>
    </row>
    <row r="52" spans="1:6" x14ac:dyDescent="0.35">
      <c r="A52" s="9">
        <f t="shared" si="4"/>
        <v>0.49000000000000027</v>
      </c>
      <c r="B52" s="9" cm="1">
        <f t="array" ref="B52">[1]!TRIANG_DIST(A52,0,0.5,1,FALSE)</f>
        <v>1.9600000000000011</v>
      </c>
      <c r="C52" s="13">
        <f t="shared" si="0"/>
        <v>1.9600000000000024E-2</v>
      </c>
      <c r="D52">
        <f t="shared" si="1"/>
        <v>1.0753807708391991E-5</v>
      </c>
      <c r="E52">
        <f t="shared" si="2"/>
        <v>2.107746310844833E-7</v>
      </c>
      <c r="F52">
        <f t="shared" si="3"/>
        <v>1.2909954913930128E-5</v>
      </c>
    </row>
    <row r="53" spans="1:6" x14ac:dyDescent="0.35">
      <c r="A53" s="9">
        <f t="shared" si="4"/>
        <v>0.50000000000000022</v>
      </c>
      <c r="B53" s="9" cm="1">
        <f t="array" ref="B53">[1]!TRIANG_DIST(A53,0,0.5,1,FALSE)</f>
        <v>1.9999999999999991</v>
      </c>
      <c r="C53" s="13">
        <f t="shared" si="0"/>
        <v>2.0000000000000004E-2</v>
      </c>
      <c r="D53">
        <f t="shared" si="1"/>
        <v>5.9582797007350669E-6</v>
      </c>
      <c r="E53">
        <f t="shared" si="2"/>
        <v>1.1916559401470136E-7</v>
      </c>
      <c r="F53">
        <f t="shared" si="3"/>
        <v>7.2988975860423246E-6</v>
      </c>
    </row>
    <row r="54" spans="1:6" x14ac:dyDescent="0.35">
      <c r="A54" s="9">
        <f t="shared" si="4"/>
        <v>0.51000000000000023</v>
      </c>
      <c r="B54" s="9" cm="1">
        <f t="array" ref="B54">[1]!TRIANG_DIST(A54,0,0.5,1,FALSE)</f>
        <v>1.9599999999999991</v>
      </c>
      <c r="C54" s="13">
        <f t="shared" si="0"/>
        <v>1.9600000000000006E-2</v>
      </c>
      <c r="D54">
        <f t="shared" si="1"/>
        <v>3.2384663173065816E-6</v>
      </c>
      <c r="E54">
        <f t="shared" si="2"/>
        <v>6.347393981920902E-8</v>
      </c>
      <c r="F54">
        <f t="shared" si="3"/>
        <v>3.8877814519672922E-6</v>
      </c>
    </row>
    <row r="55" spans="1:6" x14ac:dyDescent="0.35">
      <c r="A55" s="9">
        <f t="shared" si="4"/>
        <v>0.52000000000000024</v>
      </c>
      <c r="B55" s="9" cm="1">
        <f t="array" ref="B55">[1]!TRIANG_DIST(A55,0,0.5,1,FALSE)</f>
        <v>1.919999999999999</v>
      </c>
      <c r="C55" s="13">
        <f t="shared" si="0"/>
        <v>1.9200000000000005E-2</v>
      </c>
      <c r="D55">
        <f t="shared" si="1"/>
        <v>1.7258340324104021E-6</v>
      </c>
      <c r="E55">
        <f t="shared" si="2"/>
        <v>3.3136013422279733E-8</v>
      </c>
      <c r="F55">
        <f t="shared" si="3"/>
        <v>2.0295821992806579E-6</v>
      </c>
    </row>
    <row r="56" spans="1:6" x14ac:dyDescent="0.35">
      <c r="A56" s="9">
        <f t="shared" si="4"/>
        <v>0.53000000000000025</v>
      </c>
      <c r="B56" s="9" cm="1">
        <f t="array" ref="B56">[1]!TRIANG_DIST(A56,0,0.5,1,FALSE)</f>
        <v>1.879999999999999</v>
      </c>
      <c r="C56" s="13">
        <f t="shared" si="0"/>
        <v>1.8800000000000004E-2</v>
      </c>
      <c r="D56">
        <f t="shared" si="1"/>
        <v>9.0128047816730539E-7</v>
      </c>
      <c r="E56">
        <f t="shared" si="2"/>
        <v>1.6944072989545346E-8</v>
      </c>
      <c r="F56">
        <f t="shared" si="3"/>
        <v>1.0378251748223571E-6</v>
      </c>
    </row>
    <row r="57" spans="1:6" x14ac:dyDescent="0.35">
      <c r="A57" s="9">
        <f t="shared" si="4"/>
        <v>0.54000000000000026</v>
      </c>
      <c r="B57" s="9" cm="1">
        <f t="array" ref="B57">[1]!TRIANG_DIST(A57,0,0.5,1,FALSE)</f>
        <v>1.839999999999999</v>
      </c>
      <c r="C57" s="13">
        <f t="shared" si="0"/>
        <v>1.8400000000000003E-2</v>
      </c>
      <c r="D57">
        <f t="shared" si="1"/>
        <v>4.6095650955232049E-7</v>
      </c>
      <c r="E57">
        <f t="shared" si="2"/>
        <v>8.4815997757626991E-9</v>
      </c>
      <c r="F57">
        <f t="shared" si="3"/>
        <v>5.1949833876927719E-7</v>
      </c>
    </row>
    <row r="58" spans="1:6" x14ac:dyDescent="0.35">
      <c r="A58" s="9">
        <f t="shared" si="4"/>
        <v>0.55000000000000027</v>
      </c>
      <c r="B58" s="9" cm="1">
        <f t="array" ref="B58">[1]!TRIANG_DIST(A58,0,0.5,1,FALSE)</f>
        <v>1.7999999999999989</v>
      </c>
      <c r="C58" s="13">
        <f t="shared" si="0"/>
        <v>1.8000000000000002E-2</v>
      </c>
      <c r="D58">
        <f t="shared" si="1"/>
        <v>2.3073470449998406E-7</v>
      </c>
      <c r="E58">
        <f t="shared" si="2"/>
        <v>4.153224680999714E-9</v>
      </c>
      <c r="F58">
        <f t="shared" si="3"/>
        <v>2.543851843234248E-7</v>
      </c>
    </row>
    <row r="59" spans="1:6" x14ac:dyDescent="0.35">
      <c r="A59" s="9">
        <f t="shared" si="4"/>
        <v>0.56000000000000028</v>
      </c>
      <c r="B59" s="9" cm="1">
        <f t="array" ref="B59">[1]!TRIANG_DIST(A59,0,0.5,1,FALSE)</f>
        <v>1.7599999999999989</v>
      </c>
      <c r="C59" s="13">
        <f t="shared" si="0"/>
        <v>1.7600000000000001E-2</v>
      </c>
      <c r="D59">
        <f t="shared" si="1"/>
        <v>1.1295547973747148E-7</v>
      </c>
      <c r="E59">
        <f t="shared" si="2"/>
        <v>1.9880164433794983E-9</v>
      </c>
      <c r="F59">
        <f t="shared" si="3"/>
        <v>1.2176608978095589E-7</v>
      </c>
    </row>
    <row r="60" spans="1:6" x14ac:dyDescent="0.35">
      <c r="A60" s="9">
        <f t="shared" si="4"/>
        <v>0.57000000000000028</v>
      </c>
      <c r="B60" s="9" cm="1">
        <f t="array" ref="B60">[1]!TRIANG_DIST(A60,0,0.5,1,FALSE)</f>
        <v>1.7199999999999989</v>
      </c>
      <c r="C60" s="13">
        <f t="shared" si="0"/>
        <v>1.72E-2</v>
      </c>
      <c r="D60">
        <f t="shared" si="1"/>
        <v>5.4038607217750117E-8</v>
      </c>
      <c r="E60">
        <f t="shared" si="2"/>
        <v>9.2946404414530203E-10</v>
      </c>
      <c r="F60">
        <f t="shared" si="3"/>
        <v>5.6929711333359668E-8</v>
      </c>
    </row>
    <row r="61" spans="1:6" x14ac:dyDescent="0.35">
      <c r="A61" s="9">
        <f t="shared" si="4"/>
        <v>0.58000000000000029</v>
      </c>
      <c r="B61" s="9" cm="1">
        <f t="array" ref="B61">[1]!TRIANG_DIST(A61,0,0.5,1,FALSE)</f>
        <v>1.6799999999999988</v>
      </c>
      <c r="C61" s="13">
        <f t="shared" si="0"/>
        <v>1.6799999999999999E-2</v>
      </c>
      <c r="D61">
        <f t="shared" si="1"/>
        <v>2.5242650019150952E-8</v>
      </c>
      <c r="E61">
        <f t="shared" si="2"/>
        <v>4.2407652032173599E-10</v>
      </c>
      <c r="F61">
        <f t="shared" si="3"/>
        <v>2.5974704494752773E-8</v>
      </c>
    </row>
    <row r="62" spans="1:6" x14ac:dyDescent="0.35">
      <c r="A62" s="9">
        <f t="shared" si="4"/>
        <v>0.5900000000000003</v>
      </c>
      <c r="B62" s="9" cm="1">
        <f t="array" ref="B62">[1]!TRIANG_DIST(A62,0,0.5,1,FALSE)</f>
        <v>1.6399999999999988</v>
      </c>
      <c r="C62" s="13">
        <f t="shared" si="0"/>
        <v>1.6399999999999998E-2</v>
      </c>
      <c r="D62">
        <f t="shared" si="1"/>
        <v>1.1502684163392974E-8</v>
      </c>
      <c r="E62">
        <f t="shared" si="2"/>
        <v>1.8864402027964474E-10</v>
      </c>
      <c r="F62">
        <f t="shared" si="3"/>
        <v>1.1554454082363338E-8</v>
      </c>
    </row>
    <row r="63" spans="1:6" x14ac:dyDescent="0.35">
      <c r="A63" s="9">
        <f t="shared" si="4"/>
        <v>0.60000000000000031</v>
      </c>
      <c r="B63" s="9" cm="1">
        <f t="array" ref="B63">[1]!TRIANG_DIST(A63,0,0.5,1,FALSE)</f>
        <v>1.5999999999999988</v>
      </c>
      <c r="C63" s="13">
        <f t="shared" si="0"/>
        <v>1.6E-2</v>
      </c>
      <c r="D63">
        <f t="shared" si="1"/>
        <v>5.1081259101734023E-9</v>
      </c>
      <c r="E63">
        <f t="shared" si="2"/>
        <v>8.1730014562774443E-11</v>
      </c>
      <c r="F63">
        <f t="shared" si="3"/>
        <v>5.0059667887514906E-9</v>
      </c>
    </row>
    <row r="64" spans="1:6" x14ac:dyDescent="0.35">
      <c r="A64" s="9">
        <f t="shared" si="4"/>
        <v>0.61000000000000032</v>
      </c>
      <c r="B64" s="9" cm="1">
        <f t="array" ref="B64">[1]!TRIANG_DIST(A64,0,0.5,1,FALSE)</f>
        <v>1.5599999999999987</v>
      </c>
      <c r="C64" s="13">
        <f t="shared" si="0"/>
        <v>1.5599999999999998E-2</v>
      </c>
      <c r="D64">
        <f t="shared" si="1"/>
        <v>2.20825319534058E-9</v>
      </c>
      <c r="E64">
        <f t="shared" si="2"/>
        <v>3.4448749847313041E-11</v>
      </c>
      <c r="F64">
        <f t="shared" si="3"/>
        <v>2.1099873598725934E-9</v>
      </c>
    </row>
    <row r="65" spans="1:6" x14ac:dyDescent="0.35">
      <c r="A65" s="9">
        <f t="shared" si="4"/>
        <v>0.62000000000000033</v>
      </c>
      <c r="B65" s="9" cm="1">
        <f t="array" ref="B65">[1]!TRIANG_DIST(A65,0,0.5,1,FALSE)</f>
        <v>1.5199999999999987</v>
      </c>
      <c r="C65" s="13">
        <f t="shared" si="0"/>
        <v>1.5199999999999998E-2</v>
      </c>
      <c r="D65">
        <f t="shared" si="1"/>
        <v>9.2820980549836164E-10</v>
      </c>
      <c r="E65">
        <f t="shared" si="2"/>
        <v>1.4108789043575095E-11</v>
      </c>
      <c r="F65">
        <f t="shared" si="3"/>
        <v>8.6416391529442854E-10</v>
      </c>
    </row>
    <row r="66" spans="1:6" x14ac:dyDescent="0.35">
      <c r="A66" s="9">
        <f t="shared" si="4"/>
        <v>0.63000000000000034</v>
      </c>
      <c r="B66" s="9" cm="1">
        <f t="array" ref="B66">[1]!TRIANG_DIST(A66,0,0.5,1,FALSE)</f>
        <v>1.4799999999999986</v>
      </c>
      <c r="C66" s="13">
        <f t="shared" si="0"/>
        <v>1.4799999999999997E-2</v>
      </c>
      <c r="D66">
        <f t="shared" si="1"/>
        <v>3.7887230669330151E-10</v>
      </c>
      <c r="E66">
        <f t="shared" si="2"/>
        <v>5.6073101390608615E-12</v>
      </c>
      <c r="F66">
        <f t="shared" si="3"/>
        <v>3.4344797906292331E-10</v>
      </c>
    </row>
    <row r="67" spans="1:6" x14ac:dyDescent="0.35">
      <c r="A67" s="9">
        <f t="shared" si="4"/>
        <v>0.64000000000000035</v>
      </c>
      <c r="B67" s="9" cm="1">
        <f t="array" ref="B67">[1]!TRIANG_DIST(A67,0,0.5,1,FALSE)</f>
        <v>1.4399999999999986</v>
      </c>
      <c r="C67" s="13">
        <f t="shared" si="0"/>
        <v>1.4399999999999996E-2</v>
      </c>
      <c r="D67">
        <f t="shared" si="1"/>
        <v>1.499608778934666E-10</v>
      </c>
      <c r="E67">
        <f t="shared" si="2"/>
        <v>2.1594366416659187E-12</v>
      </c>
      <c r="F67">
        <f t="shared" si="3"/>
        <v>1.322655840503949E-10</v>
      </c>
    </row>
    <row r="68" spans="1:6" x14ac:dyDescent="0.35">
      <c r="A68" s="9">
        <f t="shared" si="4"/>
        <v>0.65000000000000036</v>
      </c>
      <c r="B68" s="9" cm="1">
        <f t="array" ref="B68">[1]!TRIANG_DIST(A68,0,0.5,1,FALSE)</f>
        <v>1.3999999999999986</v>
      </c>
      <c r="C68" s="13">
        <f t="shared" ref="C68:C103" si="5">B68/B$104</f>
        <v>1.3999999999999995E-2</v>
      </c>
      <c r="D68">
        <f t="shared" ref="D68:D102" si="6">_xlfn.BINOM.DIST(9,48,A68,FALSE)</f>
        <v>5.746912937274178E-11</v>
      </c>
      <c r="E68">
        <f t="shared" ref="E68:E103" si="7">C68*D68</f>
        <v>8.0456781121838464E-13</v>
      </c>
      <c r="F68">
        <f t="shared" ref="F68:F103" si="8">E68/E$104</f>
        <v>4.9279811875772999E-11</v>
      </c>
    </row>
    <row r="69" spans="1:6" x14ac:dyDescent="0.35">
      <c r="A69" s="9">
        <f t="shared" ref="A69:A103" si="9">A68+0.01</f>
        <v>0.66000000000000036</v>
      </c>
      <c r="B69" s="9" cm="1">
        <f t="array" ref="B69">[1]!TRIANG_DIST(A69,0,0.5,1,FALSE)</f>
        <v>1.3599999999999985</v>
      </c>
      <c r="C69" s="13">
        <f t="shared" si="5"/>
        <v>1.3599999999999996E-2</v>
      </c>
      <c r="D69">
        <f t="shared" si="6"/>
        <v>2.1287951050475684E-11</v>
      </c>
      <c r="E69">
        <f t="shared" si="7"/>
        <v>2.8951613428646921E-13</v>
      </c>
      <c r="F69">
        <f t="shared" si="8"/>
        <v>1.7732875257627785E-11</v>
      </c>
    </row>
    <row r="70" spans="1:6" x14ac:dyDescent="0.35">
      <c r="A70" s="9">
        <f t="shared" si="9"/>
        <v>0.67000000000000037</v>
      </c>
      <c r="B70" s="9" cm="1">
        <f t="array" ref="B70">[1]!TRIANG_DIST(A70,0,0.5,1,FALSE)</f>
        <v>1.3199999999999985</v>
      </c>
      <c r="C70" s="13">
        <f t="shared" si="5"/>
        <v>1.3199999999999995E-2</v>
      </c>
      <c r="D70">
        <f t="shared" si="6"/>
        <v>7.6081235737745708E-12</v>
      </c>
      <c r="E70">
        <f t="shared" si="7"/>
        <v>1.004272311738243E-13</v>
      </c>
      <c r="F70">
        <f t="shared" si="8"/>
        <v>6.1511720832534094E-12</v>
      </c>
    </row>
    <row r="71" spans="1:6" x14ac:dyDescent="0.35">
      <c r="A71" s="9">
        <f t="shared" si="9"/>
        <v>0.68000000000000038</v>
      </c>
      <c r="B71" s="9" cm="1">
        <f t="array" ref="B71">[1]!TRIANG_DIST(A71,0,0.5,1,FALSE)</f>
        <v>1.2799999999999985</v>
      </c>
      <c r="C71" s="13">
        <f t="shared" si="5"/>
        <v>1.2799999999999994E-2</v>
      </c>
      <c r="D71">
        <f t="shared" si="6"/>
        <v>2.6181230077767336E-12</v>
      </c>
      <c r="E71">
        <f t="shared" si="7"/>
        <v>3.3511974499542172E-14</v>
      </c>
      <c r="F71">
        <f t="shared" si="8"/>
        <v>2.0526098308883025E-12</v>
      </c>
    </row>
    <row r="72" spans="1:6" x14ac:dyDescent="0.35">
      <c r="A72" s="9">
        <f t="shared" si="9"/>
        <v>0.69000000000000039</v>
      </c>
      <c r="B72" s="9" cm="1">
        <f t="array" ref="B72">[1]!TRIANG_DIST(A72,0,0.5,1,FALSE)</f>
        <v>1.2399999999999984</v>
      </c>
      <c r="C72" s="13">
        <f t="shared" si="5"/>
        <v>1.2399999999999993E-2</v>
      </c>
      <c r="D72">
        <f t="shared" si="6"/>
        <v>8.655826736273527E-13</v>
      </c>
      <c r="E72">
        <f t="shared" si="7"/>
        <v>1.0733225152979167E-14</v>
      </c>
      <c r="F72">
        <f t="shared" si="8"/>
        <v>6.5741048670359976E-13</v>
      </c>
    </row>
    <row r="73" spans="1:6" x14ac:dyDescent="0.35">
      <c r="A73" s="9">
        <f t="shared" si="9"/>
        <v>0.7000000000000004</v>
      </c>
      <c r="B73" s="9" cm="1">
        <f t="array" ref="B73">[1]!TRIANG_DIST(A73,0,0.5,1,FALSE)</f>
        <v>1.1999999999999984</v>
      </c>
      <c r="C73" s="13">
        <f t="shared" si="5"/>
        <v>1.1999999999999993E-2</v>
      </c>
      <c r="D73">
        <f t="shared" si="6"/>
        <v>2.7426599996612555E-13</v>
      </c>
      <c r="E73">
        <f t="shared" si="7"/>
        <v>3.2911919995935049E-15</v>
      </c>
      <c r="F73">
        <f t="shared" si="8"/>
        <v>2.015856467603498E-13</v>
      </c>
    </row>
    <row r="74" spans="1:6" x14ac:dyDescent="0.35">
      <c r="A74" s="9">
        <f t="shared" si="9"/>
        <v>0.71000000000000041</v>
      </c>
      <c r="B74" s="9" cm="1">
        <f t="array" ref="B74">[1]!TRIANG_DIST(A74,0,0.5,1,FALSE)</f>
        <v>1.1599999999999984</v>
      </c>
      <c r="C74" s="13">
        <f t="shared" si="5"/>
        <v>1.1599999999999992E-2</v>
      </c>
      <c r="D74">
        <f t="shared" si="6"/>
        <v>8.3063023408567402E-14</v>
      </c>
      <c r="E74">
        <f t="shared" si="7"/>
        <v>9.635310715393813E-16</v>
      </c>
      <c r="F74">
        <f t="shared" si="8"/>
        <v>5.9016318177106926E-14</v>
      </c>
    </row>
    <row r="75" spans="1:6" x14ac:dyDescent="0.35">
      <c r="A75" s="9">
        <f t="shared" si="9"/>
        <v>0.72000000000000042</v>
      </c>
      <c r="B75" s="9" cm="1">
        <f t="array" ref="B75">[1]!TRIANG_DIST(A75,0,0.5,1,FALSE)</f>
        <v>1.1199999999999983</v>
      </c>
      <c r="C75" s="13">
        <f t="shared" si="5"/>
        <v>1.1199999999999991E-2</v>
      </c>
      <c r="D75">
        <f t="shared" si="6"/>
        <v>2.397266787816764E-14</v>
      </c>
      <c r="E75">
        <f t="shared" si="7"/>
        <v>2.6849388023547734E-16</v>
      </c>
      <c r="F75">
        <f t="shared" si="8"/>
        <v>1.6445261323298524E-14</v>
      </c>
    </row>
    <row r="76" spans="1:6" x14ac:dyDescent="0.35">
      <c r="A76" s="9">
        <f t="shared" si="9"/>
        <v>0.73000000000000043</v>
      </c>
      <c r="B76" s="9" cm="1">
        <f t="array" ref="B76">[1]!TRIANG_DIST(A76,0,0.5,1,FALSE)</f>
        <v>1.0799999999999983</v>
      </c>
      <c r="C76" s="13">
        <f t="shared" si="5"/>
        <v>1.079999999999999E-2</v>
      </c>
      <c r="D76">
        <f t="shared" si="6"/>
        <v>6.5713291600174792E-15</v>
      </c>
      <c r="E76">
        <f t="shared" si="7"/>
        <v>7.0970354928188705E-17</v>
      </c>
      <c r="F76">
        <f t="shared" si="8"/>
        <v>4.3469371889508443E-15</v>
      </c>
    </row>
    <row r="77" spans="1:6" x14ac:dyDescent="0.35">
      <c r="A77" s="9">
        <f t="shared" si="9"/>
        <v>0.74000000000000044</v>
      </c>
      <c r="B77" s="9" cm="1">
        <f t="array" ref="B77">[1]!TRIANG_DIST(A77,0,0.5,1,FALSE)</f>
        <v>1.0399999999999983</v>
      </c>
      <c r="C77" s="13">
        <f t="shared" si="5"/>
        <v>1.0399999999999989E-2</v>
      </c>
      <c r="D77">
        <f t="shared" si="6"/>
        <v>1.7045381540761522E-15</v>
      </c>
      <c r="E77">
        <f t="shared" si="7"/>
        <v>1.7727196802391963E-17</v>
      </c>
      <c r="F77">
        <f t="shared" si="8"/>
        <v>1.0857915409066252E-15</v>
      </c>
    </row>
    <row r="78" spans="1:6" x14ac:dyDescent="0.35">
      <c r="A78" s="9">
        <f t="shared" si="9"/>
        <v>0.75000000000000044</v>
      </c>
      <c r="B78" s="9" cm="1">
        <f t="array" ref="B78">[1]!TRIANG_DIST(A78,0,0.5,1,FALSE)</f>
        <v>0.99999999999999822</v>
      </c>
      <c r="C78" s="13">
        <f t="shared" si="5"/>
        <v>9.9999999999999898E-3</v>
      </c>
      <c r="D78">
        <f t="shared" si="6"/>
        <v>4.1665096030940278E-16</v>
      </c>
      <c r="E78">
        <f t="shared" si="7"/>
        <v>4.1665096030940239E-18</v>
      </c>
      <c r="F78">
        <f t="shared" si="8"/>
        <v>2.5519888635383602E-16</v>
      </c>
    </row>
    <row r="79" spans="1:6" x14ac:dyDescent="0.35">
      <c r="A79" s="9">
        <f t="shared" si="9"/>
        <v>0.76000000000000045</v>
      </c>
      <c r="B79" s="9" cm="1">
        <f t="array" ref="B79">[1]!TRIANG_DIST(A79,0,0.5,1,FALSE)</f>
        <v>0.95999999999999819</v>
      </c>
      <c r="C79" s="13">
        <f t="shared" si="5"/>
        <v>9.5999999999999888E-3</v>
      </c>
      <c r="D79">
        <f t="shared" si="6"/>
        <v>9.5525965455763336E-17</v>
      </c>
      <c r="E79">
        <f t="shared" si="7"/>
        <v>9.1704926837532692E-19</v>
      </c>
      <c r="F79">
        <f t="shared" si="8"/>
        <v>5.6169305801478129E-17</v>
      </c>
    </row>
    <row r="80" spans="1:6" x14ac:dyDescent="0.35">
      <c r="A80" s="9">
        <f t="shared" si="9"/>
        <v>0.77000000000000046</v>
      </c>
      <c r="B80" s="9" cm="1">
        <f t="array" ref="B80">[1]!TRIANG_DIST(A80,0,0.5,1,FALSE)</f>
        <v>0.91999999999999815</v>
      </c>
      <c r="C80" s="13">
        <f t="shared" si="5"/>
        <v>9.1999999999999877E-3</v>
      </c>
      <c r="D80">
        <f t="shared" si="6"/>
        <v>2.0434443253504857E-17</v>
      </c>
      <c r="E80">
        <f t="shared" si="7"/>
        <v>1.8799687793224444E-19</v>
      </c>
      <c r="F80">
        <f t="shared" si="8"/>
        <v>1.1514816586689182E-17</v>
      </c>
    </row>
    <row r="81" spans="1:6" x14ac:dyDescent="0.35">
      <c r="A81" s="9">
        <f t="shared" si="9"/>
        <v>0.78000000000000047</v>
      </c>
      <c r="B81" s="9" cm="1">
        <f t="array" ref="B81">[1]!TRIANG_DIST(A81,0,0.5,1,FALSE)</f>
        <v>0.87999999999999812</v>
      </c>
      <c r="C81" s="13">
        <f t="shared" si="5"/>
        <v>8.7999999999999867E-3</v>
      </c>
      <c r="D81">
        <f t="shared" si="6"/>
        <v>4.0541205155540975E-18</v>
      </c>
      <c r="E81">
        <f t="shared" si="7"/>
        <v>3.5676260536876003E-20</v>
      </c>
      <c r="F81">
        <f t="shared" si="8"/>
        <v>2.185172440624903E-18</v>
      </c>
    </row>
    <row r="82" spans="1:6" x14ac:dyDescent="0.35">
      <c r="A82" s="9">
        <f t="shared" si="9"/>
        <v>0.79000000000000048</v>
      </c>
      <c r="B82" s="9" cm="1">
        <f t="array" ref="B82">[1]!TRIANG_DIST(A82,0,0.5,1,FALSE)</f>
        <v>0.83999999999999808</v>
      </c>
      <c r="C82" s="13">
        <f t="shared" si="5"/>
        <v>8.3999999999999873E-3</v>
      </c>
      <c r="D82">
        <f t="shared" si="6"/>
        <v>7.4089556420786113E-19</v>
      </c>
      <c r="E82">
        <f t="shared" si="7"/>
        <v>6.2235227393460241E-21</v>
      </c>
      <c r="F82">
        <f t="shared" si="8"/>
        <v>3.8119102644080457E-19</v>
      </c>
    </row>
    <row r="83" spans="1:6" x14ac:dyDescent="0.35">
      <c r="A83" s="9">
        <f t="shared" si="9"/>
        <v>0.80000000000000049</v>
      </c>
      <c r="B83" s="9" cm="1">
        <f t="array" ref="B83">[1]!TRIANG_DIST(A83,0,0.5,1,FALSE)</f>
        <v>0.79999999999999805</v>
      </c>
      <c r="C83" s="13">
        <f t="shared" si="5"/>
        <v>7.9999999999999863E-3</v>
      </c>
      <c r="D83">
        <f t="shared" si="6"/>
        <v>1.2374862788958525E-19</v>
      </c>
      <c r="E83">
        <f t="shared" si="7"/>
        <v>9.8998902311668033E-22</v>
      </c>
      <c r="F83">
        <f t="shared" si="8"/>
        <v>6.0636868810835558E-20</v>
      </c>
    </row>
    <row r="84" spans="1:6" x14ac:dyDescent="0.35">
      <c r="A84" s="9">
        <f t="shared" si="9"/>
        <v>0.8100000000000005</v>
      </c>
      <c r="B84" s="9" cm="1">
        <f t="array" ref="B84">[1]!TRIANG_DIST(A84,0,0.5,1,FALSE)</f>
        <v>0.75999999999999801</v>
      </c>
      <c r="C84" s="13">
        <f t="shared" si="5"/>
        <v>7.5999999999999852E-3</v>
      </c>
      <c r="D84">
        <f t="shared" si="6"/>
        <v>1.8720450061344281E-20</v>
      </c>
      <c r="E84">
        <f t="shared" si="7"/>
        <v>1.4227542046621626E-22</v>
      </c>
      <c r="F84">
        <f t="shared" si="8"/>
        <v>8.7143754166652279E-21</v>
      </c>
    </row>
    <row r="85" spans="1:6" x14ac:dyDescent="0.35">
      <c r="A85" s="9">
        <f t="shared" si="9"/>
        <v>0.82000000000000051</v>
      </c>
      <c r="B85" s="9" cm="1">
        <f t="array" ref="B85">[1]!TRIANG_DIST(A85,0,0.5,1,FALSE)</f>
        <v>0.71999999999999797</v>
      </c>
      <c r="C85" s="13">
        <f t="shared" si="5"/>
        <v>7.1999999999999851E-3</v>
      </c>
      <c r="D85">
        <f t="shared" si="6"/>
        <v>2.5381252457566779E-21</v>
      </c>
      <c r="E85">
        <f t="shared" si="7"/>
        <v>1.8274501769448043E-23</v>
      </c>
      <c r="F85">
        <f t="shared" si="8"/>
        <v>1.1193139928853546E-21</v>
      </c>
    </row>
    <row r="86" spans="1:6" x14ac:dyDescent="0.35">
      <c r="A86" s="9">
        <f t="shared" si="9"/>
        <v>0.83000000000000052</v>
      </c>
      <c r="B86" s="9" cm="1">
        <f t="array" ref="B86">[1]!TRIANG_DIST(A86,0,0.5,1,FALSE)</f>
        <v>0.67999999999999794</v>
      </c>
      <c r="C86" s="13">
        <f t="shared" si="5"/>
        <v>6.799999999999984E-3</v>
      </c>
      <c r="D86">
        <f t="shared" si="6"/>
        <v>3.046291393805735E-22</v>
      </c>
      <c r="E86">
        <f t="shared" si="7"/>
        <v>2.0714781477878951E-24</v>
      </c>
      <c r="F86">
        <f t="shared" si="8"/>
        <v>1.2687812264472253E-22</v>
      </c>
    </row>
    <row r="87" spans="1:6" x14ac:dyDescent="0.35">
      <c r="A87" s="9">
        <f t="shared" si="9"/>
        <v>0.84000000000000052</v>
      </c>
      <c r="B87" s="9" cm="1">
        <f t="array" ref="B87">[1]!TRIANG_DIST(A87,0,0.5,1,FALSE)</f>
        <v>0.6399999999999979</v>
      </c>
      <c r="C87" s="13">
        <f t="shared" si="5"/>
        <v>6.3999999999999838E-3</v>
      </c>
      <c r="D87">
        <f t="shared" si="6"/>
        <v>3.1897274551354509E-23</v>
      </c>
      <c r="E87">
        <f t="shared" si="7"/>
        <v>2.0414255712866835E-25</v>
      </c>
      <c r="F87">
        <f t="shared" si="8"/>
        <v>1.2503740108500803E-23</v>
      </c>
    </row>
    <row r="88" spans="1:6" x14ac:dyDescent="0.35">
      <c r="A88" s="9">
        <f t="shared" si="9"/>
        <v>0.85000000000000053</v>
      </c>
      <c r="B88" s="9" cm="1">
        <f t="array" ref="B88">[1]!TRIANG_DIST(A88,0,0.5,1,FALSE)</f>
        <v>0.59999999999999787</v>
      </c>
      <c r="C88" s="13">
        <f t="shared" si="5"/>
        <v>5.9999999999999828E-3</v>
      </c>
      <c r="D88">
        <f t="shared" si="6"/>
        <v>2.8634533553542356E-24</v>
      </c>
      <c r="E88">
        <f t="shared" si="7"/>
        <v>1.7180720132125365E-26</v>
      </c>
      <c r="F88">
        <f t="shared" si="8"/>
        <v>1.0523198221406765E-24</v>
      </c>
    </row>
    <row r="89" spans="1:6" x14ac:dyDescent="0.35">
      <c r="A89" s="9">
        <f t="shared" si="9"/>
        <v>0.86000000000000054</v>
      </c>
      <c r="B89" s="9" cm="1">
        <f t="array" ref="B89">[1]!TRIANG_DIST(A89,0,0.5,1,FALSE)</f>
        <v>0.55999999999999783</v>
      </c>
      <c r="C89" s="13">
        <f t="shared" si="5"/>
        <v>5.5999999999999826E-3</v>
      </c>
      <c r="D89">
        <f t="shared" si="6"/>
        <v>2.1579438050578711E-25</v>
      </c>
      <c r="E89">
        <f t="shared" si="7"/>
        <v>1.208448530832404E-27</v>
      </c>
      <c r="F89">
        <f t="shared" si="8"/>
        <v>7.4017522737820352E-26</v>
      </c>
    </row>
    <row r="90" spans="1:6" x14ac:dyDescent="0.35">
      <c r="A90" s="9">
        <f t="shared" si="9"/>
        <v>0.87000000000000055</v>
      </c>
      <c r="B90" s="9" cm="1">
        <f t="array" ref="B90">[1]!TRIANG_DIST(A90,0,0.5,1,FALSE)</f>
        <v>0.5199999999999978</v>
      </c>
      <c r="C90" s="13">
        <f t="shared" si="5"/>
        <v>5.1999999999999815E-3</v>
      </c>
      <c r="D90">
        <f t="shared" si="6"/>
        <v>1.3305300634947835E-26</v>
      </c>
      <c r="E90">
        <f t="shared" si="7"/>
        <v>6.9187563301728494E-29</v>
      </c>
      <c r="F90">
        <f t="shared" si="8"/>
        <v>4.2377411277355445E-27</v>
      </c>
    </row>
    <row r="91" spans="1:6" x14ac:dyDescent="0.35">
      <c r="A91" s="9">
        <f t="shared" si="9"/>
        <v>0.88000000000000056</v>
      </c>
      <c r="B91" s="9" cm="1">
        <f t="array" ref="B91">[1]!TRIANG_DIST(A91,0,0.5,1,FALSE)</f>
        <v>0.47999999999999776</v>
      </c>
      <c r="C91" s="13">
        <f t="shared" si="5"/>
        <v>4.7999999999999814E-3</v>
      </c>
      <c r="D91">
        <f t="shared" si="6"/>
        <v>6.5008975757809084E-28</v>
      </c>
      <c r="E91">
        <f t="shared" si="7"/>
        <v>3.1204308363748239E-30</v>
      </c>
      <c r="F91">
        <f t="shared" si="8"/>
        <v>1.9112651841620001E-28</v>
      </c>
    </row>
    <row r="92" spans="1:6" x14ac:dyDescent="0.35">
      <c r="A92" s="9">
        <f t="shared" si="9"/>
        <v>0.89000000000000057</v>
      </c>
      <c r="B92" s="9" cm="1">
        <f t="array" ref="B92">[1]!TRIANG_DIST(A92,0,0.5,1,FALSE)</f>
        <v>0.43999999999999773</v>
      </c>
      <c r="C92" s="13">
        <f t="shared" si="5"/>
        <v>4.3999999999999803E-3</v>
      </c>
      <c r="D92">
        <f t="shared" si="6"/>
        <v>2.4176056356677404E-29</v>
      </c>
      <c r="E92">
        <f t="shared" si="7"/>
        <v>1.063746479693801E-31</v>
      </c>
      <c r="F92">
        <f t="shared" si="8"/>
        <v>6.515451609161822E-30</v>
      </c>
    </row>
    <row r="93" spans="1:6" x14ac:dyDescent="0.35">
      <c r="A93" s="9">
        <f t="shared" si="9"/>
        <v>0.90000000000000058</v>
      </c>
      <c r="B93" s="9" cm="1">
        <f t="array" ref="B93">[1]!TRIANG_DIST(A93,0,0.5,1,FALSE)</f>
        <v>0.39999999999999769</v>
      </c>
      <c r="C93" s="13">
        <f t="shared" si="5"/>
        <v>3.9999999999999801E-3</v>
      </c>
      <c r="D93">
        <f t="shared" si="6"/>
        <v>6.4974547457380273E-31</v>
      </c>
      <c r="E93">
        <f t="shared" si="7"/>
        <v>2.5989818982951979E-33</v>
      </c>
      <c r="F93">
        <f t="shared" si="8"/>
        <v>1.5918774928688091E-31</v>
      </c>
    </row>
    <row r="94" spans="1:6" x14ac:dyDescent="0.35">
      <c r="A94" s="9">
        <f t="shared" si="9"/>
        <v>0.91000000000000059</v>
      </c>
      <c r="B94" s="9" cm="1">
        <f t="array" ref="B94">[1]!TRIANG_DIST(A94,0,0.5,1,FALSE)</f>
        <v>0.35999999999999766</v>
      </c>
      <c r="C94" s="13">
        <f t="shared" si="5"/>
        <v>3.5999999999999791E-3</v>
      </c>
      <c r="D94">
        <f t="shared" si="6"/>
        <v>1.1786668723994921E-32</v>
      </c>
      <c r="E94">
        <f t="shared" si="7"/>
        <v>4.2432007406381469E-35</v>
      </c>
      <c r="F94">
        <f t="shared" si="8"/>
        <v>2.598962217157743E-33</v>
      </c>
    </row>
    <row r="95" spans="1:6" x14ac:dyDescent="0.35">
      <c r="A95" s="9">
        <f t="shared" si="9"/>
        <v>0.9200000000000006</v>
      </c>
      <c r="B95" s="9" cm="1">
        <f t="array" ref="B95">[1]!TRIANG_DIST(A95,0,0.5,1,FALSE)</f>
        <v>0.31999999999999762</v>
      </c>
      <c r="C95" s="13">
        <f t="shared" si="5"/>
        <v>3.1999999999999785E-3</v>
      </c>
      <c r="D95">
        <f t="shared" si="6"/>
        <v>1.3157113380193105E-34</v>
      </c>
      <c r="E95">
        <f t="shared" si="7"/>
        <v>4.2102762816617653E-37</v>
      </c>
      <c r="F95">
        <f t="shared" si="8"/>
        <v>2.5787959723509732E-35</v>
      </c>
    </row>
    <row r="96" spans="1:6" x14ac:dyDescent="0.35">
      <c r="A96" s="9">
        <f t="shared" si="9"/>
        <v>0.9300000000000006</v>
      </c>
      <c r="B96" s="9" cm="1">
        <f t="array" ref="B96">[1]!TRIANG_DIST(A96,0,0.5,1,FALSE)</f>
        <v>0.27999999999999758</v>
      </c>
      <c r="C96" s="13">
        <f t="shared" si="5"/>
        <v>2.7999999999999779E-3</v>
      </c>
      <c r="D96">
        <f t="shared" si="6"/>
        <v>7.9383597427206292E-37</v>
      </c>
      <c r="E96">
        <f t="shared" si="7"/>
        <v>2.2227407279617587E-39</v>
      </c>
      <c r="F96">
        <f t="shared" si="8"/>
        <v>1.3614296196699655E-37</v>
      </c>
    </row>
    <row r="97" spans="1:6" x14ac:dyDescent="0.35">
      <c r="A97" s="9">
        <f t="shared" si="9"/>
        <v>0.94000000000000061</v>
      </c>
      <c r="B97" s="9" cm="1">
        <f t="array" ref="B97">[1]!TRIANG_DIST(A97,0,0.5,1,FALSE)</f>
        <v>0.23999999999999755</v>
      </c>
      <c r="C97" s="13">
        <f t="shared" si="5"/>
        <v>2.3999999999999772E-3</v>
      </c>
      <c r="D97">
        <f t="shared" si="6"/>
        <v>2.1409677515694316E-39</v>
      </c>
      <c r="E97">
        <f t="shared" si="7"/>
        <v>5.1383226037665871E-42</v>
      </c>
      <c r="F97">
        <f t="shared" si="8"/>
        <v>3.1472247303455562E-40</v>
      </c>
    </row>
    <row r="98" spans="1:6" x14ac:dyDescent="0.35">
      <c r="A98" s="9">
        <f t="shared" si="9"/>
        <v>0.95000000000000062</v>
      </c>
      <c r="B98" s="9" cm="1">
        <f t="array" ref="B98">[1]!TRIANG_DIST(A98,0,0.5,1,FALSE)</f>
        <v>0.19999999999999751</v>
      </c>
      <c r="C98" s="13">
        <f t="shared" si="5"/>
        <v>1.9999999999999766E-3</v>
      </c>
      <c r="D98">
        <f t="shared" si="6"/>
        <v>1.9226635593526602E-42</v>
      </c>
      <c r="E98">
        <f t="shared" si="7"/>
        <v>3.8453271187052758E-45</v>
      </c>
      <c r="F98">
        <f t="shared" si="8"/>
        <v>2.355264458363583E-43</v>
      </c>
    </row>
    <row r="99" spans="1:6" x14ac:dyDescent="0.35">
      <c r="A99" s="9">
        <f t="shared" si="9"/>
        <v>0.96000000000000063</v>
      </c>
      <c r="B99" s="9" cm="1">
        <f t="array" ref="B99">[1]!TRIANG_DIST(A99,0,0.5,1,FALSE)</f>
        <v>0.15999999999999748</v>
      </c>
      <c r="C99" s="13">
        <f t="shared" si="5"/>
        <v>1.599999999999976E-3</v>
      </c>
      <c r="D99">
        <f t="shared" si="6"/>
        <v>3.5102773964851782E-46</v>
      </c>
      <c r="E99">
        <f t="shared" si="7"/>
        <v>5.6164438343762009E-49</v>
      </c>
      <c r="F99">
        <f t="shared" si="8"/>
        <v>3.440074182805934E-47</v>
      </c>
    </row>
    <row r="100" spans="1:6" x14ac:dyDescent="0.35">
      <c r="A100" s="9">
        <f t="shared" si="9"/>
        <v>0.97000000000000064</v>
      </c>
      <c r="B100" s="9" cm="1">
        <f t="array" ref="B100">[1]!TRIANG_DIST(A100,0,0.5,1,FALSE)</f>
        <v>0.11999999999999744</v>
      </c>
      <c r="C100" s="13">
        <f t="shared" si="5"/>
        <v>1.1999999999999752E-3</v>
      </c>
      <c r="D100">
        <f t="shared" si="6"/>
        <v>5.1669614442901658E-51</v>
      </c>
      <c r="E100">
        <f t="shared" si="7"/>
        <v>6.2003537331480702E-54</v>
      </c>
      <c r="F100">
        <f t="shared" si="8"/>
        <v>3.7977192384825266E-52</v>
      </c>
    </row>
    <row r="101" spans="1:6" x14ac:dyDescent="0.35">
      <c r="A101" s="9">
        <f t="shared" si="9"/>
        <v>0.98000000000000065</v>
      </c>
      <c r="B101" s="9" cm="1">
        <f t="array" ref="B101">[1]!TRIANG_DIST(A101,0,0.5,1,FALSE)</f>
        <v>7.9999999999997407E-2</v>
      </c>
      <c r="C101" s="13">
        <f t="shared" si="5"/>
        <v>7.9999999999997467E-4</v>
      </c>
      <c r="D101">
        <f t="shared" si="6"/>
        <v>7.6871470786255373E-58</v>
      </c>
      <c r="E101">
        <f t="shared" si="7"/>
        <v>6.1497176629002349E-61</v>
      </c>
      <c r="F101">
        <f t="shared" si="8"/>
        <v>3.7667046244108679E-59</v>
      </c>
    </row>
    <row r="102" spans="1:6" x14ac:dyDescent="0.35">
      <c r="A102" s="9">
        <f t="shared" si="9"/>
        <v>0.99000000000000066</v>
      </c>
      <c r="B102" s="9" cm="1">
        <f t="array" ref="B102">[1]!TRIANG_DIST(A102,0,0.5,1,FALSE)</f>
        <v>3.9999999999997371E-2</v>
      </c>
      <c r="C102" s="13">
        <f t="shared" si="5"/>
        <v>3.99999999999974E-4</v>
      </c>
      <c r="D102">
        <f t="shared" si="6"/>
        <v>1.5320658415054263E-69</v>
      </c>
      <c r="E102">
        <f t="shared" si="7"/>
        <v>6.1282633660213071E-73</v>
      </c>
      <c r="F102">
        <f t="shared" si="8"/>
        <v>3.7535638586559034E-71</v>
      </c>
    </row>
    <row r="103" spans="1:6" x14ac:dyDescent="0.35">
      <c r="A103" s="16">
        <f t="shared" si="9"/>
        <v>1.0000000000000007</v>
      </c>
      <c r="B103" s="16" cm="1">
        <f t="array" ref="B103">[1]!TRIANG_DIST(A103,0,0.5,1,FALSE)</f>
        <v>0</v>
      </c>
      <c r="C103" s="17">
        <f t="shared" si="5"/>
        <v>0</v>
      </c>
      <c r="D103">
        <v>0</v>
      </c>
      <c r="E103" s="2">
        <f t="shared" si="7"/>
        <v>0</v>
      </c>
      <c r="F103" s="2">
        <f t="shared" si="8"/>
        <v>0</v>
      </c>
    </row>
    <row r="104" spans="1:6" x14ac:dyDescent="0.35">
      <c r="B104" s="5">
        <f>SUM(B3:B103)</f>
        <v>99.999999999999929</v>
      </c>
      <c r="C104" s="15">
        <f>SUM(C3:C103)</f>
        <v>0.99999999999999989</v>
      </c>
      <c r="D104" s="15"/>
      <c r="E104" s="15">
        <f t="shared" ref="E104:F104" si="10">SUM(E3:E103)</f>
        <v>1.6326519533933676E-2</v>
      </c>
      <c r="F104" s="14">
        <f t="shared" si="10"/>
        <v>1.0000000000000004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895E-5A79-4D1E-B385-CD230342384E}">
  <sheetPr codeName="Sheet18"/>
  <dimension ref="A1:X503"/>
  <sheetViews>
    <sheetView workbookViewId="0">
      <selection activeCell="N20" sqref="N20"/>
    </sheetView>
  </sheetViews>
  <sheetFormatPr defaultRowHeight="14.5" x14ac:dyDescent="0.35"/>
  <cols>
    <col min="1" max="1" width="4.81640625" customWidth="1"/>
    <col min="3" max="3" width="3" customWidth="1"/>
    <col min="4" max="4" width="28.1796875" customWidth="1"/>
    <col min="5" max="5" width="3.453125" customWidth="1"/>
    <col min="11" max="11" width="4" customWidth="1"/>
    <col min="12" max="12" width="6.81640625" customWidth="1"/>
  </cols>
  <sheetData>
    <row r="1" spans="1:24" x14ac:dyDescent="0.35">
      <c r="F1" t="s">
        <v>104</v>
      </c>
    </row>
    <row r="2" spans="1:24" ht="15" thickBot="1" x14ac:dyDescent="0.4"/>
    <row r="3" spans="1:24" ht="15" thickTop="1" x14ac:dyDescent="0.35">
      <c r="A3" t="s">
        <v>0</v>
      </c>
      <c r="B3" s="29" t="e" cm="1">
        <f t="array" aca="1" ref="B3" ca="1">TRIANG_DIST(A3,0,0.5,1,FALSE)</f>
        <v>#NAME?</v>
      </c>
      <c r="F3" s="56" t="s">
        <v>105</v>
      </c>
      <c r="G3" s="56" t="s">
        <v>106</v>
      </c>
      <c r="H3" s="56" t="s">
        <v>107</v>
      </c>
      <c r="I3" s="56" t="s">
        <v>108</v>
      </c>
      <c r="J3" s="56" t="s">
        <v>109</v>
      </c>
      <c r="L3" t="e">
        <f t="array" aca="1" ref="L3:M6" ca="1">GRID_HDI(F4:F104,J4:J104,TRUE)</f>
        <v>#NAME?</v>
      </c>
      <c r="M3" s="29" t="e">
        <f ca="1"/>
        <v>#NAME?</v>
      </c>
      <c r="R3" t="e" cm="1">
        <f t="array" aca="1" ref="R3" ca="1">FTEXT(B4)</f>
        <v>#NAME?</v>
      </c>
      <c r="W3" t="e">
        <f t="array" aca="1" ref="W3:X5" ca="1">SAMPLE_HDI(A4:A503,TRUE)</f>
        <v>#NAME?</v>
      </c>
      <c r="X3" t="e">
        <f ca="1"/>
        <v>#NAME?</v>
      </c>
    </row>
    <row r="4" spans="1:24" x14ac:dyDescent="0.35">
      <c r="A4" t="s">
        <v>103</v>
      </c>
      <c r="B4" s="30" t="e" cm="1">
        <f t="array" aca="1" ref="B4" ca="1">TRIANG_DIST(A4,0,0.5,1,FALSE)</f>
        <v>#NAME?</v>
      </c>
      <c r="D4" t="e">
        <f t="array" aca="1" ref="D4:D503" ca="1">QSORT(A4:A503)</f>
        <v>#NAME?</v>
      </c>
      <c r="F4" s="26">
        <v>0</v>
      </c>
      <c r="G4" s="26" t="e">
        <f ca="1">TRIANG_DIST(F4,0,0.5,1,FALSE)</f>
        <v>#NAME?</v>
      </c>
      <c r="H4" s="26">
        <f>_xlfn.BINOM.DIST(3,16,F4,FALSE)</f>
        <v>0</v>
      </c>
      <c r="I4" s="26" t="e">
        <f ca="1">G4*H4</f>
        <v>#NAME?</v>
      </c>
      <c r="J4" s="26" t="e">
        <f ca="1">I4/I$105</f>
        <v>#NAME?</v>
      </c>
      <c r="L4" t="e">
        <f ca="1"/>
        <v>#NAME?</v>
      </c>
      <c r="M4" s="30" t="e">
        <f ca="1"/>
        <v>#NAME?</v>
      </c>
      <c r="O4" t="e" cm="1">
        <f t="array" aca="1" ref="O4" ca="1">ACF($A$4:$A$503,N4)</f>
        <v>#NAME?</v>
      </c>
      <c r="Q4" t="e" cm="1">
        <f t="array" aca="1" ref="Q4" ca="1">FTEXT(O4)</f>
        <v>#NAME?</v>
      </c>
      <c r="R4" t="e" cm="1">
        <f t="array" aca="1" ref="R4" ca="1">FTEXT(C4)</f>
        <v>#NAME?</v>
      </c>
      <c r="W4" t="e">
        <f ca="1"/>
        <v>#NAME?</v>
      </c>
      <c r="X4" t="e">
        <f ca="1"/>
        <v>#NAME?</v>
      </c>
    </row>
    <row r="5" spans="1:24" x14ac:dyDescent="0.35">
      <c r="A5" t="s">
        <v>102</v>
      </c>
      <c r="B5" s="31" t="e" cm="1">
        <f t="array" aca="1" ref="B5" ca="1">TRIANG_DIST(A5,0,0.5,1,FALSE)</f>
        <v>#NAME?</v>
      </c>
      <c r="D5" t="e">
        <f ca="1"/>
        <v>#NAME?</v>
      </c>
      <c r="F5" s="4">
        <f>F4+0.01</f>
        <v>0.01</v>
      </c>
      <c r="G5" s="4" t="e">
        <f ca="1">TRIANG_DIST(F5,0,0.5,1,FALSE)</f>
        <v>#NAME?</v>
      </c>
      <c r="H5" s="4">
        <f t="shared" ref="H5:H68" si="0">_xlfn.BINOM.DIST(3,16,F5,FALSE)</f>
        <v>4.9141177287942179E-4</v>
      </c>
      <c r="I5" s="4" t="e">
        <f t="shared" ref="I5:I68" ca="1" si="1">G5*H5</f>
        <v>#NAME?</v>
      </c>
      <c r="J5" s="4" t="e">
        <f t="shared" ref="J5:J68" ca="1" si="2">I5/I$105</f>
        <v>#NAME?</v>
      </c>
      <c r="L5" t="e">
        <f ca="1"/>
        <v>#NAME?</v>
      </c>
      <c r="M5" s="30" t="e">
        <f ca="1"/>
        <v>#NAME?</v>
      </c>
      <c r="O5" t="e" cm="1">
        <f t="array" aca="1" ref="O5" ca="1">ACF($A$4:$A$503,N5)</f>
        <v>#NAME?</v>
      </c>
      <c r="R5" t="e" cm="1">
        <f t="array" aca="1" ref="R5" ca="1">FTEXT(D4)</f>
        <v>#NAME?</v>
      </c>
      <c r="W5" t="e">
        <f ca="1"/>
        <v>#NAME?</v>
      </c>
      <c r="X5" t="e">
        <f ca="1"/>
        <v>#NAME?</v>
      </c>
    </row>
    <row r="6" spans="1:24" x14ac:dyDescent="0.35">
      <c r="B6" t="e" cm="1">
        <f t="array" aca="1" ref="B6" ca="1">TRIANG_DIST(A6,0,0.5,1,FALSE)</f>
        <v>#NAME?</v>
      </c>
      <c r="D6" t="e">
        <f ca="1"/>
        <v>#NAME?</v>
      </c>
      <c r="F6" s="4" t="e">
        <f t="array" aca="1" ref="F6:G10" ca="1">BETA_HDI(G4,G2,G3,TRUE)</f>
        <v>#NAME?</v>
      </c>
      <c r="G6" s="4" t="e">
        <f ca="1"/>
        <v>#NAME?</v>
      </c>
      <c r="H6" s="4" t="e">
        <f ca="1">_xlfn.BINOM.DIST(3,16,F6,FALSE)</f>
        <v>#NAME?</v>
      </c>
      <c r="I6" s="4" t="e">
        <f t="shared" ca="1" si="1"/>
        <v>#NAME?</v>
      </c>
      <c r="J6" s="4" t="e">
        <f t="shared" ca="1" si="2"/>
        <v>#NAME?</v>
      </c>
      <c r="L6" t="e">
        <f ca="1"/>
        <v>#NAME?</v>
      </c>
      <c r="M6" s="31" t="e">
        <f ca="1"/>
        <v>#NAME?</v>
      </c>
      <c r="O6" t="e" cm="1">
        <f t="array" aca="1" ref="O6" ca="1">ACF($A$4:$A$503,N6)</f>
        <v>#NAME?</v>
      </c>
      <c r="R6" t="e" cm="1">
        <f t="array" aca="1" ref="R6" ca="1">FTEXT(E4)</f>
        <v>#NAME?</v>
      </c>
    </row>
    <row r="7" spans="1:24" x14ac:dyDescent="0.35">
      <c r="B7" t="e" cm="1">
        <f t="array" aca="1" ref="B7" ca="1">TRIANG_DIST(A7,0,0.5,1,FALSE)</f>
        <v>#NAME?</v>
      </c>
      <c r="D7" t="e">
        <f ca="1"/>
        <v>#NAME?</v>
      </c>
      <c r="F7" s="4" t="e">
        <f ca="1"/>
        <v>#NAME?</v>
      </c>
      <c r="G7" s="4" t="e">
        <f ca="1"/>
        <v>#NAME?</v>
      </c>
      <c r="H7" s="4" t="e">
        <f t="shared" ca="1" si="0"/>
        <v>#NAME?</v>
      </c>
      <c r="I7" s="4" t="e">
        <f t="shared" ca="1" si="1"/>
        <v>#NAME?</v>
      </c>
      <c r="J7" s="4" t="e">
        <f t="shared" ca="1" si="2"/>
        <v>#NAME?</v>
      </c>
      <c r="L7" t="e" cm="1">
        <f t="array" aca="1" ref="L7" ca="1">FTEXT(J7)</f>
        <v>#NAME?</v>
      </c>
      <c r="O7" t="e" cm="1">
        <f t="array" aca="1" ref="O7" ca="1">ACF($A$4:$A$503,N7)</f>
        <v>#NAME?</v>
      </c>
      <c r="R7" t="e" cm="1">
        <f t="array" aca="1" ref="R7" ca="1">FTEXT(F4)</f>
        <v>#NAME?</v>
      </c>
      <c r="W7" t="e" cm="1">
        <f t="array" aca="1" ref="W7" ca="1">FTEXT(U7)</f>
        <v>#NAME?</v>
      </c>
    </row>
    <row r="8" spans="1:24" x14ac:dyDescent="0.35">
      <c r="B8" t="e" cm="1">
        <f t="array" aca="1" ref="B8" ca="1">TRIANG_DIST(A8,0,0.5,1,FALSE)</f>
        <v>#NAME?</v>
      </c>
      <c r="D8" t="e">
        <f ca="1"/>
        <v>#NAME?</v>
      </c>
      <c r="F8" s="4" t="e">
        <f ca="1"/>
        <v>#NAME?</v>
      </c>
      <c r="G8" s="4" t="e">
        <f ca="1"/>
        <v>#NAME?</v>
      </c>
      <c r="H8" s="4" t="e">
        <f t="shared" ca="1" si="0"/>
        <v>#NAME?</v>
      </c>
      <c r="I8" s="4" t="e">
        <f t="shared" ca="1" si="1"/>
        <v>#NAME?</v>
      </c>
      <c r="J8" s="4" t="e">
        <f t="shared" ca="1" si="2"/>
        <v>#NAME?</v>
      </c>
      <c r="L8" t="s">
        <v>111</v>
      </c>
      <c r="M8" s="29">
        <v>0.08</v>
      </c>
      <c r="O8" t="e" cm="1">
        <f t="array" aca="1" ref="O8" ca="1">ACF($A$4:$A$503,N8)</f>
        <v>#NAME?</v>
      </c>
      <c r="R8" t="e" cm="1">
        <f t="array" aca="1" ref="R8" ca="1">FTEXT(B14)</f>
        <v>#NAME?</v>
      </c>
      <c r="W8" t="e" cm="1">
        <f t="array" aca="1" ref="W8" ca="1">FTEXT(U8)</f>
        <v>#NAME?</v>
      </c>
    </row>
    <row r="9" spans="1:24" x14ac:dyDescent="0.35">
      <c r="B9" t="e" cm="1">
        <f t="array" aca="1" ref="B9" ca="1">TRIANG_DIST(A9,0,0.5,1,FALSE)</f>
        <v>#NAME?</v>
      </c>
      <c r="D9" t="e">
        <f ca="1"/>
        <v>#NAME?</v>
      </c>
      <c r="F9" s="4" t="e">
        <f ca="1"/>
        <v>#NAME?</v>
      </c>
      <c r="G9" s="4" t="e">
        <f ca="1"/>
        <v>#NAME?</v>
      </c>
      <c r="H9" s="4" t="e">
        <f t="shared" ca="1" si="0"/>
        <v>#NAME?</v>
      </c>
      <c r="I9" s="4" t="e">
        <f t="shared" ca="1" si="1"/>
        <v>#NAME?</v>
      </c>
      <c r="J9" s="4" t="e">
        <f t="shared" ca="1" si="2"/>
        <v>#NAME?</v>
      </c>
      <c r="L9" t="s">
        <v>112</v>
      </c>
      <c r="M9" s="30">
        <v>0.44</v>
      </c>
      <c r="O9" t="e" cm="1">
        <f t="array" aca="1" ref="O9" ca="1">ACF($A$4:$A$503,N9)</f>
        <v>#NAME?</v>
      </c>
      <c r="R9" t="e" cm="1">
        <f t="array" aca="1" ref="R9" ca="1">FTEXT(E14)</f>
        <v>#NAME?</v>
      </c>
      <c r="W9" t="e" cm="1">
        <f t="array" aca="1" ref="W9" ca="1">FTEXT(U9)</f>
        <v>#NAME?</v>
      </c>
    </row>
    <row r="10" spans="1:24" x14ac:dyDescent="0.35">
      <c r="B10" t="e" cm="1">
        <f t="array" aca="1" ref="B10" ca="1">TRIANG_DIST(A10,0,0.5,1,FALSE)</f>
        <v>#NAME?</v>
      </c>
      <c r="D10" t="e">
        <f ca="1"/>
        <v>#NAME?</v>
      </c>
      <c r="F10" s="4" t="e">
        <f ca="1"/>
        <v>#NAME?</v>
      </c>
      <c r="G10" s="4" t="e">
        <f ca="1"/>
        <v>#NAME?</v>
      </c>
      <c r="H10" s="4" t="e">
        <f t="shared" ca="1" si="0"/>
        <v>#NAME?</v>
      </c>
      <c r="I10" s="4" t="e">
        <f t="shared" ca="1" si="1"/>
        <v>#NAME?</v>
      </c>
      <c r="J10" s="4" t="e">
        <f t="shared" ca="1" si="2"/>
        <v>#NAME?</v>
      </c>
      <c r="L10" t="s">
        <v>113</v>
      </c>
      <c r="M10" s="30">
        <f>M9-M8</f>
        <v>0.36</v>
      </c>
      <c r="O10" t="e" cm="1">
        <f t="array" aca="1" ref="O10" ca="1">ACF($A$4:$A$503,N10)</f>
        <v>#NAME?</v>
      </c>
    </row>
    <row r="11" spans="1:24" x14ac:dyDescent="0.35">
      <c r="B11" t="e" cm="1">
        <f t="array" aca="1" ref="B11" ca="1">TRIANG_DIST(A11,0,0.5,1,FALSE)</f>
        <v>#NAME?</v>
      </c>
      <c r="D11" t="e">
        <f ca="1"/>
        <v>#NAME?</v>
      </c>
      <c r="F11" s="4" t="e">
        <f t="shared" ref="F6:F69" ca="1" si="3">F10+0.01</f>
        <v>#NAME?</v>
      </c>
      <c r="G11" s="4" t="e">
        <f ca="1">TRIANG_DIST(F11,0,0.5,1,FALSE)</f>
        <v>#NAME?</v>
      </c>
      <c r="H11" s="4" t="e">
        <f t="shared" ca="1" si="0"/>
        <v>#NAME?</v>
      </c>
      <c r="I11" s="4" t="e">
        <f t="shared" ca="1" si="1"/>
        <v>#NAME?</v>
      </c>
      <c r="J11" s="4" t="e">
        <f t="shared" ca="1" si="2"/>
        <v>#NAME?</v>
      </c>
      <c r="L11" t="s">
        <v>114</v>
      </c>
      <c r="M11" s="31" t="e">
        <f ca="1">SUM(J12:J48)</f>
        <v>#NAME?</v>
      </c>
      <c r="O11" t="e" cm="1">
        <f t="array" aca="1" ref="O11" ca="1">ACF($A$4:$A$503,N11)</f>
        <v>#NAME?</v>
      </c>
      <c r="W11" t="e" cm="1">
        <f t="array" aca="1" ref="W11" ca="1">FTEXT(U11)</f>
        <v>#NAME?</v>
      </c>
    </row>
    <row r="12" spans="1:24" x14ac:dyDescent="0.35">
      <c r="B12" t="e" cm="1">
        <f t="array" aca="1" ref="B12" ca="1">TRIANG_DIST(A12,0,0.5,1,FALSE)</f>
        <v>#NAME?</v>
      </c>
      <c r="D12" t="e">
        <f ca="1"/>
        <v>#NAME?</v>
      </c>
      <c r="F12" s="4" t="e">
        <f t="shared" ca="1" si="3"/>
        <v>#NAME?</v>
      </c>
      <c r="G12" s="4" t="e">
        <f ca="1">TRIANG_DIST(F12,0,0.5,1,FALSE)</f>
        <v>#NAME?</v>
      </c>
      <c r="H12" s="4" t="e">
        <f t="shared" ca="1" si="0"/>
        <v>#NAME?</v>
      </c>
      <c r="I12" s="4" t="e">
        <f t="shared" ca="1" si="1"/>
        <v>#NAME?</v>
      </c>
      <c r="J12" s="4" t="e">
        <f t="shared" ca="1" si="2"/>
        <v>#NAME?</v>
      </c>
      <c r="O12" t="e" cm="1">
        <f t="array" aca="1" ref="O12" ca="1">ACF($A$4:$A$503,N12)</f>
        <v>#NAME?</v>
      </c>
      <c r="W12" t="e" cm="1">
        <f t="array" aca="1" ref="W12" ca="1">FTEXT(U12)</f>
        <v>#NAME?</v>
      </c>
    </row>
    <row r="13" spans="1:24" x14ac:dyDescent="0.35">
      <c r="B13" t="e" cm="1">
        <f t="array" aca="1" ref="B13" ca="1">TRIANG_DIST(A13,0,0.5,1,FALSE)</f>
        <v>#NAME?</v>
      </c>
      <c r="D13" t="e">
        <f ca="1"/>
        <v>#NAME?</v>
      </c>
      <c r="F13" s="4" t="e">
        <f t="shared" ca="1" si="3"/>
        <v>#NAME?</v>
      </c>
      <c r="G13" s="4" t="e">
        <f ca="1">TRIANG_DIST(F13,0,0.5,1,FALSE)</f>
        <v>#NAME?</v>
      </c>
      <c r="H13" s="4" t="e">
        <f t="shared" ca="1" si="0"/>
        <v>#NAME?</v>
      </c>
      <c r="I13" s="4" t="e">
        <f t="shared" ca="1" si="1"/>
        <v>#NAME?</v>
      </c>
      <c r="J13" s="4" t="e">
        <f t="shared" ca="1" si="2"/>
        <v>#NAME?</v>
      </c>
      <c r="O13" t="e" cm="1">
        <f t="array" aca="1" ref="O13" ca="1">ACF($A$4:$A$503,N13)</f>
        <v>#NAME?</v>
      </c>
    </row>
    <row r="14" spans="1:24" x14ac:dyDescent="0.35">
      <c r="B14" t="e" cm="1">
        <f t="array" aca="1" ref="B14" ca="1">TRIANG_DIST(A14,0,0.5,1,FALSE)</f>
        <v>#NAME?</v>
      </c>
      <c r="D14" t="e">
        <f ca="1"/>
        <v>#NAME?</v>
      </c>
      <c r="F14" s="4" t="e">
        <f t="shared" ca="1" si="3"/>
        <v>#NAME?</v>
      </c>
      <c r="G14" s="4" t="e">
        <f ca="1">TRIANG_DIST(F14,0,0.5,1,FALSE)</f>
        <v>#NAME?</v>
      </c>
      <c r="H14" s="4" t="e">
        <f t="shared" ca="1" si="0"/>
        <v>#NAME?</v>
      </c>
      <c r="I14" s="4" t="e">
        <f t="shared" ca="1" si="1"/>
        <v>#NAME?</v>
      </c>
      <c r="J14" s="4" t="e">
        <f t="shared" ca="1" si="2"/>
        <v>#NAME?</v>
      </c>
    </row>
    <row r="15" spans="1:24" x14ac:dyDescent="0.35">
      <c r="B15" t="e" cm="1">
        <f t="array" aca="1" ref="B15" ca="1">TRIANG_DIST(A15,0,0.5,1,FALSE)</f>
        <v>#NAME?</v>
      </c>
      <c r="D15" t="e">
        <f ca="1"/>
        <v>#NAME?</v>
      </c>
      <c r="F15" s="4" t="e">
        <f t="shared" ca="1" si="3"/>
        <v>#NAME?</v>
      </c>
      <c r="G15" s="4" t="e">
        <f ca="1">TRIANG_DIST(F15,0,0.5,1,FALSE)</f>
        <v>#NAME?</v>
      </c>
      <c r="H15" s="4" t="e">
        <f t="shared" ca="1" si="0"/>
        <v>#NAME?</v>
      </c>
      <c r="I15" s="4" t="e">
        <f t="shared" ca="1" si="1"/>
        <v>#NAME?</v>
      </c>
      <c r="J15" s="4" t="e">
        <f t="shared" ca="1" si="2"/>
        <v>#NAME?</v>
      </c>
      <c r="Q15" t="e" cm="1">
        <f t="array" aca="1" ref="Q15" ca="1">FTEXT(O15)</f>
        <v>#NAME?</v>
      </c>
      <c r="S15" t="e" cm="1">
        <f t="array" aca="1" ref="S15" ca="1">ESS(A4:A503)</f>
        <v>#NAME?</v>
      </c>
      <c r="U15" t="e" cm="1">
        <f t="array" aca="1" ref="U15" ca="1">FTEXT(S15)</f>
        <v>#NAME?</v>
      </c>
    </row>
    <row r="16" spans="1:24" x14ac:dyDescent="0.35">
      <c r="B16" t="e" cm="1">
        <f t="array" aca="1" ref="B16" ca="1">TRIANG_DIST(A16,0,0.5,1,FALSE)</f>
        <v>#NAME?</v>
      </c>
      <c r="D16" t="e">
        <f ca="1"/>
        <v>#NAME?</v>
      </c>
      <c r="F16" s="4" t="e">
        <f t="shared" ca="1" si="3"/>
        <v>#NAME?</v>
      </c>
      <c r="G16" s="4" t="e">
        <f ca="1">TRIANG_DIST(F16,0,0.5,1,FALSE)</f>
        <v>#NAME?</v>
      </c>
      <c r="H16" s="4" t="e">
        <f t="shared" ca="1" si="0"/>
        <v>#NAME?</v>
      </c>
      <c r="I16" s="4" t="e">
        <f t="shared" ca="1" si="1"/>
        <v>#NAME?</v>
      </c>
      <c r="J16" s="4" t="e">
        <f t="shared" ca="1" si="2"/>
        <v>#NAME?</v>
      </c>
    </row>
    <row r="17" spans="2:17" x14ac:dyDescent="0.35">
      <c r="B17" t="e" cm="1">
        <f t="array" aca="1" ref="B17" ca="1">TRIANG_DIST(A17,0,0.5,1,FALSE)</f>
        <v>#NAME?</v>
      </c>
      <c r="D17" t="e">
        <f ca="1"/>
        <v>#NAME?</v>
      </c>
      <c r="F17" s="4" t="e">
        <f t="shared" ca="1" si="3"/>
        <v>#NAME?</v>
      </c>
      <c r="G17" s="4" t="e">
        <f ca="1">TRIANG_DIST(F17,0,0.5,1,FALSE)</f>
        <v>#NAME?</v>
      </c>
      <c r="H17" s="4" t="e">
        <f t="shared" ca="1" si="0"/>
        <v>#NAME?</v>
      </c>
      <c r="I17" s="4" t="e">
        <f t="shared" ca="1" si="1"/>
        <v>#NAME?</v>
      </c>
      <c r="J17" s="4" t="e">
        <f t="shared" ca="1" si="2"/>
        <v>#NAME?</v>
      </c>
      <c r="Q17" t="e" cm="1">
        <f t="array" aca="1" ref="Q17" ca="1">FTEXT(O17)</f>
        <v>#NAME?</v>
      </c>
    </row>
    <row r="18" spans="2:17" x14ac:dyDescent="0.35">
      <c r="B18" t="e" cm="1">
        <f t="array" aca="1" ref="B18" ca="1">TRIANG_DIST(A18,0,0.5,1,FALSE)</f>
        <v>#NAME?</v>
      </c>
      <c r="D18" t="e">
        <f ca="1"/>
        <v>#NAME?</v>
      </c>
      <c r="F18" s="4" t="e">
        <f t="shared" ca="1" si="3"/>
        <v>#NAME?</v>
      </c>
      <c r="G18" s="4" t="e">
        <f ca="1">TRIANG_DIST(F18,0,0.5,1,FALSE)</f>
        <v>#NAME?</v>
      </c>
      <c r="H18" s="4" t="e">
        <f t="shared" ca="1" si="0"/>
        <v>#NAME?</v>
      </c>
      <c r="I18" s="4" t="e">
        <f t="shared" ca="1" si="1"/>
        <v>#NAME?</v>
      </c>
      <c r="J18" s="4" t="e">
        <f t="shared" ca="1" si="2"/>
        <v>#NAME?</v>
      </c>
    </row>
    <row r="19" spans="2:17" x14ac:dyDescent="0.35">
      <c r="B19" t="e" cm="1">
        <f t="array" aca="1" ref="B19" ca="1">TRIANG_DIST(A19,0,0.5,1,FALSE)</f>
        <v>#NAME?</v>
      </c>
      <c r="D19" t="e">
        <f ca="1"/>
        <v>#NAME?</v>
      </c>
      <c r="F19" s="4" t="e">
        <f t="shared" ca="1" si="3"/>
        <v>#NAME?</v>
      </c>
      <c r="G19" s="4" t="e">
        <f ca="1">TRIANG_DIST(F19,0,0.5,1,FALSE)</f>
        <v>#NAME?</v>
      </c>
      <c r="H19" s="4" t="e">
        <f t="shared" ca="1" si="0"/>
        <v>#NAME?</v>
      </c>
      <c r="I19" s="4" t="e">
        <f t="shared" ca="1" si="1"/>
        <v>#NAME?</v>
      </c>
      <c r="J19" s="4" t="e">
        <f t="shared" ca="1" si="2"/>
        <v>#NAME?</v>
      </c>
    </row>
    <row r="20" spans="2:17" x14ac:dyDescent="0.35">
      <c r="B20" t="e" cm="1">
        <f t="array" aca="1" ref="B20" ca="1">TRIANG_DIST(A20,0,0.5,1,FALSE)</f>
        <v>#NAME?</v>
      </c>
      <c r="D20" t="e">
        <f ca="1"/>
        <v>#NAME?</v>
      </c>
      <c r="F20" s="4" t="e">
        <f t="shared" ca="1" si="3"/>
        <v>#NAME?</v>
      </c>
      <c r="G20" s="4" t="e">
        <f ca="1">TRIANG_DIST(F20,0,0.5,1,FALSE)</f>
        <v>#NAME?</v>
      </c>
      <c r="H20" s="4" t="e">
        <f t="shared" ca="1" si="0"/>
        <v>#NAME?</v>
      </c>
      <c r="I20" s="4" t="e">
        <f t="shared" ca="1" si="1"/>
        <v>#NAME?</v>
      </c>
      <c r="J20" s="4" t="e">
        <f t="shared" ca="1" si="2"/>
        <v>#NAME?</v>
      </c>
    </row>
    <row r="21" spans="2:17" x14ac:dyDescent="0.35">
      <c r="B21" t="e" cm="1">
        <f t="array" aca="1" ref="B21" ca="1">TRIANG_DIST(A21,0,0.5,1,FALSE)</f>
        <v>#NAME?</v>
      </c>
      <c r="D21" t="e">
        <f ca="1"/>
        <v>#NAME?</v>
      </c>
      <c r="F21" s="4" t="e">
        <f t="shared" ca="1" si="3"/>
        <v>#NAME?</v>
      </c>
      <c r="G21" s="4" t="e">
        <f ca="1">TRIANG_DIST(F21,0,0.5,1,FALSE)</f>
        <v>#NAME?</v>
      </c>
      <c r="H21" s="4" t="e">
        <f t="shared" ca="1" si="0"/>
        <v>#NAME?</v>
      </c>
      <c r="I21" s="4" t="e">
        <f t="shared" ca="1" si="1"/>
        <v>#NAME?</v>
      </c>
      <c r="J21" s="4" t="e">
        <f t="shared" ca="1" si="2"/>
        <v>#NAME?</v>
      </c>
    </row>
    <row r="22" spans="2:17" x14ac:dyDescent="0.35">
      <c r="B22" t="e" cm="1">
        <f t="array" aca="1" ref="B22" ca="1">TRIANG_DIST(A22,0,0.5,1,FALSE)</f>
        <v>#NAME?</v>
      </c>
      <c r="D22" t="e">
        <f ca="1"/>
        <v>#NAME?</v>
      </c>
      <c r="F22" s="4" t="e">
        <f t="shared" ca="1" si="3"/>
        <v>#NAME?</v>
      </c>
      <c r="G22" s="4" t="e">
        <f ca="1">TRIANG_DIST(F22,0,0.5,1,FALSE)</f>
        <v>#NAME?</v>
      </c>
      <c r="H22" s="4" t="e">
        <f t="shared" ca="1" si="0"/>
        <v>#NAME?</v>
      </c>
      <c r="I22" s="4" t="e">
        <f t="shared" ca="1" si="1"/>
        <v>#NAME?</v>
      </c>
      <c r="J22" s="4" t="e">
        <f t="shared" ca="1" si="2"/>
        <v>#NAME?</v>
      </c>
    </row>
    <row r="23" spans="2:17" x14ac:dyDescent="0.35">
      <c r="B23" t="e" cm="1">
        <f t="array" aca="1" ref="B23" ca="1">TRIANG_DIST(A23,0,0.5,1,FALSE)</f>
        <v>#NAME?</v>
      </c>
      <c r="D23" t="e">
        <f ca="1"/>
        <v>#NAME?</v>
      </c>
      <c r="F23" s="4" t="e">
        <f t="shared" ca="1" si="3"/>
        <v>#NAME?</v>
      </c>
      <c r="G23" s="4" t="e">
        <f ca="1">TRIANG_DIST(F23,0,0.5,1,FALSE)</f>
        <v>#NAME?</v>
      </c>
      <c r="H23" s="4" t="e">
        <f t="shared" ca="1" si="0"/>
        <v>#NAME?</v>
      </c>
      <c r="I23" s="4" t="e">
        <f t="shared" ca="1" si="1"/>
        <v>#NAME?</v>
      </c>
      <c r="J23" s="4" t="e">
        <f t="shared" ca="1" si="2"/>
        <v>#NAME?</v>
      </c>
    </row>
    <row r="24" spans="2:17" x14ac:dyDescent="0.35">
      <c r="B24" t="e" cm="1">
        <f t="array" aca="1" ref="B24" ca="1">TRIANG_DIST(A24,0,0.5,1,FALSE)</f>
        <v>#NAME?</v>
      </c>
      <c r="D24" t="e">
        <f ca="1"/>
        <v>#NAME?</v>
      </c>
      <c r="F24" s="4" t="e">
        <f t="shared" ca="1" si="3"/>
        <v>#NAME?</v>
      </c>
      <c r="G24" s="4" t="e">
        <f ca="1">TRIANG_DIST(F24,0,0.5,1,FALSE)</f>
        <v>#NAME?</v>
      </c>
      <c r="H24" s="4" t="e">
        <f t="shared" ca="1" si="0"/>
        <v>#NAME?</v>
      </c>
      <c r="I24" s="4" t="e">
        <f t="shared" ca="1" si="1"/>
        <v>#NAME?</v>
      </c>
      <c r="J24" s="4" t="e">
        <f t="shared" ca="1" si="2"/>
        <v>#NAME?</v>
      </c>
    </row>
    <row r="25" spans="2:17" x14ac:dyDescent="0.35">
      <c r="B25" t="e" cm="1">
        <f t="array" aca="1" ref="B25" ca="1">TRIANG_DIST(A25,0,0.5,1,FALSE)</f>
        <v>#NAME?</v>
      </c>
      <c r="D25" t="e">
        <f ca="1"/>
        <v>#NAME?</v>
      </c>
      <c r="F25" s="4" t="e">
        <f t="shared" ca="1" si="3"/>
        <v>#NAME?</v>
      </c>
      <c r="G25" s="4" t="e">
        <f ca="1">TRIANG_DIST(F25,0,0.5,1,FALSE)</f>
        <v>#NAME?</v>
      </c>
      <c r="H25" s="4" t="e">
        <f t="shared" ca="1" si="0"/>
        <v>#NAME?</v>
      </c>
      <c r="I25" s="4" t="e">
        <f t="shared" ca="1" si="1"/>
        <v>#NAME?</v>
      </c>
      <c r="J25" s="4" t="e">
        <f t="shared" ca="1" si="2"/>
        <v>#NAME?</v>
      </c>
    </row>
    <row r="26" spans="2:17" x14ac:dyDescent="0.35">
      <c r="B26" t="e" cm="1">
        <f t="array" aca="1" ref="B26" ca="1">TRIANG_DIST(A26,0,0.5,1,FALSE)</f>
        <v>#NAME?</v>
      </c>
      <c r="D26" t="e">
        <f ca="1"/>
        <v>#NAME?</v>
      </c>
      <c r="F26" s="4" t="e">
        <f t="shared" ca="1" si="3"/>
        <v>#NAME?</v>
      </c>
      <c r="G26" s="4" t="e">
        <f ca="1">TRIANG_DIST(F26,0,0.5,1,FALSE)</f>
        <v>#NAME?</v>
      </c>
      <c r="H26" s="4" t="e">
        <f t="shared" ca="1" si="0"/>
        <v>#NAME?</v>
      </c>
      <c r="I26" s="4" t="e">
        <f t="shared" ca="1" si="1"/>
        <v>#NAME?</v>
      </c>
      <c r="J26" s="4" t="e">
        <f t="shared" ca="1" si="2"/>
        <v>#NAME?</v>
      </c>
    </row>
    <row r="27" spans="2:17" x14ac:dyDescent="0.35">
      <c r="B27" t="e" cm="1">
        <f t="array" aca="1" ref="B27" ca="1">TRIANG_DIST(A27,0,0.5,1,FALSE)</f>
        <v>#NAME?</v>
      </c>
      <c r="D27" t="e">
        <f ca="1"/>
        <v>#NAME?</v>
      </c>
      <c r="F27" s="4" t="e">
        <f t="shared" ca="1" si="3"/>
        <v>#NAME?</v>
      </c>
      <c r="G27" s="4" t="e">
        <f ca="1">TRIANG_DIST(F27,0,0.5,1,FALSE)</f>
        <v>#NAME?</v>
      </c>
      <c r="H27" s="4" t="e">
        <f t="shared" ca="1" si="0"/>
        <v>#NAME?</v>
      </c>
      <c r="I27" s="4" t="e">
        <f t="shared" ca="1" si="1"/>
        <v>#NAME?</v>
      </c>
      <c r="J27" s="4" t="e">
        <f t="shared" ca="1" si="2"/>
        <v>#NAME?</v>
      </c>
    </row>
    <row r="28" spans="2:17" x14ac:dyDescent="0.35">
      <c r="B28" t="e" cm="1">
        <f t="array" aca="1" ref="B28" ca="1">TRIANG_DIST(A28,0,0.5,1,FALSE)</f>
        <v>#NAME?</v>
      </c>
      <c r="D28" t="e">
        <f ca="1"/>
        <v>#NAME?</v>
      </c>
      <c r="F28" s="4" t="e">
        <f t="shared" ca="1" si="3"/>
        <v>#NAME?</v>
      </c>
      <c r="G28" s="4" t="e">
        <f ca="1">TRIANG_DIST(F28,0,0.5,1,FALSE)</f>
        <v>#NAME?</v>
      </c>
      <c r="H28" s="4" t="e">
        <f t="shared" ca="1" si="0"/>
        <v>#NAME?</v>
      </c>
      <c r="I28" s="4" t="e">
        <f t="shared" ca="1" si="1"/>
        <v>#NAME?</v>
      </c>
      <c r="J28" s="4" t="e">
        <f t="shared" ca="1" si="2"/>
        <v>#NAME?</v>
      </c>
    </row>
    <row r="29" spans="2:17" x14ac:dyDescent="0.35">
      <c r="B29" t="e" cm="1">
        <f t="array" aca="1" ref="B29" ca="1">TRIANG_DIST(A29,0,0.5,1,FALSE)</f>
        <v>#NAME?</v>
      </c>
      <c r="D29" t="e">
        <f ca="1"/>
        <v>#NAME?</v>
      </c>
      <c r="F29" s="4" t="e">
        <f t="shared" ca="1" si="3"/>
        <v>#NAME?</v>
      </c>
      <c r="G29" s="4" t="e">
        <f ca="1">TRIANG_DIST(F29,0,0.5,1,FALSE)</f>
        <v>#NAME?</v>
      </c>
      <c r="H29" s="4" t="e">
        <f t="shared" ca="1" si="0"/>
        <v>#NAME?</v>
      </c>
      <c r="I29" s="4" t="e">
        <f t="shared" ca="1" si="1"/>
        <v>#NAME?</v>
      </c>
      <c r="J29" s="4" t="e">
        <f t="shared" ca="1" si="2"/>
        <v>#NAME?</v>
      </c>
    </row>
    <row r="30" spans="2:17" x14ac:dyDescent="0.35">
      <c r="B30" t="e" cm="1">
        <f t="array" aca="1" ref="B30" ca="1">TRIANG_DIST(A30,0,0.5,1,FALSE)</f>
        <v>#NAME?</v>
      </c>
      <c r="D30" t="e">
        <f ca="1"/>
        <v>#NAME?</v>
      </c>
      <c r="F30" s="4" t="e">
        <f t="shared" ca="1" si="3"/>
        <v>#NAME?</v>
      </c>
      <c r="G30" s="4" t="e">
        <f ca="1">TRIANG_DIST(F30,0,0.5,1,FALSE)</f>
        <v>#NAME?</v>
      </c>
      <c r="H30" s="4" t="e">
        <f t="shared" ca="1" si="0"/>
        <v>#NAME?</v>
      </c>
      <c r="I30" s="4" t="e">
        <f t="shared" ca="1" si="1"/>
        <v>#NAME?</v>
      </c>
      <c r="J30" s="4" t="e">
        <f t="shared" ca="1" si="2"/>
        <v>#NAME?</v>
      </c>
    </row>
    <row r="31" spans="2:17" x14ac:dyDescent="0.35">
      <c r="B31" t="e" cm="1">
        <f t="array" aca="1" ref="B31" ca="1">TRIANG_DIST(A31,0,0.5,1,FALSE)</f>
        <v>#NAME?</v>
      </c>
      <c r="D31" t="e">
        <f ca="1"/>
        <v>#NAME?</v>
      </c>
      <c r="F31" s="4" t="e">
        <f t="shared" ca="1" si="3"/>
        <v>#NAME?</v>
      </c>
      <c r="G31" s="4" t="e">
        <f ca="1">TRIANG_DIST(F31,0,0.5,1,FALSE)</f>
        <v>#NAME?</v>
      </c>
      <c r="H31" s="4" t="e">
        <f t="shared" ca="1" si="0"/>
        <v>#NAME?</v>
      </c>
      <c r="I31" s="4" t="e">
        <f t="shared" ca="1" si="1"/>
        <v>#NAME?</v>
      </c>
      <c r="J31" s="4" t="e">
        <f t="shared" ca="1" si="2"/>
        <v>#NAME?</v>
      </c>
    </row>
    <row r="32" spans="2:17" x14ac:dyDescent="0.35">
      <c r="B32" t="e" cm="1">
        <f t="array" aca="1" ref="B32" ca="1">TRIANG_DIST(A32,0,0.5,1,FALSE)</f>
        <v>#NAME?</v>
      </c>
      <c r="D32" t="e">
        <f ca="1"/>
        <v>#NAME?</v>
      </c>
      <c r="F32" s="4" t="e">
        <f t="shared" ca="1" si="3"/>
        <v>#NAME?</v>
      </c>
      <c r="G32" s="4" t="e">
        <f ca="1">TRIANG_DIST(F32,0,0.5,1,FALSE)</f>
        <v>#NAME?</v>
      </c>
      <c r="H32" s="4" t="e">
        <f t="shared" ca="1" si="0"/>
        <v>#NAME?</v>
      </c>
      <c r="I32" s="4" t="e">
        <f t="shared" ca="1" si="1"/>
        <v>#NAME?</v>
      </c>
      <c r="J32" s="4" t="e">
        <f t="shared" ca="1" si="2"/>
        <v>#NAME?</v>
      </c>
    </row>
    <row r="33" spans="2:10" x14ac:dyDescent="0.35">
      <c r="B33" t="e" cm="1">
        <f t="array" aca="1" ref="B33" ca="1">TRIANG_DIST(A33,0,0.5,1,FALSE)</f>
        <v>#NAME?</v>
      </c>
      <c r="D33" t="e">
        <f ca="1"/>
        <v>#NAME?</v>
      </c>
      <c r="F33" s="4" t="e">
        <f t="shared" ca="1" si="3"/>
        <v>#NAME?</v>
      </c>
      <c r="G33" s="4" t="e">
        <f ca="1">TRIANG_DIST(F33,0,0.5,1,FALSE)</f>
        <v>#NAME?</v>
      </c>
      <c r="H33" s="4" t="e">
        <f t="shared" ca="1" si="0"/>
        <v>#NAME?</v>
      </c>
      <c r="I33" s="4" t="e">
        <f t="shared" ca="1" si="1"/>
        <v>#NAME?</v>
      </c>
      <c r="J33" s="4" t="e">
        <f t="shared" ca="1" si="2"/>
        <v>#NAME?</v>
      </c>
    </row>
    <row r="34" spans="2:10" x14ac:dyDescent="0.35">
      <c r="B34" t="e" cm="1">
        <f t="array" aca="1" ref="B34" ca="1">TRIANG_DIST(A34,0,0.5,1,FALSE)</f>
        <v>#NAME?</v>
      </c>
      <c r="D34" t="e">
        <f ca="1"/>
        <v>#NAME?</v>
      </c>
      <c r="F34" s="4" t="e">
        <f t="shared" ca="1" si="3"/>
        <v>#NAME?</v>
      </c>
      <c r="G34" s="4" t="e">
        <f ca="1">TRIANG_DIST(F34,0,0.5,1,FALSE)</f>
        <v>#NAME?</v>
      </c>
      <c r="H34" s="4" t="e">
        <f t="shared" ca="1" si="0"/>
        <v>#NAME?</v>
      </c>
      <c r="I34" s="4" t="e">
        <f t="shared" ca="1" si="1"/>
        <v>#NAME?</v>
      </c>
      <c r="J34" s="4" t="e">
        <f t="shared" ca="1" si="2"/>
        <v>#NAME?</v>
      </c>
    </row>
    <row r="35" spans="2:10" x14ac:dyDescent="0.35">
      <c r="B35" t="e" cm="1">
        <f t="array" aca="1" ref="B35" ca="1">TRIANG_DIST(A35,0,0.5,1,FALSE)</f>
        <v>#NAME?</v>
      </c>
      <c r="D35" t="e">
        <f ca="1"/>
        <v>#NAME?</v>
      </c>
      <c r="F35" s="4" t="e">
        <f t="shared" ca="1" si="3"/>
        <v>#NAME?</v>
      </c>
      <c r="G35" s="4" t="e">
        <f ca="1">TRIANG_DIST(F35,0,0.5,1,FALSE)</f>
        <v>#NAME?</v>
      </c>
      <c r="H35" s="4" t="e">
        <f t="shared" ca="1" si="0"/>
        <v>#NAME?</v>
      </c>
      <c r="I35" s="4" t="e">
        <f t="shared" ca="1" si="1"/>
        <v>#NAME?</v>
      </c>
      <c r="J35" s="4" t="e">
        <f t="shared" ca="1" si="2"/>
        <v>#NAME?</v>
      </c>
    </row>
    <row r="36" spans="2:10" x14ac:dyDescent="0.35">
      <c r="B36" t="e" cm="1">
        <f t="array" aca="1" ref="B36" ca="1">TRIANG_DIST(A36,0,0.5,1,FALSE)</f>
        <v>#NAME?</v>
      </c>
      <c r="D36" t="e">
        <f ca="1"/>
        <v>#NAME?</v>
      </c>
      <c r="F36" s="4" t="e">
        <f t="shared" ca="1" si="3"/>
        <v>#NAME?</v>
      </c>
      <c r="G36" s="4" t="e">
        <f ca="1">TRIANG_DIST(F36,0,0.5,1,FALSE)</f>
        <v>#NAME?</v>
      </c>
      <c r="H36" s="4" t="e">
        <f t="shared" ca="1" si="0"/>
        <v>#NAME?</v>
      </c>
      <c r="I36" s="4" t="e">
        <f t="shared" ca="1" si="1"/>
        <v>#NAME?</v>
      </c>
      <c r="J36" s="4" t="e">
        <f t="shared" ca="1" si="2"/>
        <v>#NAME?</v>
      </c>
    </row>
    <row r="37" spans="2:10" x14ac:dyDescent="0.35">
      <c r="B37" t="e" cm="1">
        <f t="array" aca="1" ref="B37" ca="1">TRIANG_DIST(A37,0,0.5,1,FALSE)</f>
        <v>#NAME?</v>
      </c>
      <c r="D37" t="e">
        <f ca="1"/>
        <v>#NAME?</v>
      </c>
      <c r="F37" s="4" t="e">
        <f t="shared" ca="1" si="3"/>
        <v>#NAME?</v>
      </c>
      <c r="G37" s="4" t="e">
        <f ca="1">TRIANG_DIST(F37,0,0.5,1,FALSE)</f>
        <v>#NAME?</v>
      </c>
      <c r="H37" s="4" t="e">
        <f t="shared" ca="1" si="0"/>
        <v>#NAME?</v>
      </c>
      <c r="I37" s="4" t="e">
        <f t="shared" ca="1" si="1"/>
        <v>#NAME?</v>
      </c>
      <c r="J37" s="4" t="e">
        <f t="shared" ca="1" si="2"/>
        <v>#NAME?</v>
      </c>
    </row>
    <row r="38" spans="2:10" x14ac:dyDescent="0.35">
      <c r="B38" t="e" cm="1">
        <f t="array" aca="1" ref="B38" ca="1">TRIANG_DIST(A38,0,0.5,1,FALSE)</f>
        <v>#NAME?</v>
      </c>
      <c r="D38" t="e">
        <f ca="1"/>
        <v>#NAME?</v>
      </c>
      <c r="F38" s="4" t="e">
        <f t="shared" ca="1" si="3"/>
        <v>#NAME?</v>
      </c>
      <c r="G38" s="4" t="e">
        <f ca="1">TRIANG_DIST(F38,0,0.5,1,FALSE)</f>
        <v>#NAME?</v>
      </c>
      <c r="H38" s="4" t="e">
        <f t="shared" ca="1" si="0"/>
        <v>#NAME?</v>
      </c>
      <c r="I38" s="4" t="e">
        <f t="shared" ca="1" si="1"/>
        <v>#NAME?</v>
      </c>
      <c r="J38" s="4" t="e">
        <f t="shared" ca="1" si="2"/>
        <v>#NAME?</v>
      </c>
    </row>
    <row r="39" spans="2:10" x14ac:dyDescent="0.35">
      <c r="B39" t="e" cm="1">
        <f t="array" aca="1" ref="B39" ca="1">TRIANG_DIST(A39,0,0.5,1,FALSE)</f>
        <v>#NAME?</v>
      </c>
      <c r="D39" t="e">
        <f ca="1"/>
        <v>#NAME?</v>
      </c>
      <c r="F39" s="4" t="e">
        <f t="shared" ca="1" si="3"/>
        <v>#NAME?</v>
      </c>
      <c r="G39" s="4" t="e">
        <f ca="1">TRIANG_DIST(F39,0,0.5,1,FALSE)</f>
        <v>#NAME?</v>
      </c>
      <c r="H39" s="4" t="e">
        <f t="shared" ca="1" si="0"/>
        <v>#NAME?</v>
      </c>
      <c r="I39" s="4" t="e">
        <f t="shared" ca="1" si="1"/>
        <v>#NAME?</v>
      </c>
      <c r="J39" s="4" t="e">
        <f t="shared" ca="1" si="2"/>
        <v>#NAME?</v>
      </c>
    </row>
    <row r="40" spans="2:10" x14ac:dyDescent="0.35">
      <c r="B40" t="e" cm="1">
        <f t="array" aca="1" ref="B40" ca="1">TRIANG_DIST(A40,0,0.5,1,FALSE)</f>
        <v>#NAME?</v>
      </c>
      <c r="D40" t="e">
        <f ca="1"/>
        <v>#NAME?</v>
      </c>
      <c r="F40" s="4" t="e">
        <f t="shared" ca="1" si="3"/>
        <v>#NAME?</v>
      </c>
      <c r="G40" s="4" t="e">
        <f ca="1">TRIANG_DIST(F40,0,0.5,1,FALSE)</f>
        <v>#NAME?</v>
      </c>
      <c r="H40" s="4" t="e">
        <f t="shared" ca="1" si="0"/>
        <v>#NAME?</v>
      </c>
      <c r="I40" s="4" t="e">
        <f t="shared" ca="1" si="1"/>
        <v>#NAME?</v>
      </c>
      <c r="J40" s="4" t="e">
        <f t="shared" ca="1" si="2"/>
        <v>#NAME?</v>
      </c>
    </row>
    <row r="41" spans="2:10" x14ac:dyDescent="0.35">
      <c r="B41" t="e" cm="1">
        <f t="array" aca="1" ref="B41" ca="1">TRIANG_DIST(A41,0,0.5,1,FALSE)</f>
        <v>#NAME?</v>
      </c>
      <c r="D41" t="e">
        <f ca="1"/>
        <v>#NAME?</v>
      </c>
      <c r="F41" s="4" t="e">
        <f t="shared" ca="1" si="3"/>
        <v>#NAME?</v>
      </c>
      <c r="G41" s="4" t="e">
        <f ca="1">TRIANG_DIST(F41,0,0.5,1,FALSE)</f>
        <v>#NAME?</v>
      </c>
      <c r="H41" s="4" t="e">
        <f t="shared" ca="1" si="0"/>
        <v>#NAME?</v>
      </c>
      <c r="I41" s="4" t="e">
        <f t="shared" ca="1" si="1"/>
        <v>#NAME?</v>
      </c>
      <c r="J41" s="4" t="e">
        <f t="shared" ca="1" si="2"/>
        <v>#NAME?</v>
      </c>
    </row>
    <row r="42" spans="2:10" x14ac:dyDescent="0.35">
      <c r="B42" t="e" cm="1">
        <f t="array" aca="1" ref="B42" ca="1">TRIANG_DIST(A42,0,0.5,1,FALSE)</f>
        <v>#NAME?</v>
      </c>
      <c r="D42" t="e">
        <f ca="1"/>
        <v>#NAME?</v>
      </c>
      <c r="F42" s="4" t="e">
        <f t="shared" ca="1" si="3"/>
        <v>#NAME?</v>
      </c>
      <c r="G42" s="4" t="e">
        <f ca="1">TRIANG_DIST(F42,0,0.5,1,FALSE)</f>
        <v>#NAME?</v>
      </c>
      <c r="H42" s="4" t="e">
        <f t="shared" ca="1" si="0"/>
        <v>#NAME?</v>
      </c>
      <c r="I42" s="4" t="e">
        <f t="shared" ca="1" si="1"/>
        <v>#NAME?</v>
      </c>
      <c r="J42" s="4" t="e">
        <f t="shared" ca="1" si="2"/>
        <v>#NAME?</v>
      </c>
    </row>
    <row r="43" spans="2:10" x14ac:dyDescent="0.35">
      <c r="B43" t="e" cm="1">
        <f t="array" aca="1" ref="B43" ca="1">TRIANG_DIST(A43,0,0.5,1,FALSE)</f>
        <v>#NAME?</v>
      </c>
      <c r="D43" t="e">
        <f ca="1"/>
        <v>#NAME?</v>
      </c>
      <c r="F43" s="4" t="e">
        <f t="shared" ca="1" si="3"/>
        <v>#NAME?</v>
      </c>
      <c r="G43" s="4" t="e">
        <f ca="1">TRIANG_DIST(F43,0,0.5,1,FALSE)</f>
        <v>#NAME?</v>
      </c>
      <c r="H43" s="4" t="e">
        <f t="shared" ca="1" si="0"/>
        <v>#NAME?</v>
      </c>
      <c r="I43" s="4" t="e">
        <f t="shared" ca="1" si="1"/>
        <v>#NAME?</v>
      </c>
      <c r="J43" s="4" t="e">
        <f t="shared" ca="1" si="2"/>
        <v>#NAME?</v>
      </c>
    </row>
    <row r="44" spans="2:10" x14ac:dyDescent="0.35">
      <c r="B44" t="e" cm="1">
        <f t="array" aca="1" ref="B44" ca="1">TRIANG_DIST(A44,0,0.5,1,FALSE)</f>
        <v>#NAME?</v>
      </c>
      <c r="D44" t="e">
        <f ca="1"/>
        <v>#NAME?</v>
      </c>
      <c r="F44" s="4" t="e">
        <f t="shared" ca="1" si="3"/>
        <v>#NAME?</v>
      </c>
      <c r="G44" s="4" t="e">
        <f ca="1">TRIANG_DIST(F44,0,0.5,1,FALSE)</f>
        <v>#NAME?</v>
      </c>
      <c r="H44" s="4" t="e">
        <f t="shared" ca="1" si="0"/>
        <v>#NAME?</v>
      </c>
      <c r="I44" s="4" t="e">
        <f t="shared" ca="1" si="1"/>
        <v>#NAME?</v>
      </c>
      <c r="J44" s="4" t="e">
        <f t="shared" ca="1" si="2"/>
        <v>#NAME?</v>
      </c>
    </row>
    <row r="45" spans="2:10" x14ac:dyDescent="0.35">
      <c r="B45" t="e" cm="1">
        <f t="array" aca="1" ref="B45" ca="1">TRIANG_DIST(A45,0,0.5,1,FALSE)</f>
        <v>#NAME?</v>
      </c>
      <c r="D45" t="e">
        <f ca="1"/>
        <v>#NAME?</v>
      </c>
      <c r="F45" s="4" t="e">
        <f t="shared" ca="1" si="3"/>
        <v>#NAME?</v>
      </c>
      <c r="G45" s="4" t="e">
        <f ca="1">TRIANG_DIST(F45,0,0.5,1,FALSE)</f>
        <v>#NAME?</v>
      </c>
      <c r="H45" s="4" t="e">
        <f t="shared" ca="1" si="0"/>
        <v>#NAME?</v>
      </c>
      <c r="I45" s="4" t="e">
        <f t="shared" ca="1" si="1"/>
        <v>#NAME?</v>
      </c>
      <c r="J45" s="4" t="e">
        <f t="shared" ca="1" si="2"/>
        <v>#NAME?</v>
      </c>
    </row>
    <row r="46" spans="2:10" x14ac:dyDescent="0.35">
      <c r="B46" t="e" cm="1">
        <f t="array" aca="1" ref="B46" ca="1">TRIANG_DIST(A46,0,0.5,1,FALSE)</f>
        <v>#NAME?</v>
      </c>
      <c r="D46" t="e">
        <f ca="1"/>
        <v>#NAME?</v>
      </c>
      <c r="F46" s="4" t="e">
        <f t="shared" ca="1" si="3"/>
        <v>#NAME?</v>
      </c>
      <c r="G46" s="4" t="e">
        <f ca="1">TRIANG_DIST(F46,0,0.5,1,FALSE)</f>
        <v>#NAME?</v>
      </c>
      <c r="H46" s="4" t="e">
        <f t="shared" ca="1" si="0"/>
        <v>#NAME?</v>
      </c>
      <c r="I46" s="4" t="e">
        <f t="shared" ca="1" si="1"/>
        <v>#NAME?</v>
      </c>
      <c r="J46" s="4" t="e">
        <f t="shared" ca="1" si="2"/>
        <v>#NAME?</v>
      </c>
    </row>
    <row r="47" spans="2:10" x14ac:dyDescent="0.35">
      <c r="B47" t="e" cm="1">
        <f t="array" aca="1" ref="B47" ca="1">TRIANG_DIST(A47,0,0.5,1,FALSE)</f>
        <v>#NAME?</v>
      </c>
      <c r="D47" t="e">
        <f ca="1"/>
        <v>#NAME?</v>
      </c>
      <c r="F47" s="4" t="e">
        <f t="shared" ca="1" si="3"/>
        <v>#NAME?</v>
      </c>
      <c r="G47" s="4" t="e">
        <f ca="1">TRIANG_DIST(F47,0,0.5,1,FALSE)</f>
        <v>#NAME?</v>
      </c>
      <c r="H47" s="4" t="e">
        <f t="shared" ca="1" si="0"/>
        <v>#NAME?</v>
      </c>
      <c r="I47" s="4" t="e">
        <f t="shared" ca="1" si="1"/>
        <v>#NAME?</v>
      </c>
      <c r="J47" s="4" t="e">
        <f t="shared" ca="1" si="2"/>
        <v>#NAME?</v>
      </c>
    </row>
    <row r="48" spans="2:10" x14ac:dyDescent="0.35">
      <c r="B48" t="e" cm="1">
        <f t="array" aca="1" ref="B48" ca="1">TRIANG_DIST(A48,0,0.5,1,FALSE)</f>
        <v>#NAME?</v>
      </c>
      <c r="D48" t="e">
        <f ca="1"/>
        <v>#NAME?</v>
      </c>
      <c r="F48" s="4" t="e">
        <f t="shared" ca="1" si="3"/>
        <v>#NAME?</v>
      </c>
      <c r="G48" s="4" t="e">
        <f ca="1">TRIANG_DIST(F48,0,0.5,1,FALSE)</f>
        <v>#NAME?</v>
      </c>
      <c r="H48" s="4" t="e">
        <f t="shared" ca="1" si="0"/>
        <v>#NAME?</v>
      </c>
      <c r="I48" s="4" t="e">
        <f t="shared" ca="1" si="1"/>
        <v>#NAME?</v>
      </c>
      <c r="J48" s="4" t="e">
        <f t="shared" ca="1" si="2"/>
        <v>#NAME?</v>
      </c>
    </row>
    <row r="49" spans="2:10" x14ac:dyDescent="0.35">
      <c r="B49" t="e" cm="1">
        <f t="array" aca="1" ref="B49" ca="1">TRIANG_DIST(A49,0,0.5,1,FALSE)</f>
        <v>#NAME?</v>
      </c>
      <c r="D49" t="e">
        <f ca="1"/>
        <v>#NAME?</v>
      </c>
      <c r="F49" s="4" t="e">
        <f t="shared" ca="1" si="3"/>
        <v>#NAME?</v>
      </c>
      <c r="G49" s="4" t="e">
        <f ca="1">TRIANG_DIST(F49,0,0.5,1,FALSE)</f>
        <v>#NAME?</v>
      </c>
      <c r="H49" s="4" t="e">
        <f t="shared" ca="1" si="0"/>
        <v>#NAME?</v>
      </c>
      <c r="I49" s="4" t="e">
        <f t="shared" ca="1" si="1"/>
        <v>#NAME?</v>
      </c>
      <c r="J49" s="4" t="e">
        <f t="shared" ca="1" si="2"/>
        <v>#NAME?</v>
      </c>
    </row>
    <row r="50" spans="2:10" x14ac:dyDescent="0.35">
      <c r="B50" t="e" cm="1">
        <f t="array" aca="1" ref="B50" ca="1">TRIANG_DIST(A50,0,0.5,1,FALSE)</f>
        <v>#NAME?</v>
      </c>
      <c r="D50" t="e">
        <f ca="1"/>
        <v>#NAME?</v>
      </c>
      <c r="F50" s="4" t="e">
        <f t="shared" ca="1" si="3"/>
        <v>#NAME?</v>
      </c>
      <c r="G50" s="4" t="e">
        <f ca="1">TRIANG_DIST(F50,0,0.5,1,FALSE)</f>
        <v>#NAME?</v>
      </c>
      <c r="H50" s="4" t="e">
        <f t="shared" ca="1" si="0"/>
        <v>#NAME?</v>
      </c>
      <c r="I50" s="4" t="e">
        <f t="shared" ca="1" si="1"/>
        <v>#NAME?</v>
      </c>
      <c r="J50" s="4" t="e">
        <f t="shared" ca="1" si="2"/>
        <v>#NAME?</v>
      </c>
    </row>
    <row r="51" spans="2:10" x14ac:dyDescent="0.35">
      <c r="B51" t="e" cm="1">
        <f t="array" aca="1" ref="B51" ca="1">TRIANG_DIST(A51,0,0.5,1,FALSE)</f>
        <v>#NAME?</v>
      </c>
      <c r="D51" t="e">
        <f ca="1"/>
        <v>#NAME?</v>
      </c>
      <c r="F51" s="4" t="e">
        <f t="shared" ca="1" si="3"/>
        <v>#NAME?</v>
      </c>
      <c r="G51" s="4" t="e">
        <f ca="1">TRIANG_DIST(F51,0,0.5,1,FALSE)</f>
        <v>#NAME?</v>
      </c>
      <c r="H51" s="4" t="e">
        <f t="shared" ca="1" si="0"/>
        <v>#NAME?</v>
      </c>
      <c r="I51" s="4" t="e">
        <f t="shared" ca="1" si="1"/>
        <v>#NAME?</v>
      </c>
      <c r="J51" s="4" t="e">
        <f t="shared" ca="1" si="2"/>
        <v>#NAME?</v>
      </c>
    </row>
    <row r="52" spans="2:10" x14ac:dyDescent="0.35">
      <c r="B52" t="e" cm="1">
        <f t="array" aca="1" ref="B52" ca="1">TRIANG_DIST(A52,0,0.5,1,FALSE)</f>
        <v>#NAME?</v>
      </c>
      <c r="D52" t="e">
        <f ca="1"/>
        <v>#NAME?</v>
      </c>
      <c r="F52" s="4" t="e">
        <f t="shared" ca="1" si="3"/>
        <v>#NAME?</v>
      </c>
      <c r="G52" s="4" t="e">
        <f ca="1">TRIANG_DIST(F52,0,0.5,1,FALSE)</f>
        <v>#NAME?</v>
      </c>
      <c r="H52" s="4" t="e">
        <f t="shared" ca="1" si="0"/>
        <v>#NAME?</v>
      </c>
      <c r="I52" s="4" t="e">
        <f t="shared" ca="1" si="1"/>
        <v>#NAME?</v>
      </c>
      <c r="J52" s="4" t="e">
        <f t="shared" ca="1" si="2"/>
        <v>#NAME?</v>
      </c>
    </row>
    <row r="53" spans="2:10" x14ac:dyDescent="0.35">
      <c r="B53" t="e" cm="1">
        <f t="array" aca="1" ref="B53" ca="1">TRIANG_DIST(A53,0,0.5,1,FALSE)</f>
        <v>#NAME?</v>
      </c>
      <c r="D53" t="e">
        <f ca="1"/>
        <v>#NAME?</v>
      </c>
      <c r="F53" s="4" t="e">
        <f t="shared" ca="1" si="3"/>
        <v>#NAME?</v>
      </c>
      <c r="G53" s="4" t="e">
        <f ca="1">TRIANG_DIST(F53,0,0.5,1,FALSE)</f>
        <v>#NAME?</v>
      </c>
      <c r="H53" s="4" t="e">
        <f t="shared" ca="1" si="0"/>
        <v>#NAME?</v>
      </c>
      <c r="I53" s="4" t="e">
        <f t="shared" ca="1" si="1"/>
        <v>#NAME?</v>
      </c>
      <c r="J53" s="4" t="e">
        <f t="shared" ca="1" si="2"/>
        <v>#NAME?</v>
      </c>
    </row>
    <row r="54" spans="2:10" x14ac:dyDescent="0.35">
      <c r="B54" t="e" cm="1">
        <f t="array" aca="1" ref="B54" ca="1">TRIANG_DIST(A54,0,0.5,1,FALSE)</f>
        <v>#NAME?</v>
      </c>
      <c r="D54" t="e">
        <f ca="1"/>
        <v>#NAME?</v>
      </c>
      <c r="F54" s="4" t="e">
        <f t="shared" ca="1" si="3"/>
        <v>#NAME?</v>
      </c>
      <c r="G54" s="4" t="e">
        <f ca="1">TRIANG_DIST(F54,0,0.5,1,FALSE)</f>
        <v>#NAME?</v>
      </c>
      <c r="H54" s="4" t="e">
        <f t="shared" ca="1" si="0"/>
        <v>#NAME?</v>
      </c>
      <c r="I54" s="4" t="e">
        <f t="shared" ca="1" si="1"/>
        <v>#NAME?</v>
      </c>
      <c r="J54" s="4" t="e">
        <f t="shared" ca="1" si="2"/>
        <v>#NAME?</v>
      </c>
    </row>
    <row r="55" spans="2:10" x14ac:dyDescent="0.35">
      <c r="B55" t="e" cm="1">
        <f t="array" aca="1" ref="B55" ca="1">TRIANG_DIST(A55,0,0.5,1,FALSE)</f>
        <v>#NAME?</v>
      </c>
      <c r="D55" t="e">
        <f ca="1"/>
        <v>#NAME?</v>
      </c>
      <c r="F55" s="4" t="e">
        <f t="shared" ca="1" si="3"/>
        <v>#NAME?</v>
      </c>
      <c r="G55" s="4" t="e">
        <f ca="1">TRIANG_DIST(F55,0,0.5,1,FALSE)</f>
        <v>#NAME?</v>
      </c>
      <c r="H55" s="4" t="e">
        <f t="shared" ca="1" si="0"/>
        <v>#NAME?</v>
      </c>
      <c r="I55" s="4" t="e">
        <f t="shared" ca="1" si="1"/>
        <v>#NAME?</v>
      </c>
      <c r="J55" s="4" t="e">
        <f t="shared" ca="1" si="2"/>
        <v>#NAME?</v>
      </c>
    </row>
    <row r="56" spans="2:10" x14ac:dyDescent="0.35">
      <c r="B56" t="e" cm="1">
        <f t="array" aca="1" ref="B56" ca="1">TRIANG_DIST(A56,0,0.5,1,FALSE)</f>
        <v>#NAME?</v>
      </c>
      <c r="D56" t="e">
        <f ca="1"/>
        <v>#NAME?</v>
      </c>
      <c r="F56" s="4" t="e">
        <f t="shared" ca="1" si="3"/>
        <v>#NAME?</v>
      </c>
      <c r="G56" s="4" t="e">
        <f ca="1">TRIANG_DIST(F56,0,0.5,1,FALSE)</f>
        <v>#NAME?</v>
      </c>
      <c r="H56" s="4" t="e">
        <f t="shared" ca="1" si="0"/>
        <v>#NAME?</v>
      </c>
      <c r="I56" s="4" t="e">
        <f t="shared" ca="1" si="1"/>
        <v>#NAME?</v>
      </c>
      <c r="J56" s="4" t="e">
        <f t="shared" ca="1" si="2"/>
        <v>#NAME?</v>
      </c>
    </row>
    <row r="57" spans="2:10" x14ac:dyDescent="0.35">
      <c r="B57" t="e" cm="1">
        <f t="array" aca="1" ref="B57" ca="1">TRIANG_DIST(A57,0,0.5,1,FALSE)</f>
        <v>#NAME?</v>
      </c>
      <c r="D57" t="e">
        <f ca="1"/>
        <v>#NAME?</v>
      </c>
      <c r="F57" s="4" t="e">
        <f t="shared" ca="1" si="3"/>
        <v>#NAME?</v>
      </c>
      <c r="G57" s="4" t="e">
        <f ca="1">TRIANG_DIST(F57,0,0.5,1,FALSE)</f>
        <v>#NAME?</v>
      </c>
      <c r="H57" s="4" t="e">
        <f t="shared" ca="1" si="0"/>
        <v>#NAME?</v>
      </c>
      <c r="I57" s="4" t="e">
        <f t="shared" ca="1" si="1"/>
        <v>#NAME?</v>
      </c>
      <c r="J57" s="4" t="e">
        <f t="shared" ca="1" si="2"/>
        <v>#NAME?</v>
      </c>
    </row>
    <row r="58" spans="2:10" x14ac:dyDescent="0.35">
      <c r="B58" t="e" cm="1">
        <f t="array" aca="1" ref="B58" ca="1">TRIANG_DIST(A58,0,0.5,1,FALSE)</f>
        <v>#NAME?</v>
      </c>
      <c r="D58" t="e">
        <f ca="1"/>
        <v>#NAME?</v>
      </c>
      <c r="F58" s="4" t="e">
        <f t="shared" ca="1" si="3"/>
        <v>#NAME?</v>
      </c>
      <c r="G58" s="4" t="e">
        <f ca="1">TRIANG_DIST(F58,0,0.5,1,FALSE)</f>
        <v>#NAME?</v>
      </c>
      <c r="H58" s="4" t="e">
        <f t="shared" ca="1" si="0"/>
        <v>#NAME?</v>
      </c>
      <c r="I58" s="4" t="e">
        <f t="shared" ca="1" si="1"/>
        <v>#NAME?</v>
      </c>
      <c r="J58" s="4" t="e">
        <f t="shared" ca="1" si="2"/>
        <v>#NAME?</v>
      </c>
    </row>
    <row r="59" spans="2:10" x14ac:dyDescent="0.35">
      <c r="B59" t="e" cm="1">
        <f t="array" aca="1" ref="B59" ca="1">TRIANG_DIST(A59,0,0.5,1,FALSE)</f>
        <v>#NAME?</v>
      </c>
      <c r="D59" t="e">
        <f ca="1"/>
        <v>#NAME?</v>
      </c>
      <c r="F59" s="4" t="e">
        <f t="shared" ca="1" si="3"/>
        <v>#NAME?</v>
      </c>
      <c r="G59" s="4" t="e">
        <f ca="1">TRIANG_DIST(F59,0,0.5,1,FALSE)</f>
        <v>#NAME?</v>
      </c>
      <c r="H59" s="4" t="e">
        <f t="shared" ca="1" si="0"/>
        <v>#NAME?</v>
      </c>
      <c r="I59" s="4" t="e">
        <f t="shared" ca="1" si="1"/>
        <v>#NAME?</v>
      </c>
      <c r="J59" s="4" t="e">
        <f t="shared" ca="1" si="2"/>
        <v>#NAME?</v>
      </c>
    </row>
    <row r="60" spans="2:10" x14ac:dyDescent="0.35">
      <c r="B60" t="e" cm="1">
        <f t="array" aca="1" ref="B60" ca="1">TRIANG_DIST(A60,0,0.5,1,FALSE)</f>
        <v>#NAME?</v>
      </c>
      <c r="D60" t="e">
        <f ca="1"/>
        <v>#NAME?</v>
      </c>
      <c r="F60" s="4" t="e">
        <f t="shared" ca="1" si="3"/>
        <v>#NAME?</v>
      </c>
      <c r="G60" s="4" t="e">
        <f ca="1">TRIANG_DIST(F60,0,0.5,1,FALSE)</f>
        <v>#NAME?</v>
      </c>
      <c r="H60" s="4" t="e">
        <f t="shared" ca="1" si="0"/>
        <v>#NAME?</v>
      </c>
      <c r="I60" s="4" t="e">
        <f t="shared" ca="1" si="1"/>
        <v>#NAME?</v>
      </c>
      <c r="J60" s="4" t="e">
        <f t="shared" ca="1" si="2"/>
        <v>#NAME?</v>
      </c>
    </row>
    <row r="61" spans="2:10" x14ac:dyDescent="0.35">
      <c r="B61" t="e" cm="1">
        <f t="array" aca="1" ref="B61" ca="1">TRIANG_DIST(A61,0,0.5,1,FALSE)</f>
        <v>#NAME?</v>
      </c>
      <c r="D61" t="e">
        <f ca="1"/>
        <v>#NAME?</v>
      </c>
      <c r="F61" s="4" t="e">
        <f t="shared" ca="1" si="3"/>
        <v>#NAME?</v>
      </c>
      <c r="G61" s="4" t="e">
        <f ca="1">TRIANG_DIST(F61,0,0.5,1,FALSE)</f>
        <v>#NAME?</v>
      </c>
      <c r="H61" s="4" t="e">
        <f t="shared" ca="1" si="0"/>
        <v>#NAME?</v>
      </c>
      <c r="I61" s="4" t="e">
        <f t="shared" ca="1" si="1"/>
        <v>#NAME?</v>
      </c>
      <c r="J61" s="4" t="e">
        <f t="shared" ca="1" si="2"/>
        <v>#NAME?</v>
      </c>
    </row>
    <row r="62" spans="2:10" x14ac:dyDescent="0.35">
      <c r="B62" t="e" cm="1">
        <f t="array" aca="1" ref="B62" ca="1">TRIANG_DIST(A62,0,0.5,1,FALSE)</f>
        <v>#NAME?</v>
      </c>
      <c r="D62" t="e">
        <f ca="1"/>
        <v>#NAME?</v>
      </c>
      <c r="F62" s="4" t="e">
        <f t="shared" ca="1" si="3"/>
        <v>#NAME?</v>
      </c>
      <c r="G62" s="4" t="e">
        <f ca="1">TRIANG_DIST(F62,0,0.5,1,FALSE)</f>
        <v>#NAME?</v>
      </c>
      <c r="H62" s="4" t="e">
        <f t="shared" ca="1" si="0"/>
        <v>#NAME?</v>
      </c>
      <c r="I62" s="4" t="e">
        <f t="shared" ca="1" si="1"/>
        <v>#NAME?</v>
      </c>
      <c r="J62" s="4" t="e">
        <f t="shared" ca="1" si="2"/>
        <v>#NAME?</v>
      </c>
    </row>
    <row r="63" spans="2:10" x14ac:dyDescent="0.35">
      <c r="B63" t="e" cm="1">
        <f t="array" aca="1" ref="B63" ca="1">TRIANG_DIST(A63,0,0.5,1,FALSE)</f>
        <v>#NAME?</v>
      </c>
      <c r="D63" t="e">
        <f ca="1"/>
        <v>#NAME?</v>
      </c>
      <c r="F63" s="4" t="e">
        <f t="shared" ca="1" si="3"/>
        <v>#NAME?</v>
      </c>
      <c r="G63" s="4" t="e">
        <f ca="1">TRIANG_DIST(F63,0,0.5,1,FALSE)</f>
        <v>#NAME?</v>
      </c>
      <c r="H63" s="4" t="e">
        <f t="shared" ca="1" si="0"/>
        <v>#NAME?</v>
      </c>
      <c r="I63" s="4" t="e">
        <f t="shared" ca="1" si="1"/>
        <v>#NAME?</v>
      </c>
      <c r="J63" s="4" t="e">
        <f t="shared" ca="1" si="2"/>
        <v>#NAME?</v>
      </c>
    </row>
    <row r="64" spans="2:10" x14ac:dyDescent="0.35">
      <c r="B64" t="e" cm="1">
        <f t="array" aca="1" ref="B64" ca="1">TRIANG_DIST(A64,0,0.5,1,FALSE)</f>
        <v>#NAME?</v>
      </c>
      <c r="D64" t="e">
        <f ca="1"/>
        <v>#NAME?</v>
      </c>
      <c r="F64" s="4" t="e">
        <f t="shared" ca="1" si="3"/>
        <v>#NAME?</v>
      </c>
      <c r="G64" s="4" t="e">
        <f ca="1">TRIANG_DIST(F64,0,0.5,1,FALSE)</f>
        <v>#NAME?</v>
      </c>
      <c r="H64" s="4" t="e">
        <f t="shared" ca="1" si="0"/>
        <v>#NAME?</v>
      </c>
      <c r="I64" s="4" t="e">
        <f t="shared" ca="1" si="1"/>
        <v>#NAME?</v>
      </c>
      <c r="J64" s="4" t="e">
        <f t="shared" ca="1" si="2"/>
        <v>#NAME?</v>
      </c>
    </row>
    <row r="65" spans="2:10" x14ac:dyDescent="0.35">
      <c r="B65" t="e" cm="1">
        <f t="array" aca="1" ref="B65" ca="1">TRIANG_DIST(A65,0,0.5,1,FALSE)</f>
        <v>#NAME?</v>
      </c>
      <c r="D65" t="e">
        <f ca="1"/>
        <v>#NAME?</v>
      </c>
      <c r="F65" s="4" t="e">
        <f t="shared" ca="1" si="3"/>
        <v>#NAME?</v>
      </c>
      <c r="G65" s="4" t="e">
        <f ca="1">TRIANG_DIST(F65,0,0.5,1,FALSE)</f>
        <v>#NAME?</v>
      </c>
      <c r="H65" s="4" t="e">
        <f t="shared" ca="1" si="0"/>
        <v>#NAME?</v>
      </c>
      <c r="I65" s="4" t="e">
        <f t="shared" ca="1" si="1"/>
        <v>#NAME?</v>
      </c>
      <c r="J65" s="4" t="e">
        <f t="shared" ca="1" si="2"/>
        <v>#NAME?</v>
      </c>
    </row>
    <row r="66" spans="2:10" x14ac:dyDescent="0.35">
      <c r="B66" t="e" cm="1">
        <f t="array" aca="1" ref="B66" ca="1">TRIANG_DIST(A66,0,0.5,1,FALSE)</f>
        <v>#NAME?</v>
      </c>
      <c r="D66" t="e">
        <f ca="1"/>
        <v>#NAME?</v>
      </c>
      <c r="F66" s="4" t="e">
        <f t="shared" ca="1" si="3"/>
        <v>#NAME?</v>
      </c>
      <c r="G66" s="4" t="e">
        <f ca="1">TRIANG_DIST(F66,0,0.5,1,FALSE)</f>
        <v>#NAME?</v>
      </c>
      <c r="H66" s="4" t="e">
        <f t="shared" ca="1" si="0"/>
        <v>#NAME?</v>
      </c>
      <c r="I66" s="4" t="e">
        <f t="shared" ca="1" si="1"/>
        <v>#NAME?</v>
      </c>
      <c r="J66" s="4" t="e">
        <f t="shared" ca="1" si="2"/>
        <v>#NAME?</v>
      </c>
    </row>
    <row r="67" spans="2:10" x14ac:dyDescent="0.35">
      <c r="B67" t="e" cm="1">
        <f t="array" aca="1" ref="B67" ca="1">TRIANG_DIST(A67,0,0.5,1,FALSE)</f>
        <v>#NAME?</v>
      </c>
      <c r="D67" t="e">
        <f ca="1"/>
        <v>#NAME?</v>
      </c>
      <c r="F67" s="4" t="e">
        <f t="shared" ca="1" si="3"/>
        <v>#NAME?</v>
      </c>
      <c r="G67" s="4" t="e">
        <f ca="1">TRIANG_DIST(F67,0,0.5,1,FALSE)</f>
        <v>#NAME?</v>
      </c>
      <c r="H67" s="4" t="e">
        <f t="shared" ca="1" si="0"/>
        <v>#NAME?</v>
      </c>
      <c r="I67" s="4" t="e">
        <f t="shared" ca="1" si="1"/>
        <v>#NAME?</v>
      </c>
      <c r="J67" s="4" t="e">
        <f t="shared" ca="1" si="2"/>
        <v>#NAME?</v>
      </c>
    </row>
    <row r="68" spans="2:10" x14ac:dyDescent="0.35">
      <c r="B68" t="e" cm="1">
        <f t="array" aca="1" ref="B68" ca="1">TRIANG_DIST(A68,0,0.5,1,FALSE)</f>
        <v>#NAME?</v>
      </c>
      <c r="D68" t="e">
        <f ca="1"/>
        <v>#NAME?</v>
      </c>
      <c r="F68" s="4" t="e">
        <f t="shared" ca="1" si="3"/>
        <v>#NAME?</v>
      </c>
      <c r="G68" s="4" t="e">
        <f ca="1">TRIANG_DIST(F68,0,0.5,1,FALSE)</f>
        <v>#NAME?</v>
      </c>
      <c r="H68" s="4" t="e">
        <f t="shared" ca="1" si="0"/>
        <v>#NAME?</v>
      </c>
      <c r="I68" s="4" t="e">
        <f t="shared" ca="1" si="1"/>
        <v>#NAME?</v>
      </c>
      <c r="J68" s="4" t="e">
        <f t="shared" ca="1" si="2"/>
        <v>#NAME?</v>
      </c>
    </row>
    <row r="69" spans="2:10" x14ac:dyDescent="0.35">
      <c r="B69" t="e" cm="1">
        <f t="array" aca="1" ref="B69" ca="1">TRIANG_DIST(A69,0,0.5,1,FALSE)</f>
        <v>#NAME?</v>
      </c>
      <c r="D69" t="e">
        <f ca="1"/>
        <v>#NAME?</v>
      </c>
      <c r="F69" s="4" t="e">
        <f t="shared" ca="1" si="3"/>
        <v>#NAME?</v>
      </c>
      <c r="G69" s="4" t="e">
        <f ca="1">TRIANG_DIST(F69,0,0.5,1,FALSE)</f>
        <v>#NAME?</v>
      </c>
      <c r="H69" s="4" t="e">
        <f t="shared" ref="H69:H104" ca="1" si="4">_xlfn.BINOM.DIST(3,16,F69,FALSE)</f>
        <v>#NAME?</v>
      </c>
      <c r="I69" s="4" t="e">
        <f t="shared" ref="I69:I104" ca="1" si="5">G69*H69</f>
        <v>#NAME?</v>
      </c>
      <c r="J69" s="4" t="e">
        <f t="shared" ref="J69:J104" ca="1" si="6">I69/I$105</f>
        <v>#NAME?</v>
      </c>
    </row>
    <row r="70" spans="2:10" x14ac:dyDescent="0.35">
      <c r="B70" t="e" cm="1">
        <f t="array" aca="1" ref="B70" ca="1">TRIANG_DIST(A70,0,0.5,1,FALSE)</f>
        <v>#NAME?</v>
      </c>
      <c r="D70" t="e">
        <f ca="1"/>
        <v>#NAME?</v>
      </c>
      <c r="F70" s="4" t="e">
        <f t="shared" ref="F70:F103" ca="1" si="7">F69+0.01</f>
        <v>#NAME?</v>
      </c>
      <c r="G70" s="4" t="e">
        <f ca="1">TRIANG_DIST(F70,0,0.5,1,FALSE)</f>
        <v>#NAME?</v>
      </c>
      <c r="H70" s="4" t="e">
        <f t="shared" ca="1" si="4"/>
        <v>#NAME?</v>
      </c>
      <c r="I70" s="4" t="e">
        <f t="shared" ca="1" si="5"/>
        <v>#NAME?</v>
      </c>
      <c r="J70" s="4" t="e">
        <f t="shared" ca="1" si="6"/>
        <v>#NAME?</v>
      </c>
    </row>
    <row r="71" spans="2:10" x14ac:dyDescent="0.35">
      <c r="B71" t="e" cm="1">
        <f t="array" aca="1" ref="B71" ca="1">TRIANG_DIST(A71,0,0.5,1,FALSE)</f>
        <v>#NAME?</v>
      </c>
      <c r="D71" t="e">
        <f ca="1"/>
        <v>#NAME?</v>
      </c>
      <c r="F71" s="4" t="e">
        <f t="shared" ca="1" si="7"/>
        <v>#NAME?</v>
      </c>
      <c r="G71" s="4" t="e">
        <f ca="1">TRIANG_DIST(F71,0,0.5,1,FALSE)</f>
        <v>#NAME?</v>
      </c>
      <c r="H71" s="4" t="e">
        <f t="shared" ca="1" si="4"/>
        <v>#NAME?</v>
      </c>
      <c r="I71" s="4" t="e">
        <f t="shared" ca="1" si="5"/>
        <v>#NAME?</v>
      </c>
      <c r="J71" s="4" t="e">
        <f t="shared" ca="1" si="6"/>
        <v>#NAME?</v>
      </c>
    </row>
    <row r="72" spans="2:10" x14ac:dyDescent="0.35">
      <c r="B72" t="e" cm="1">
        <f t="array" aca="1" ref="B72" ca="1">TRIANG_DIST(A72,0,0.5,1,FALSE)</f>
        <v>#NAME?</v>
      </c>
      <c r="D72" t="e">
        <f ca="1"/>
        <v>#NAME?</v>
      </c>
      <c r="F72" s="4" t="e">
        <f t="shared" ca="1" si="7"/>
        <v>#NAME?</v>
      </c>
      <c r="G72" s="4" t="e">
        <f ca="1">TRIANG_DIST(F72,0,0.5,1,FALSE)</f>
        <v>#NAME?</v>
      </c>
      <c r="H72" s="4" t="e">
        <f t="shared" ca="1" si="4"/>
        <v>#NAME?</v>
      </c>
      <c r="I72" s="4" t="e">
        <f t="shared" ca="1" si="5"/>
        <v>#NAME?</v>
      </c>
      <c r="J72" s="4" t="e">
        <f t="shared" ca="1" si="6"/>
        <v>#NAME?</v>
      </c>
    </row>
    <row r="73" spans="2:10" x14ac:dyDescent="0.35">
      <c r="B73" t="e" cm="1">
        <f t="array" aca="1" ref="B73" ca="1">TRIANG_DIST(A73,0,0.5,1,FALSE)</f>
        <v>#NAME?</v>
      </c>
      <c r="D73" t="e">
        <f ca="1"/>
        <v>#NAME?</v>
      </c>
      <c r="F73" s="4" t="e">
        <f t="shared" ca="1" si="7"/>
        <v>#NAME?</v>
      </c>
      <c r="G73" s="4" t="e">
        <f ca="1">TRIANG_DIST(F73,0,0.5,1,FALSE)</f>
        <v>#NAME?</v>
      </c>
      <c r="H73" s="4" t="e">
        <f t="shared" ca="1" si="4"/>
        <v>#NAME?</v>
      </c>
      <c r="I73" s="4" t="e">
        <f t="shared" ca="1" si="5"/>
        <v>#NAME?</v>
      </c>
      <c r="J73" s="4" t="e">
        <f t="shared" ca="1" si="6"/>
        <v>#NAME?</v>
      </c>
    </row>
    <row r="74" spans="2:10" x14ac:dyDescent="0.35">
      <c r="B74" t="e" cm="1">
        <f t="array" aca="1" ref="B74" ca="1">TRIANG_DIST(A74,0,0.5,1,FALSE)</f>
        <v>#NAME?</v>
      </c>
      <c r="D74" t="e">
        <f ca="1"/>
        <v>#NAME?</v>
      </c>
      <c r="F74" s="4" t="e">
        <f t="shared" ca="1" si="7"/>
        <v>#NAME?</v>
      </c>
      <c r="G74" s="4" t="e">
        <f ca="1">TRIANG_DIST(F74,0,0.5,1,FALSE)</f>
        <v>#NAME?</v>
      </c>
      <c r="H74" s="4" t="e">
        <f t="shared" ca="1" si="4"/>
        <v>#NAME?</v>
      </c>
      <c r="I74" s="4" t="e">
        <f t="shared" ca="1" si="5"/>
        <v>#NAME?</v>
      </c>
      <c r="J74" s="4" t="e">
        <f t="shared" ca="1" si="6"/>
        <v>#NAME?</v>
      </c>
    </row>
    <row r="75" spans="2:10" x14ac:dyDescent="0.35">
      <c r="B75" t="e" cm="1">
        <f t="array" aca="1" ref="B75" ca="1">TRIANG_DIST(A75,0,0.5,1,FALSE)</f>
        <v>#NAME?</v>
      </c>
      <c r="D75" t="e">
        <f ca="1"/>
        <v>#NAME?</v>
      </c>
      <c r="F75" s="4" t="e">
        <f t="shared" ca="1" si="7"/>
        <v>#NAME?</v>
      </c>
      <c r="G75" s="4" t="e">
        <f ca="1">TRIANG_DIST(F75,0,0.5,1,FALSE)</f>
        <v>#NAME?</v>
      </c>
      <c r="H75" s="4" t="e">
        <f t="shared" ca="1" si="4"/>
        <v>#NAME?</v>
      </c>
      <c r="I75" s="4" t="e">
        <f t="shared" ca="1" si="5"/>
        <v>#NAME?</v>
      </c>
      <c r="J75" s="4" t="e">
        <f t="shared" ca="1" si="6"/>
        <v>#NAME?</v>
      </c>
    </row>
    <row r="76" spans="2:10" x14ac:dyDescent="0.35">
      <c r="B76" t="e" cm="1">
        <f t="array" aca="1" ref="B76" ca="1">TRIANG_DIST(A76,0,0.5,1,FALSE)</f>
        <v>#NAME?</v>
      </c>
      <c r="D76" t="e">
        <f ca="1"/>
        <v>#NAME?</v>
      </c>
      <c r="F76" s="4" t="e">
        <f t="shared" ca="1" si="7"/>
        <v>#NAME?</v>
      </c>
      <c r="G76" s="4" t="e">
        <f ca="1">TRIANG_DIST(F76,0,0.5,1,FALSE)</f>
        <v>#NAME?</v>
      </c>
      <c r="H76" s="4" t="e">
        <f t="shared" ca="1" si="4"/>
        <v>#NAME?</v>
      </c>
      <c r="I76" s="4" t="e">
        <f t="shared" ca="1" si="5"/>
        <v>#NAME?</v>
      </c>
      <c r="J76" s="4" t="e">
        <f t="shared" ca="1" si="6"/>
        <v>#NAME?</v>
      </c>
    </row>
    <row r="77" spans="2:10" x14ac:dyDescent="0.35">
      <c r="B77" t="e" cm="1">
        <f t="array" aca="1" ref="B77" ca="1">TRIANG_DIST(A77,0,0.5,1,FALSE)</f>
        <v>#NAME?</v>
      </c>
      <c r="D77" t="e">
        <f ca="1"/>
        <v>#NAME?</v>
      </c>
      <c r="F77" s="4" t="e">
        <f t="shared" ca="1" si="7"/>
        <v>#NAME?</v>
      </c>
      <c r="G77" s="4" t="e">
        <f ca="1">TRIANG_DIST(F77,0,0.5,1,FALSE)</f>
        <v>#NAME?</v>
      </c>
      <c r="H77" s="4" t="e">
        <f t="shared" ca="1" si="4"/>
        <v>#NAME?</v>
      </c>
      <c r="I77" s="4" t="e">
        <f t="shared" ca="1" si="5"/>
        <v>#NAME?</v>
      </c>
      <c r="J77" s="4" t="e">
        <f t="shared" ca="1" si="6"/>
        <v>#NAME?</v>
      </c>
    </row>
    <row r="78" spans="2:10" x14ac:dyDescent="0.35">
      <c r="B78" t="e" cm="1">
        <f t="array" aca="1" ref="B78" ca="1">TRIANG_DIST(A78,0,0.5,1,FALSE)</f>
        <v>#NAME?</v>
      </c>
      <c r="D78" t="e">
        <f ca="1"/>
        <v>#NAME?</v>
      </c>
      <c r="F78" s="4" t="e">
        <f t="shared" ca="1" si="7"/>
        <v>#NAME?</v>
      </c>
      <c r="G78" s="4" t="e">
        <f ca="1">TRIANG_DIST(F78,0,0.5,1,FALSE)</f>
        <v>#NAME?</v>
      </c>
      <c r="H78" s="4" t="e">
        <f t="shared" ca="1" si="4"/>
        <v>#NAME?</v>
      </c>
      <c r="I78" s="4" t="e">
        <f t="shared" ca="1" si="5"/>
        <v>#NAME?</v>
      </c>
      <c r="J78" s="4" t="e">
        <f t="shared" ca="1" si="6"/>
        <v>#NAME?</v>
      </c>
    </row>
    <row r="79" spans="2:10" x14ac:dyDescent="0.35">
      <c r="B79" t="e" cm="1">
        <f t="array" aca="1" ref="B79" ca="1">TRIANG_DIST(A79,0,0.5,1,FALSE)</f>
        <v>#NAME?</v>
      </c>
      <c r="D79" t="e">
        <f ca="1"/>
        <v>#NAME?</v>
      </c>
      <c r="F79" s="4" t="e">
        <f t="shared" ca="1" si="7"/>
        <v>#NAME?</v>
      </c>
      <c r="G79" s="4" t="e">
        <f ca="1">TRIANG_DIST(F79,0,0.5,1,FALSE)</f>
        <v>#NAME?</v>
      </c>
      <c r="H79" s="4" t="e">
        <f t="shared" ca="1" si="4"/>
        <v>#NAME?</v>
      </c>
      <c r="I79" s="4" t="e">
        <f t="shared" ca="1" si="5"/>
        <v>#NAME?</v>
      </c>
      <c r="J79" s="4" t="e">
        <f t="shared" ca="1" si="6"/>
        <v>#NAME?</v>
      </c>
    </row>
    <row r="80" spans="2:10" x14ac:dyDescent="0.35">
      <c r="B80" t="e" cm="1">
        <f t="array" aca="1" ref="B80" ca="1">TRIANG_DIST(A80,0,0.5,1,FALSE)</f>
        <v>#NAME?</v>
      </c>
      <c r="D80" t="e">
        <f ca="1"/>
        <v>#NAME?</v>
      </c>
      <c r="F80" s="4" t="e">
        <f t="shared" ca="1" si="7"/>
        <v>#NAME?</v>
      </c>
      <c r="G80" s="4" t="e">
        <f ca="1">TRIANG_DIST(F80,0,0.5,1,FALSE)</f>
        <v>#NAME?</v>
      </c>
      <c r="H80" s="4" t="e">
        <f t="shared" ca="1" si="4"/>
        <v>#NAME?</v>
      </c>
      <c r="I80" s="4" t="e">
        <f t="shared" ca="1" si="5"/>
        <v>#NAME?</v>
      </c>
      <c r="J80" s="4" t="e">
        <f t="shared" ca="1" si="6"/>
        <v>#NAME?</v>
      </c>
    </row>
    <row r="81" spans="2:10" x14ac:dyDescent="0.35">
      <c r="B81" t="e" cm="1">
        <f t="array" aca="1" ref="B81" ca="1">TRIANG_DIST(A81,0,0.5,1,FALSE)</f>
        <v>#NAME?</v>
      </c>
      <c r="D81" t="e">
        <f ca="1"/>
        <v>#NAME?</v>
      </c>
      <c r="F81" s="4" t="e">
        <f t="shared" ca="1" si="7"/>
        <v>#NAME?</v>
      </c>
      <c r="G81" s="4" t="e">
        <f ca="1">TRIANG_DIST(F81,0,0.5,1,FALSE)</f>
        <v>#NAME?</v>
      </c>
      <c r="H81" s="4" t="e">
        <f t="shared" ca="1" si="4"/>
        <v>#NAME?</v>
      </c>
      <c r="I81" s="4" t="e">
        <f t="shared" ca="1" si="5"/>
        <v>#NAME?</v>
      </c>
      <c r="J81" s="4" t="e">
        <f t="shared" ca="1" si="6"/>
        <v>#NAME?</v>
      </c>
    </row>
    <row r="82" spans="2:10" x14ac:dyDescent="0.35">
      <c r="B82" t="e" cm="1">
        <f t="array" aca="1" ref="B82" ca="1">TRIANG_DIST(A82,0,0.5,1,FALSE)</f>
        <v>#NAME?</v>
      </c>
      <c r="D82" t="e">
        <f ca="1"/>
        <v>#NAME?</v>
      </c>
      <c r="F82" s="4" t="e">
        <f t="shared" ca="1" si="7"/>
        <v>#NAME?</v>
      </c>
      <c r="G82" s="4" t="e">
        <f ca="1">TRIANG_DIST(F82,0,0.5,1,FALSE)</f>
        <v>#NAME?</v>
      </c>
      <c r="H82" s="4" t="e">
        <f t="shared" ca="1" si="4"/>
        <v>#NAME?</v>
      </c>
      <c r="I82" s="4" t="e">
        <f t="shared" ca="1" si="5"/>
        <v>#NAME?</v>
      </c>
      <c r="J82" s="4" t="e">
        <f t="shared" ca="1" si="6"/>
        <v>#NAME?</v>
      </c>
    </row>
    <row r="83" spans="2:10" x14ac:dyDescent="0.35">
      <c r="B83" t="e" cm="1">
        <f t="array" aca="1" ref="B83" ca="1">TRIANG_DIST(A83,0,0.5,1,FALSE)</f>
        <v>#NAME?</v>
      </c>
      <c r="D83" t="e">
        <f ca="1"/>
        <v>#NAME?</v>
      </c>
      <c r="F83" s="4" t="e">
        <f t="shared" ca="1" si="7"/>
        <v>#NAME?</v>
      </c>
      <c r="G83" s="4" t="e">
        <f ca="1">TRIANG_DIST(F83,0,0.5,1,FALSE)</f>
        <v>#NAME?</v>
      </c>
      <c r="H83" s="4" t="e">
        <f t="shared" ca="1" si="4"/>
        <v>#NAME?</v>
      </c>
      <c r="I83" s="4" t="e">
        <f t="shared" ca="1" si="5"/>
        <v>#NAME?</v>
      </c>
      <c r="J83" s="4" t="e">
        <f t="shared" ca="1" si="6"/>
        <v>#NAME?</v>
      </c>
    </row>
    <row r="84" spans="2:10" x14ac:dyDescent="0.35">
      <c r="B84" t="e" cm="1">
        <f t="array" aca="1" ref="B84" ca="1">TRIANG_DIST(A84,0,0.5,1,FALSE)</f>
        <v>#NAME?</v>
      </c>
      <c r="D84" t="e">
        <f ca="1"/>
        <v>#NAME?</v>
      </c>
      <c r="F84" s="4" t="e">
        <f t="shared" ca="1" si="7"/>
        <v>#NAME?</v>
      </c>
      <c r="G84" s="4" t="e">
        <f ca="1">TRIANG_DIST(F84,0,0.5,1,FALSE)</f>
        <v>#NAME?</v>
      </c>
      <c r="H84" s="4" t="e">
        <f t="shared" ca="1" si="4"/>
        <v>#NAME?</v>
      </c>
      <c r="I84" s="4" t="e">
        <f t="shared" ca="1" si="5"/>
        <v>#NAME?</v>
      </c>
      <c r="J84" s="4" t="e">
        <f t="shared" ca="1" si="6"/>
        <v>#NAME?</v>
      </c>
    </row>
    <row r="85" spans="2:10" x14ac:dyDescent="0.35">
      <c r="B85" t="e" cm="1">
        <f t="array" aca="1" ref="B85" ca="1">TRIANG_DIST(A85,0,0.5,1,FALSE)</f>
        <v>#NAME?</v>
      </c>
      <c r="D85" t="e">
        <f ca="1"/>
        <v>#NAME?</v>
      </c>
      <c r="F85" s="4" t="e">
        <f t="shared" ca="1" si="7"/>
        <v>#NAME?</v>
      </c>
      <c r="G85" s="4" t="e">
        <f ca="1">TRIANG_DIST(F85,0,0.5,1,FALSE)</f>
        <v>#NAME?</v>
      </c>
      <c r="H85" s="4" t="e">
        <f t="shared" ca="1" si="4"/>
        <v>#NAME?</v>
      </c>
      <c r="I85" s="4" t="e">
        <f t="shared" ca="1" si="5"/>
        <v>#NAME?</v>
      </c>
      <c r="J85" s="4" t="e">
        <f t="shared" ca="1" si="6"/>
        <v>#NAME?</v>
      </c>
    </row>
    <row r="86" spans="2:10" x14ac:dyDescent="0.35">
      <c r="B86" t="e" cm="1">
        <f t="array" aca="1" ref="B86" ca="1">TRIANG_DIST(A86,0,0.5,1,FALSE)</f>
        <v>#NAME?</v>
      </c>
      <c r="D86" t="e">
        <f ca="1"/>
        <v>#NAME?</v>
      </c>
      <c r="F86" s="4" t="e">
        <f t="shared" ca="1" si="7"/>
        <v>#NAME?</v>
      </c>
      <c r="G86" s="4" t="e">
        <f ca="1">TRIANG_DIST(F86,0,0.5,1,FALSE)</f>
        <v>#NAME?</v>
      </c>
      <c r="H86" s="4" t="e">
        <f t="shared" ca="1" si="4"/>
        <v>#NAME?</v>
      </c>
      <c r="I86" s="4" t="e">
        <f t="shared" ca="1" si="5"/>
        <v>#NAME?</v>
      </c>
      <c r="J86" s="4" t="e">
        <f t="shared" ca="1" si="6"/>
        <v>#NAME?</v>
      </c>
    </row>
    <row r="87" spans="2:10" x14ac:dyDescent="0.35">
      <c r="B87" t="e" cm="1">
        <f t="array" aca="1" ref="B87" ca="1">TRIANG_DIST(A87,0,0.5,1,FALSE)</f>
        <v>#NAME?</v>
      </c>
      <c r="D87" t="e">
        <f ca="1"/>
        <v>#NAME?</v>
      </c>
      <c r="F87" s="4" t="e">
        <f t="shared" ca="1" si="7"/>
        <v>#NAME?</v>
      </c>
      <c r="G87" s="4" t="e">
        <f ca="1">TRIANG_DIST(F87,0,0.5,1,FALSE)</f>
        <v>#NAME?</v>
      </c>
      <c r="H87" s="4" t="e">
        <f t="shared" ca="1" si="4"/>
        <v>#NAME?</v>
      </c>
      <c r="I87" s="4" t="e">
        <f t="shared" ca="1" si="5"/>
        <v>#NAME?</v>
      </c>
      <c r="J87" s="4" t="e">
        <f t="shared" ca="1" si="6"/>
        <v>#NAME?</v>
      </c>
    </row>
    <row r="88" spans="2:10" x14ac:dyDescent="0.35">
      <c r="B88" t="e" cm="1">
        <f t="array" aca="1" ref="B88" ca="1">TRIANG_DIST(A88,0,0.5,1,FALSE)</f>
        <v>#NAME?</v>
      </c>
      <c r="D88" t="e">
        <f ca="1"/>
        <v>#NAME?</v>
      </c>
      <c r="F88" s="4" t="e">
        <f t="shared" ca="1" si="7"/>
        <v>#NAME?</v>
      </c>
      <c r="G88" s="4" t="e">
        <f ca="1">TRIANG_DIST(F88,0,0.5,1,FALSE)</f>
        <v>#NAME?</v>
      </c>
      <c r="H88" s="4" t="e">
        <f t="shared" ca="1" si="4"/>
        <v>#NAME?</v>
      </c>
      <c r="I88" s="4" t="e">
        <f t="shared" ca="1" si="5"/>
        <v>#NAME?</v>
      </c>
      <c r="J88" s="4" t="e">
        <f t="shared" ca="1" si="6"/>
        <v>#NAME?</v>
      </c>
    </row>
    <row r="89" spans="2:10" x14ac:dyDescent="0.35">
      <c r="B89" t="e" cm="1">
        <f t="array" aca="1" ref="B89" ca="1">TRIANG_DIST(A89,0,0.5,1,FALSE)</f>
        <v>#NAME?</v>
      </c>
      <c r="D89" t="e">
        <f ca="1"/>
        <v>#NAME?</v>
      </c>
      <c r="F89" s="4" t="e">
        <f t="shared" ca="1" si="7"/>
        <v>#NAME?</v>
      </c>
      <c r="G89" s="4" t="e">
        <f ca="1">TRIANG_DIST(F89,0,0.5,1,FALSE)</f>
        <v>#NAME?</v>
      </c>
      <c r="H89" s="4" t="e">
        <f t="shared" ca="1" si="4"/>
        <v>#NAME?</v>
      </c>
      <c r="I89" s="4" t="e">
        <f t="shared" ca="1" si="5"/>
        <v>#NAME?</v>
      </c>
      <c r="J89" s="4" t="e">
        <f t="shared" ca="1" si="6"/>
        <v>#NAME?</v>
      </c>
    </row>
    <row r="90" spans="2:10" x14ac:dyDescent="0.35">
      <c r="B90" t="e" cm="1">
        <f t="array" aca="1" ref="B90" ca="1">TRIANG_DIST(A90,0,0.5,1,FALSE)</f>
        <v>#NAME?</v>
      </c>
      <c r="D90" t="e">
        <f ca="1"/>
        <v>#NAME?</v>
      </c>
      <c r="F90" s="4" t="e">
        <f t="shared" ca="1" si="7"/>
        <v>#NAME?</v>
      </c>
      <c r="G90" s="4" t="e">
        <f ca="1">TRIANG_DIST(F90,0,0.5,1,FALSE)</f>
        <v>#NAME?</v>
      </c>
      <c r="H90" s="4" t="e">
        <f t="shared" ca="1" si="4"/>
        <v>#NAME?</v>
      </c>
      <c r="I90" s="4" t="e">
        <f t="shared" ca="1" si="5"/>
        <v>#NAME?</v>
      </c>
      <c r="J90" s="4" t="e">
        <f t="shared" ca="1" si="6"/>
        <v>#NAME?</v>
      </c>
    </row>
    <row r="91" spans="2:10" x14ac:dyDescent="0.35">
      <c r="B91" t="e" cm="1">
        <f t="array" aca="1" ref="B91" ca="1">TRIANG_DIST(A91,0,0.5,1,FALSE)</f>
        <v>#NAME?</v>
      </c>
      <c r="D91" t="e">
        <f ca="1"/>
        <v>#NAME?</v>
      </c>
      <c r="F91" s="4" t="e">
        <f t="shared" ca="1" si="7"/>
        <v>#NAME?</v>
      </c>
      <c r="G91" s="4" t="e">
        <f ca="1">TRIANG_DIST(F91,0,0.5,1,FALSE)</f>
        <v>#NAME?</v>
      </c>
      <c r="H91" s="4" t="e">
        <f t="shared" ca="1" si="4"/>
        <v>#NAME?</v>
      </c>
      <c r="I91" s="4" t="e">
        <f t="shared" ca="1" si="5"/>
        <v>#NAME?</v>
      </c>
      <c r="J91" s="4" t="e">
        <f t="shared" ca="1" si="6"/>
        <v>#NAME?</v>
      </c>
    </row>
    <row r="92" spans="2:10" x14ac:dyDescent="0.35">
      <c r="B92" t="e" cm="1">
        <f t="array" aca="1" ref="B92" ca="1">TRIANG_DIST(A92,0,0.5,1,FALSE)</f>
        <v>#NAME?</v>
      </c>
      <c r="D92" t="e">
        <f ca="1"/>
        <v>#NAME?</v>
      </c>
      <c r="F92" s="4" t="e">
        <f t="shared" ca="1" si="7"/>
        <v>#NAME?</v>
      </c>
      <c r="G92" s="4" t="e">
        <f ca="1">TRIANG_DIST(F92,0,0.5,1,FALSE)</f>
        <v>#NAME?</v>
      </c>
      <c r="H92" s="4" t="e">
        <f t="shared" ca="1" si="4"/>
        <v>#NAME?</v>
      </c>
      <c r="I92" s="4" t="e">
        <f t="shared" ca="1" si="5"/>
        <v>#NAME?</v>
      </c>
      <c r="J92" s="4" t="e">
        <f t="shared" ca="1" si="6"/>
        <v>#NAME?</v>
      </c>
    </row>
    <row r="93" spans="2:10" x14ac:dyDescent="0.35">
      <c r="B93" t="e" cm="1">
        <f t="array" aca="1" ref="B93" ca="1">TRIANG_DIST(A93,0,0.5,1,FALSE)</f>
        <v>#NAME?</v>
      </c>
      <c r="D93" t="e">
        <f ca="1"/>
        <v>#NAME?</v>
      </c>
      <c r="F93" s="4" t="e">
        <f t="shared" ca="1" si="7"/>
        <v>#NAME?</v>
      </c>
      <c r="G93" s="4" t="e">
        <f ca="1">TRIANG_DIST(F93,0,0.5,1,FALSE)</f>
        <v>#NAME?</v>
      </c>
      <c r="H93" s="4" t="e">
        <f t="shared" ca="1" si="4"/>
        <v>#NAME?</v>
      </c>
      <c r="I93" s="4" t="e">
        <f t="shared" ca="1" si="5"/>
        <v>#NAME?</v>
      </c>
      <c r="J93" s="4" t="e">
        <f t="shared" ca="1" si="6"/>
        <v>#NAME?</v>
      </c>
    </row>
    <row r="94" spans="2:10" x14ac:dyDescent="0.35">
      <c r="B94" t="e" cm="1">
        <f t="array" aca="1" ref="B94" ca="1">TRIANG_DIST(A94,0,0.5,1,FALSE)</f>
        <v>#NAME?</v>
      </c>
      <c r="D94" t="e">
        <f ca="1"/>
        <v>#NAME?</v>
      </c>
      <c r="F94" s="4" t="e">
        <f t="shared" ca="1" si="7"/>
        <v>#NAME?</v>
      </c>
      <c r="G94" s="4" t="e">
        <f ca="1">TRIANG_DIST(F94,0,0.5,1,FALSE)</f>
        <v>#NAME?</v>
      </c>
      <c r="H94" s="4" t="e">
        <f t="shared" ca="1" si="4"/>
        <v>#NAME?</v>
      </c>
      <c r="I94" s="4" t="e">
        <f t="shared" ca="1" si="5"/>
        <v>#NAME?</v>
      </c>
      <c r="J94" s="4" t="e">
        <f t="shared" ca="1" si="6"/>
        <v>#NAME?</v>
      </c>
    </row>
    <row r="95" spans="2:10" x14ac:dyDescent="0.35">
      <c r="B95" t="e" cm="1">
        <f t="array" aca="1" ref="B95" ca="1">TRIANG_DIST(A95,0,0.5,1,FALSE)</f>
        <v>#NAME?</v>
      </c>
      <c r="D95" t="e">
        <f ca="1"/>
        <v>#NAME?</v>
      </c>
      <c r="F95" s="4" t="e">
        <f t="shared" ca="1" si="7"/>
        <v>#NAME?</v>
      </c>
      <c r="G95" s="4" t="e">
        <f ca="1">TRIANG_DIST(F95,0,0.5,1,FALSE)</f>
        <v>#NAME?</v>
      </c>
      <c r="H95" s="4" t="e">
        <f t="shared" ca="1" si="4"/>
        <v>#NAME?</v>
      </c>
      <c r="I95" s="4" t="e">
        <f t="shared" ca="1" si="5"/>
        <v>#NAME?</v>
      </c>
      <c r="J95" s="4" t="e">
        <f t="shared" ca="1" si="6"/>
        <v>#NAME?</v>
      </c>
    </row>
    <row r="96" spans="2:10" x14ac:dyDescent="0.35">
      <c r="B96" t="e" cm="1">
        <f t="array" aca="1" ref="B96" ca="1">TRIANG_DIST(A96,0,0.5,1,FALSE)</f>
        <v>#NAME?</v>
      </c>
      <c r="D96" t="e">
        <f ca="1"/>
        <v>#NAME?</v>
      </c>
      <c r="F96" s="4" t="e">
        <f t="shared" ca="1" si="7"/>
        <v>#NAME?</v>
      </c>
      <c r="G96" s="4" t="e">
        <f ca="1">TRIANG_DIST(F96,0,0.5,1,FALSE)</f>
        <v>#NAME?</v>
      </c>
      <c r="H96" s="4" t="e">
        <f t="shared" ca="1" si="4"/>
        <v>#NAME?</v>
      </c>
      <c r="I96" s="4" t="e">
        <f t="shared" ca="1" si="5"/>
        <v>#NAME?</v>
      </c>
      <c r="J96" s="4" t="e">
        <f t="shared" ca="1" si="6"/>
        <v>#NAME?</v>
      </c>
    </row>
    <row r="97" spans="2:10" x14ac:dyDescent="0.35">
      <c r="B97" t="e" cm="1">
        <f t="array" aca="1" ref="B97" ca="1">TRIANG_DIST(A97,0,0.5,1,FALSE)</f>
        <v>#NAME?</v>
      </c>
      <c r="D97" t="e">
        <f ca="1"/>
        <v>#NAME?</v>
      </c>
      <c r="F97" s="4" t="e">
        <f t="shared" ca="1" si="7"/>
        <v>#NAME?</v>
      </c>
      <c r="G97" s="4" t="e">
        <f ca="1">TRIANG_DIST(F97,0,0.5,1,FALSE)</f>
        <v>#NAME?</v>
      </c>
      <c r="H97" s="4" t="e">
        <f t="shared" ca="1" si="4"/>
        <v>#NAME?</v>
      </c>
      <c r="I97" s="4" t="e">
        <f t="shared" ca="1" si="5"/>
        <v>#NAME?</v>
      </c>
      <c r="J97" s="4" t="e">
        <f t="shared" ca="1" si="6"/>
        <v>#NAME?</v>
      </c>
    </row>
    <row r="98" spans="2:10" x14ac:dyDescent="0.35">
      <c r="B98" t="e" cm="1">
        <f t="array" aca="1" ref="B98" ca="1">TRIANG_DIST(A98,0,0.5,1,FALSE)</f>
        <v>#NAME?</v>
      </c>
      <c r="D98" t="e">
        <f ca="1"/>
        <v>#NAME?</v>
      </c>
      <c r="F98" s="4" t="e">
        <f t="shared" ca="1" si="7"/>
        <v>#NAME?</v>
      </c>
      <c r="G98" s="4" t="e">
        <f ca="1">TRIANG_DIST(F98,0,0.5,1,FALSE)</f>
        <v>#NAME?</v>
      </c>
      <c r="H98" s="4" t="e">
        <f t="shared" ca="1" si="4"/>
        <v>#NAME?</v>
      </c>
      <c r="I98" s="4" t="e">
        <f t="shared" ca="1" si="5"/>
        <v>#NAME?</v>
      </c>
      <c r="J98" s="4" t="e">
        <f t="shared" ca="1" si="6"/>
        <v>#NAME?</v>
      </c>
    </row>
    <row r="99" spans="2:10" x14ac:dyDescent="0.35">
      <c r="B99" t="e" cm="1">
        <f t="array" aca="1" ref="B99" ca="1">TRIANG_DIST(A99,0,0.5,1,FALSE)</f>
        <v>#NAME?</v>
      </c>
      <c r="D99" t="e">
        <f ca="1"/>
        <v>#NAME?</v>
      </c>
      <c r="F99" s="4" t="e">
        <f t="shared" ca="1" si="7"/>
        <v>#NAME?</v>
      </c>
      <c r="G99" s="4" t="e">
        <f ca="1">TRIANG_DIST(F99,0,0.5,1,FALSE)</f>
        <v>#NAME?</v>
      </c>
      <c r="H99" s="4" t="e">
        <f t="shared" ca="1" si="4"/>
        <v>#NAME?</v>
      </c>
      <c r="I99" s="4" t="e">
        <f t="shared" ca="1" si="5"/>
        <v>#NAME?</v>
      </c>
      <c r="J99" s="4" t="e">
        <f t="shared" ca="1" si="6"/>
        <v>#NAME?</v>
      </c>
    </row>
    <row r="100" spans="2:10" x14ac:dyDescent="0.35">
      <c r="B100" t="e" cm="1">
        <f t="array" aca="1" ref="B100" ca="1">TRIANG_DIST(A100,0,0.5,1,FALSE)</f>
        <v>#NAME?</v>
      </c>
      <c r="D100" t="e">
        <f ca="1"/>
        <v>#NAME?</v>
      </c>
      <c r="F100" s="4" t="e">
        <f t="shared" ca="1" si="7"/>
        <v>#NAME?</v>
      </c>
      <c r="G100" s="4" t="e">
        <f ca="1">TRIANG_DIST(F100,0,0.5,1,FALSE)</f>
        <v>#NAME?</v>
      </c>
      <c r="H100" s="4" t="e">
        <f t="shared" ca="1" si="4"/>
        <v>#NAME?</v>
      </c>
      <c r="I100" s="4" t="e">
        <f t="shared" ca="1" si="5"/>
        <v>#NAME?</v>
      </c>
      <c r="J100" s="4" t="e">
        <f t="shared" ca="1" si="6"/>
        <v>#NAME?</v>
      </c>
    </row>
    <row r="101" spans="2:10" x14ac:dyDescent="0.35">
      <c r="B101" t="e" cm="1">
        <f t="array" aca="1" ref="B101" ca="1">TRIANG_DIST(A101,0,0.5,1,FALSE)</f>
        <v>#NAME?</v>
      </c>
      <c r="D101" t="e">
        <f ca="1"/>
        <v>#NAME?</v>
      </c>
      <c r="F101" s="4" t="e">
        <f t="shared" ca="1" si="7"/>
        <v>#NAME?</v>
      </c>
      <c r="G101" s="4" t="e">
        <f ca="1">TRIANG_DIST(F101,0,0.5,1,FALSE)</f>
        <v>#NAME?</v>
      </c>
      <c r="H101" s="4" t="e">
        <f t="shared" ca="1" si="4"/>
        <v>#NAME?</v>
      </c>
      <c r="I101" s="4" t="e">
        <f t="shared" ca="1" si="5"/>
        <v>#NAME?</v>
      </c>
      <c r="J101" s="4" t="e">
        <f t="shared" ca="1" si="6"/>
        <v>#NAME?</v>
      </c>
    </row>
    <row r="102" spans="2:10" x14ac:dyDescent="0.35">
      <c r="B102" t="e" cm="1">
        <f t="array" aca="1" ref="B102" ca="1">TRIANG_DIST(A102,0,0.5,1,FALSE)</f>
        <v>#NAME?</v>
      </c>
      <c r="D102" t="e">
        <f ca="1"/>
        <v>#NAME?</v>
      </c>
      <c r="F102" s="4" t="e">
        <f t="shared" ca="1" si="7"/>
        <v>#NAME?</v>
      </c>
      <c r="G102" s="4" t="e">
        <f ca="1">TRIANG_DIST(F102,0,0.5,1,FALSE)</f>
        <v>#NAME?</v>
      </c>
      <c r="H102" s="4" t="e">
        <f t="shared" ca="1" si="4"/>
        <v>#NAME?</v>
      </c>
      <c r="I102" s="4" t="e">
        <f t="shared" ca="1" si="5"/>
        <v>#NAME?</v>
      </c>
      <c r="J102" s="4" t="e">
        <f t="shared" ca="1" si="6"/>
        <v>#NAME?</v>
      </c>
    </row>
    <row r="103" spans="2:10" x14ac:dyDescent="0.35">
      <c r="B103" t="e" cm="1">
        <f t="array" aca="1" ref="B103" ca="1">TRIANG_DIST(A103,0,0.5,1,FALSE)</f>
        <v>#NAME?</v>
      </c>
      <c r="D103" t="e">
        <f ca="1"/>
        <v>#NAME?</v>
      </c>
      <c r="F103" s="4" t="e">
        <f t="shared" ca="1" si="7"/>
        <v>#NAME?</v>
      </c>
      <c r="G103" s="4" t="e">
        <f ca="1">TRIANG_DIST(F103,0,0.5,1,FALSE)</f>
        <v>#NAME?</v>
      </c>
      <c r="H103" s="4" t="e">
        <f t="shared" ca="1" si="4"/>
        <v>#NAME?</v>
      </c>
      <c r="I103" s="4" t="e">
        <f t="shared" ca="1" si="5"/>
        <v>#NAME?</v>
      </c>
      <c r="J103" s="4" t="e">
        <f t="shared" ca="1" si="6"/>
        <v>#NAME?</v>
      </c>
    </row>
    <row r="104" spans="2:10" x14ac:dyDescent="0.35">
      <c r="D104" t="e">
        <f ca="1"/>
        <v>#NAME?</v>
      </c>
      <c r="F104" s="2">
        <v>1</v>
      </c>
      <c r="G104" s="2" t="e">
        <f ca="1">TRIANG_DIST(F104,0,0.5,1,FALSE)</f>
        <v>#NAME?</v>
      </c>
      <c r="H104" s="2">
        <f t="shared" si="4"/>
        <v>0</v>
      </c>
      <c r="I104" s="2" t="e">
        <f t="shared" ca="1" si="5"/>
        <v>#NAME?</v>
      </c>
      <c r="J104" s="2" t="e">
        <f t="shared" ca="1" si="6"/>
        <v>#NAME?</v>
      </c>
    </row>
    <row r="105" spans="2:10" x14ac:dyDescent="0.35">
      <c r="D105" t="e">
        <f ca="1"/>
        <v>#NAME?</v>
      </c>
      <c r="I105" t="e">
        <f ca="1">SUM(I4:I104)</f>
        <v>#NAME?</v>
      </c>
      <c r="J105" t="e">
        <f ca="1">SUM(J4:J104)</f>
        <v>#NAME?</v>
      </c>
    </row>
    <row r="106" spans="2:10" x14ac:dyDescent="0.35">
      <c r="D106" t="e">
        <f ca="1"/>
        <v>#NAME?</v>
      </c>
    </row>
    <row r="107" spans="2:10" x14ac:dyDescent="0.35">
      <c r="D107" t="e">
        <f ca="1"/>
        <v>#NAME?</v>
      </c>
    </row>
    <row r="108" spans="2:10" x14ac:dyDescent="0.35">
      <c r="D108" t="e">
        <f ca="1"/>
        <v>#NAME?</v>
      </c>
    </row>
    <row r="109" spans="2:10" x14ac:dyDescent="0.35">
      <c r="D109" t="e">
        <f ca="1"/>
        <v>#NAME?</v>
      </c>
    </row>
    <row r="110" spans="2:10" x14ac:dyDescent="0.35">
      <c r="D110" t="e">
        <f ca="1"/>
        <v>#NAME?</v>
      </c>
    </row>
    <row r="111" spans="2:10" x14ac:dyDescent="0.35">
      <c r="D111" t="e">
        <f ca="1"/>
        <v>#NAME?</v>
      </c>
    </row>
    <row r="112" spans="2:10" x14ac:dyDescent="0.35">
      <c r="D112" t="e">
        <f ca="1"/>
        <v>#NAME?</v>
      </c>
    </row>
    <row r="113" spans="4:4" x14ac:dyDescent="0.35">
      <c r="D113" t="e">
        <f ca="1"/>
        <v>#NAME?</v>
      </c>
    </row>
    <row r="114" spans="4:4" x14ac:dyDescent="0.35">
      <c r="D114" t="e">
        <f ca="1"/>
        <v>#NAME?</v>
      </c>
    </row>
    <row r="115" spans="4:4" x14ac:dyDescent="0.35">
      <c r="D115" t="e">
        <f ca="1"/>
        <v>#NAME?</v>
      </c>
    </row>
    <row r="116" spans="4:4" x14ac:dyDescent="0.35">
      <c r="D116" t="e">
        <f ca="1"/>
        <v>#NAME?</v>
      </c>
    </row>
    <row r="117" spans="4:4" x14ac:dyDescent="0.35">
      <c r="D117" t="e">
        <f ca="1"/>
        <v>#NAME?</v>
      </c>
    </row>
    <row r="118" spans="4:4" x14ac:dyDescent="0.35">
      <c r="D118" t="e">
        <f ca="1"/>
        <v>#NAME?</v>
      </c>
    </row>
    <row r="119" spans="4:4" x14ac:dyDescent="0.35">
      <c r="D119" t="e">
        <f ca="1"/>
        <v>#NAME?</v>
      </c>
    </row>
    <row r="120" spans="4:4" x14ac:dyDescent="0.35">
      <c r="D120" t="e">
        <f ca="1"/>
        <v>#NAME?</v>
      </c>
    </row>
    <row r="121" spans="4:4" x14ac:dyDescent="0.35">
      <c r="D121" t="e">
        <f ca="1"/>
        <v>#NAME?</v>
      </c>
    </row>
    <row r="122" spans="4:4" x14ac:dyDescent="0.35">
      <c r="D122" t="e">
        <f ca="1"/>
        <v>#NAME?</v>
      </c>
    </row>
    <row r="123" spans="4:4" x14ac:dyDescent="0.35">
      <c r="D123" t="e">
        <f ca="1"/>
        <v>#NAME?</v>
      </c>
    </row>
    <row r="124" spans="4:4" x14ac:dyDescent="0.35">
      <c r="D124" t="e">
        <f ca="1"/>
        <v>#NAME?</v>
      </c>
    </row>
    <row r="125" spans="4:4" x14ac:dyDescent="0.35">
      <c r="D125" t="e">
        <f ca="1"/>
        <v>#NAME?</v>
      </c>
    </row>
    <row r="126" spans="4:4" x14ac:dyDescent="0.35">
      <c r="D126" t="e">
        <f ca="1"/>
        <v>#NAME?</v>
      </c>
    </row>
    <row r="127" spans="4:4" x14ac:dyDescent="0.35">
      <c r="D127" t="e">
        <f ca="1"/>
        <v>#NAME?</v>
      </c>
    </row>
    <row r="128" spans="4:4" x14ac:dyDescent="0.35">
      <c r="D128" t="e">
        <f ca="1"/>
        <v>#NAME?</v>
      </c>
    </row>
    <row r="129" spans="4:4" x14ac:dyDescent="0.35">
      <c r="D129" t="e">
        <f ca="1"/>
        <v>#NAME?</v>
      </c>
    </row>
    <row r="130" spans="4:4" x14ac:dyDescent="0.35">
      <c r="D130" t="e">
        <f ca="1"/>
        <v>#NAME?</v>
      </c>
    </row>
    <row r="131" spans="4:4" x14ac:dyDescent="0.35">
      <c r="D131" t="e">
        <f ca="1"/>
        <v>#NAME?</v>
      </c>
    </row>
    <row r="132" spans="4:4" x14ac:dyDescent="0.35">
      <c r="D132" t="e">
        <f ca="1"/>
        <v>#NAME?</v>
      </c>
    </row>
    <row r="133" spans="4:4" x14ac:dyDescent="0.35">
      <c r="D133" t="e">
        <f ca="1"/>
        <v>#NAME?</v>
      </c>
    </row>
    <row r="134" spans="4:4" x14ac:dyDescent="0.35">
      <c r="D134" t="e">
        <f ca="1"/>
        <v>#NAME?</v>
      </c>
    </row>
    <row r="135" spans="4:4" x14ac:dyDescent="0.35">
      <c r="D135" t="e">
        <f ca="1"/>
        <v>#NAME?</v>
      </c>
    </row>
    <row r="136" spans="4:4" x14ac:dyDescent="0.35">
      <c r="D136" t="e">
        <f ca="1"/>
        <v>#NAME?</v>
      </c>
    </row>
    <row r="137" spans="4:4" x14ac:dyDescent="0.35">
      <c r="D137" t="e">
        <f ca="1"/>
        <v>#NAME?</v>
      </c>
    </row>
    <row r="138" spans="4:4" x14ac:dyDescent="0.35">
      <c r="D138" t="e">
        <f ca="1"/>
        <v>#NAME?</v>
      </c>
    </row>
    <row r="139" spans="4:4" x14ac:dyDescent="0.35">
      <c r="D139" t="e">
        <f ca="1"/>
        <v>#NAME?</v>
      </c>
    </row>
    <row r="140" spans="4:4" x14ac:dyDescent="0.35">
      <c r="D140" t="e">
        <f ca="1"/>
        <v>#NAME?</v>
      </c>
    </row>
    <row r="141" spans="4:4" x14ac:dyDescent="0.35">
      <c r="D141" t="e">
        <f ca="1"/>
        <v>#NAME?</v>
      </c>
    </row>
    <row r="142" spans="4:4" x14ac:dyDescent="0.35">
      <c r="D142" t="e">
        <f ca="1"/>
        <v>#NAME?</v>
      </c>
    </row>
    <row r="143" spans="4:4" x14ac:dyDescent="0.35">
      <c r="D143" t="e">
        <f ca="1"/>
        <v>#NAME?</v>
      </c>
    </row>
    <row r="144" spans="4:4" x14ac:dyDescent="0.35">
      <c r="D144" t="e">
        <f ca="1"/>
        <v>#NAME?</v>
      </c>
    </row>
    <row r="145" spans="4:4" x14ac:dyDescent="0.35">
      <c r="D145" t="e">
        <f ca="1"/>
        <v>#NAME?</v>
      </c>
    </row>
    <row r="146" spans="4:4" x14ac:dyDescent="0.35">
      <c r="D146" t="e">
        <f ca="1"/>
        <v>#NAME?</v>
      </c>
    </row>
    <row r="147" spans="4:4" x14ac:dyDescent="0.35">
      <c r="D147" t="e">
        <f ca="1"/>
        <v>#NAME?</v>
      </c>
    </row>
    <row r="148" spans="4:4" x14ac:dyDescent="0.35">
      <c r="D148" t="e">
        <f ca="1"/>
        <v>#NAME?</v>
      </c>
    </row>
    <row r="149" spans="4:4" x14ac:dyDescent="0.35">
      <c r="D149" t="e">
        <f ca="1"/>
        <v>#NAME?</v>
      </c>
    </row>
    <row r="150" spans="4:4" x14ac:dyDescent="0.35">
      <c r="D150" t="e">
        <f ca="1"/>
        <v>#NAME?</v>
      </c>
    </row>
    <row r="151" spans="4:4" x14ac:dyDescent="0.35">
      <c r="D151" t="e">
        <f ca="1"/>
        <v>#NAME?</v>
      </c>
    </row>
    <row r="152" spans="4:4" x14ac:dyDescent="0.35">
      <c r="D152" t="e">
        <f ca="1"/>
        <v>#NAME?</v>
      </c>
    </row>
    <row r="153" spans="4:4" x14ac:dyDescent="0.35">
      <c r="D153" t="e">
        <f ca="1"/>
        <v>#NAME?</v>
      </c>
    </row>
    <row r="154" spans="4:4" x14ac:dyDescent="0.35">
      <c r="D154" t="e">
        <f ca="1"/>
        <v>#NAME?</v>
      </c>
    </row>
    <row r="155" spans="4:4" x14ac:dyDescent="0.35">
      <c r="D155" t="e">
        <f ca="1"/>
        <v>#NAME?</v>
      </c>
    </row>
    <row r="156" spans="4:4" x14ac:dyDescent="0.35">
      <c r="D156" t="e">
        <f ca="1"/>
        <v>#NAME?</v>
      </c>
    </row>
    <row r="157" spans="4:4" x14ac:dyDescent="0.35">
      <c r="D157" t="e">
        <f ca="1"/>
        <v>#NAME?</v>
      </c>
    </row>
    <row r="158" spans="4:4" x14ac:dyDescent="0.35">
      <c r="D158" t="e">
        <f ca="1"/>
        <v>#NAME?</v>
      </c>
    </row>
    <row r="159" spans="4:4" x14ac:dyDescent="0.35">
      <c r="D159" t="e">
        <f ca="1"/>
        <v>#NAME?</v>
      </c>
    </row>
    <row r="160" spans="4:4" x14ac:dyDescent="0.35">
      <c r="D160" t="e">
        <f ca="1"/>
        <v>#NAME?</v>
      </c>
    </row>
    <row r="161" spans="4:4" x14ac:dyDescent="0.35">
      <c r="D161" t="e">
        <f ca="1"/>
        <v>#NAME?</v>
      </c>
    </row>
    <row r="162" spans="4:4" x14ac:dyDescent="0.35">
      <c r="D162" t="e">
        <f ca="1"/>
        <v>#NAME?</v>
      </c>
    </row>
    <row r="163" spans="4:4" x14ac:dyDescent="0.35">
      <c r="D163" t="e">
        <f ca="1"/>
        <v>#NAME?</v>
      </c>
    </row>
    <row r="164" spans="4:4" x14ac:dyDescent="0.35">
      <c r="D164" t="e">
        <f ca="1"/>
        <v>#NAME?</v>
      </c>
    </row>
    <row r="165" spans="4:4" x14ac:dyDescent="0.35">
      <c r="D165" t="e">
        <f ca="1"/>
        <v>#NAME?</v>
      </c>
    </row>
    <row r="166" spans="4:4" x14ac:dyDescent="0.35">
      <c r="D166" t="e">
        <f ca="1"/>
        <v>#NAME?</v>
      </c>
    </row>
    <row r="167" spans="4:4" x14ac:dyDescent="0.35">
      <c r="D167" t="e">
        <f ca="1"/>
        <v>#NAME?</v>
      </c>
    </row>
    <row r="168" spans="4:4" x14ac:dyDescent="0.35">
      <c r="D168" t="e">
        <f ca="1"/>
        <v>#NAME?</v>
      </c>
    </row>
    <row r="169" spans="4:4" x14ac:dyDescent="0.35">
      <c r="D169" t="e">
        <f ca="1"/>
        <v>#NAME?</v>
      </c>
    </row>
    <row r="170" spans="4:4" x14ac:dyDescent="0.35">
      <c r="D170" t="e">
        <f ca="1"/>
        <v>#NAME?</v>
      </c>
    </row>
    <row r="171" spans="4:4" x14ac:dyDescent="0.35">
      <c r="D171" t="e">
        <f ca="1"/>
        <v>#NAME?</v>
      </c>
    </row>
    <row r="172" spans="4:4" x14ac:dyDescent="0.35">
      <c r="D172" t="e">
        <f ca="1"/>
        <v>#NAME?</v>
      </c>
    </row>
    <row r="173" spans="4:4" x14ac:dyDescent="0.35">
      <c r="D173" t="e">
        <f ca="1"/>
        <v>#NAME?</v>
      </c>
    </row>
    <row r="174" spans="4:4" x14ac:dyDescent="0.35">
      <c r="D174" t="e">
        <f ca="1"/>
        <v>#NAME?</v>
      </c>
    </row>
    <row r="175" spans="4:4" x14ac:dyDescent="0.35">
      <c r="D175" t="e">
        <f ca="1"/>
        <v>#NAME?</v>
      </c>
    </row>
    <row r="176" spans="4:4" x14ac:dyDescent="0.35">
      <c r="D176" t="e">
        <f ca="1"/>
        <v>#NAME?</v>
      </c>
    </row>
    <row r="177" spans="4:4" x14ac:dyDescent="0.35">
      <c r="D177" t="e">
        <f ca="1"/>
        <v>#NAME?</v>
      </c>
    </row>
    <row r="178" spans="4:4" x14ac:dyDescent="0.35">
      <c r="D178" t="e">
        <f ca="1"/>
        <v>#NAME?</v>
      </c>
    </row>
    <row r="179" spans="4:4" x14ac:dyDescent="0.35">
      <c r="D179" t="e">
        <f ca="1"/>
        <v>#NAME?</v>
      </c>
    </row>
    <row r="180" spans="4:4" x14ac:dyDescent="0.35">
      <c r="D180" t="e">
        <f ca="1"/>
        <v>#NAME?</v>
      </c>
    </row>
    <row r="181" spans="4:4" x14ac:dyDescent="0.35">
      <c r="D181" t="e">
        <f ca="1"/>
        <v>#NAME?</v>
      </c>
    </row>
    <row r="182" spans="4:4" x14ac:dyDescent="0.35">
      <c r="D182" t="e">
        <f ca="1"/>
        <v>#NAME?</v>
      </c>
    </row>
    <row r="183" spans="4:4" x14ac:dyDescent="0.35">
      <c r="D183" t="e">
        <f ca="1"/>
        <v>#NAME?</v>
      </c>
    </row>
    <row r="184" spans="4:4" x14ac:dyDescent="0.35">
      <c r="D184" t="e">
        <f ca="1"/>
        <v>#NAME?</v>
      </c>
    </row>
    <row r="185" spans="4:4" x14ac:dyDescent="0.35">
      <c r="D185" t="e">
        <f ca="1"/>
        <v>#NAME?</v>
      </c>
    </row>
    <row r="186" spans="4:4" x14ac:dyDescent="0.35">
      <c r="D186" t="e">
        <f ca="1"/>
        <v>#NAME?</v>
      </c>
    </row>
    <row r="187" spans="4:4" x14ac:dyDescent="0.35">
      <c r="D187" t="e">
        <f ca="1"/>
        <v>#NAME?</v>
      </c>
    </row>
    <row r="188" spans="4:4" x14ac:dyDescent="0.35">
      <c r="D188" t="e">
        <f ca="1"/>
        <v>#NAME?</v>
      </c>
    </row>
    <row r="189" spans="4:4" x14ac:dyDescent="0.35">
      <c r="D189" t="e">
        <f ca="1"/>
        <v>#NAME?</v>
      </c>
    </row>
    <row r="190" spans="4:4" x14ac:dyDescent="0.35">
      <c r="D190" t="e">
        <f ca="1"/>
        <v>#NAME?</v>
      </c>
    </row>
    <row r="191" spans="4:4" x14ac:dyDescent="0.35">
      <c r="D191" t="e">
        <f ca="1"/>
        <v>#NAME?</v>
      </c>
    </row>
    <row r="192" spans="4:4" x14ac:dyDescent="0.35">
      <c r="D192" t="e">
        <f ca="1"/>
        <v>#NAME?</v>
      </c>
    </row>
    <row r="193" spans="4:4" x14ac:dyDescent="0.35">
      <c r="D193" t="e">
        <f ca="1"/>
        <v>#NAME?</v>
      </c>
    </row>
    <row r="194" spans="4:4" x14ac:dyDescent="0.35">
      <c r="D194" t="e">
        <f ca="1"/>
        <v>#NAME?</v>
      </c>
    </row>
    <row r="195" spans="4:4" x14ac:dyDescent="0.35">
      <c r="D195" t="e">
        <f ca="1"/>
        <v>#NAME?</v>
      </c>
    </row>
    <row r="196" spans="4:4" x14ac:dyDescent="0.35">
      <c r="D196" t="e">
        <f ca="1"/>
        <v>#NAME?</v>
      </c>
    </row>
    <row r="197" spans="4:4" x14ac:dyDescent="0.35">
      <c r="D197" t="e">
        <f ca="1"/>
        <v>#NAME?</v>
      </c>
    </row>
    <row r="198" spans="4:4" x14ac:dyDescent="0.35">
      <c r="D198" t="e">
        <f ca="1"/>
        <v>#NAME?</v>
      </c>
    </row>
    <row r="199" spans="4:4" x14ac:dyDescent="0.35">
      <c r="D199" t="e">
        <f ca="1"/>
        <v>#NAME?</v>
      </c>
    </row>
    <row r="200" spans="4:4" x14ac:dyDescent="0.35">
      <c r="D200" t="e">
        <f ca="1"/>
        <v>#NAME?</v>
      </c>
    </row>
    <row r="201" spans="4:4" x14ac:dyDescent="0.35">
      <c r="D201" t="e">
        <f ca="1"/>
        <v>#NAME?</v>
      </c>
    </row>
    <row r="202" spans="4:4" x14ac:dyDescent="0.35">
      <c r="D202" t="e">
        <f ca="1"/>
        <v>#NAME?</v>
      </c>
    </row>
    <row r="203" spans="4:4" x14ac:dyDescent="0.35">
      <c r="D203" t="e">
        <f ca="1"/>
        <v>#NAME?</v>
      </c>
    </row>
    <row r="204" spans="4:4" x14ac:dyDescent="0.35">
      <c r="D204" t="e">
        <f ca="1"/>
        <v>#NAME?</v>
      </c>
    </row>
    <row r="205" spans="4:4" x14ac:dyDescent="0.35">
      <c r="D205" t="e">
        <f ca="1"/>
        <v>#NAME?</v>
      </c>
    </row>
    <row r="206" spans="4:4" x14ac:dyDescent="0.35">
      <c r="D206" t="e">
        <f ca="1"/>
        <v>#NAME?</v>
      </c>
    </row>
    <row r="207" spans="4:4" x14ac:dyDescent="0.35">
      <c r="D207" t="e">
        <f ca="1"/>
        <v>#NAME?</v>
      </c>
    </row>
    <row r="208" spans="4:4" x14ac:dyDescent="0.35">
      <c r="D208" t="e">
        <f ca="1"/>
        <v>#NAME?</v>
      </c>
    </row>
    <row r="209" spans="4:4" x14ac:dyDescent="0.35">
      <c r="D209" t="e">
        <f ca="1"/>
        <v>#NAME?</v>
      </c>
    </row>
    <row r="210" spans="4:4" x14ac:dyDescent="0.35">
      <c r="D210" t="e">
        <f ca="1"/>
        <v>#NAME?</v>
      </c>
    </row>
    <row r="211" spans="4:4" x14ac:dyDescent="0.35">
      <c r="D211" t="e">
        <f ca="1"/>
        <v>#NAME?</v>
      </c>
    </row>
    <row r="212" spans="4:4" x14ac:dyDescent="0.35">
      <c r="D212" t="e">
        <f ca="1"/>
        <v>#NAME?</v>
      </c>
    </row>
    <row r="213" spans="4:4" x14ac:dyDescent="0.35">
      <c r="D213" t="e">
        <f ca="1"/>
        <v>#NAME?</v>
      </c>
    </row>
    <row r="214" spans="4:4" x14ac:dyDescent="0.35">
      <c r="D214" t="e">
        <f ca="1"/>
        <v>#NAME?</v>
      </c>
    </row>
    <row r="215" spans="4:4" x14ac:dyDescent="0.35">
      <c r="D215" t="e">
        <f ca="1"/>
        <v>#NAME?</v>
      </c>
    </row>
    <row r="216" spans="4:4" x14ac:dyDescent="0.35">
      <c r="D216" t="e">
        <f ca="1"/>
        <v>#NAME?</v>
      </c>
    </row>
    <row r="217" spans="4:4" x14ac:dyDescent="0.35">
      <c r="D217" t="e">
        <f ca="1"/>
        <v>#NAME?</v>
      </c>
    </row>
    <row r="218" spans="4:4" x14ac:dyDescent="0.35">
      <c r="D218" t="e">
        <f ca="1"/>
        <v>#NAME?</v>
      </c>
    </row>
    <row r="219" spans="4:4" x14ac:dyDescent="0.35">
      <c r="D219" t="e">
        <f ca="1"/>
        <v>#NAME?</v>
      </c>
    </row>
    <row r="220" spans="4:4" x14ac:dyDescent="0.35">
      <c r="D220" t="e">
        <f ca="1"/>
        <v>#NAME?</v>
      </c>
    </row>
    <row r="221" spans="4:4" x14ac:dyDescent="0.35">
      <c r="D221" t="e">
        <f ca="1"/>
        <v>#NAME?</v>
      </c>
    </row>
    <row r="222" spans="4:4" x14ac:dyDescent="0.35">
      <c r="D222" t="e">
        <f ca="1"/>
        <v>#NAME?</v>
      </c>
    </row>
    <row r="223" spans="4:4" x14ac:dyDescent="0.35">
      <c r="D223" t="e">
        <f ca="1"/>
        <v>#NAME?</v>
      </c>
    </row>
    <row r="224" spans="4:4" x14ac:dyDescent="0.35">
      <c r="D224" t="e">
        <f ca="1"/>
        <v>#NAME?</v>
      </c>
    </row>
    <row r="225" spans="4:4" x14ac:dyDescent="0.35">
      <c r="D225" t="e">
        <f ca="1"/>
        <v>#NAME?</v>
      </c>
    </row>
    <row r="226" spans="4:4" x14ac:dyDescent="0.35">
      <c r="D226" t="e">
        <f ca="1"/>
        <v>#NAME?</v>
      </c>
    </row>
    <row r="227" spans="4:4" x14ac:dyDescent="0.35">
      <c r="D227" t="e">
        <f ca="1"/>
        <v>#NAME?</v>
      </c>
    </row>
    <row r="228" spans="4:4" x14ac:dyDescent="0.35">
      <c r="D228" t="e">
        <f ca="1"/>
        <v>#NAME?</v>
      </c>
    </row>
    <row r="229" spans="4:4" x14ac:dyDescent="0.35">
      <c r="D229" t="e">
        <f ca="1"/>
        <v>#NAME?</v>
      </c>
    </row>
    <row r="230" spans="4:4" x14ac:dyDescent="0.35">
      <c r="D230" t="e">
        <f ca="1"/>
        <v>#NAME?</v>
      </c>
    </row>
    <row r="231" spans="4:4" x14ac:dyDescent="0.35">
      <c r="D231" t="e">
        <f ca="1"/>
        <v>#NAME?</v>
      </c>
    </row>
    <row r="232" spans="4:4" x14ac:dyDescent="0.35">
      <c r="D232" t="e">
        <f ca="1"/>
        <v>#NAME?</v>
      </c>
    </row>
    <row r="233" spans="4:4" x14ac:dyDescent="0.35">
      <c r="D233" t="e">
        <f ca="1"/>
        <v>#NAME?</v>
      </c>
    </row>
    <row r="234" spans="4:4" x14ac:dyDescent="0.35">
      <c r="D234" t="e">
        <f ca="1"/>
        <v>#NAME?</v>
      </c>
    </row>
    <row r="235" spans="4:4" x14ac:dyDescent="0.35">
      <c r="D235" t="e">
        <f ca="1"/>
        <v>#NAME?</v>
      </c>
    </row>
    <row r="236" spans="4:4" x14ac:dyDescent="0.35">
      <c r="D236" t="e">
        <f ca="1"/>
        <v>#NAME?</v>
      </c>
    </row>
    <row r="237" spans="4:4" x14ac:dyDescent="0.35">
      <c r="D237" t="e">
        <f ca="1"/>
        <v>#NAME?</v>
      </c>
    </row>
    <row r="238" spans="4:4" x14ac:dyDescent="0.35">
      <c r="D238" t="e">
        <f ca="1"/>
        <v>#NAME?</v>
      </c>
    </row>
    <row r="239" spans="4:4" x14ac:dyDescent="0.35">
      <c r="D239" t="e">
        <f ca="1"/>
        <v>#NAME?</v>
      </c>
    </row>
    <row r="240" spans="4:4" x14ac:dyDescent="0.35">
      <c r="D240" t="e">
        <f ca="1"/>
        <v>#NAME?</v>
      </c>
    </row>
    <row r="241" spans="4:4" x14ac:dyDescent="0.35">
      <c r="D241" t="e">
        <f ca="1"/>
        <v>#NAME?</v>
      </c>
    </row>
    <row r="242" spans="4:4" x14ac:dyDescent="0.35">
      <c r="D242" t="e">
        <f ca="1"/>
        <v>#NAME?</v>
      </c>
    </row>
    <row r="243" spans="4:4" x14ac:dyDescent="0.35">
      <c r="D243" t="e">
        <f ca="1"/>
        <v>#NAME?</v>
      </c>
    </row>
    <row r="244" spans="4:4" x14ac:dyDescent="0.35">
      <c r="D244" t="e">
        <f ca="1"/>
        <v>#NAME?</v>
      </c>
    </row>
    <row r="245" spans="4:4" x14ac:dyDescent="0.35">
      <c r="D245" t="e">
        <f ca="1"/>
        <v>#NAME?</v>
      </c>
    </row>
    <row r="246" spans="4:4" x14ac:dyDescent="0.35">
      <c r="D246" t="e">
        <f ca="1"/>
        <v>#NAME?</v>
      </c>
    </row>
    <row r="247" spans="4:4" x14ac:dyDescent="0.35">
      <c r="D247" t="e">
        <f ca="1"/>
        <v>#NAME?</v>
      </c>
    </row>
    <row r="248" spans="4:4" x14ac:dyDescent="0.35">
      <c r="D248" t="e">
        <f ca="1"/>
        <v>#NAME?</v>
      </c>
    </row>
    <row r="249" spans="4:4" x14ac:dyDescent="0.35">
      <c r="D249" t="e">
        <f ca="1"/>
        <v>#NAME?</v>
      </c>
    </row>
    <row r="250" spans="4:4" x14ac:dyDescent="0.35">
      <c r="D250" t="e">
        <f ca="1"/>
        <v>#NAME?</v>
      </c>
    </row>
    <row r="251" spans="4:4" x14ac:dyDescent="0.35">
      <c r="D251" t="e">
        <f ca="1"/>
        <v>#NAME?</v>
      </c>
    </row>
    <row r="252" spans="4:4" x14ac:dyDescent="0.35">
      <c r="D252" t="e">
        <f ca="1"/>
        <v>#NAME?</v>
      </c>
    </row>
    <row r="253" spans="4:4" x14ac:dyDescent="0.35">
      <c r="D253" t="e">
        <f ca="1"/>
        <v>#NAME?</v>
      </c>
    </row>
    <row r="254" spans="4:4" x14ac:dyDescent="0.35">
      <c r="D254" t="e">
        <f ca="1"/>
        <v>#NAME?</v>
      </c>
    </row>
    <row r="255" spans="4:4" x14ac:dyDescent="0.35">
      <c r="D255" t="e">
        <f ca="1"/>
        <v>#NAME?</v>
      </c>
    </row>
    <row r="256" spans="4:4" x14ac:dyDescent="0.35">
      <c r="D256" t="e">
        <f ca="1"/>
        <v>#NAME?</v>
      </c>
    </row>
    <row r="257" spans="4:4" x14ac:dyDescent="0.35">
      <c r="D257" t="e">
        <f ca="1"/>
        <v>#NAME?</v>
      </c>
    </row>
    <row r="258" spans="4:4" x14ac:dyDescent="0.35">
      <c r="D258" t="e">
        <f ca="1"/>
        <v>#NAME?</v>
      </c>
    </row>
    <row r="259" spans="4:4" x14ac:dyDescent="0.35">
      <c r="D259" t="e">
        <f ca="1"/>
        <v>#NAME?</v>
      </c>
    </row>
    <row r="260" spans="4:4" x14ac:dyDescent="0.35">
      <c r="D260" t="e">
        <f ca="1"/>
        <v>#NAME?</v>
      </c>
    </row>
    <row r="261" spans="4:4" x14ac:dyDescent="0.35">
      <c r="D261" t="e">
        <f ca="1"/>
        <v>#NAME?</v>
      </c>
    </row>
    <row r="262" spans="4:4" x14ac:dyDescent="0.35">
      <c r="D262" t="e">
        <f ca="1"/>
        <v>#NAME?</v>
      </c>
    </row>
    <row r="263" spans="4:4" x14ac:dyDescent="0.35">
      <c r="D263" t="e">
        <f ca="1"/>
        <v>#NAME?</v>
      </c>
    </row>
    <row r="264" spans="4:4" x14ac:dyDescent="0.35">
      <c r="D264" t="e">
        <f ca="1"/>
        <v>#NAME?</v>
      </c>
    </row>
    <row r="265" spans="4:4" x14ac:dyDescent="0.35">
      <c r="D265" t="e">
        <f ca="1"/>
        <v>#NAME?</v>
      </c>
    </row>
    <row r="266" spans="4:4" x14ac:dyDescent="0.35">
      <c r="D266" t="e">
        <f ca="1"/>
        <v>#NAME?</v>
      </c>
    </row>
    <row r="267" spans="4:4" x14ac:dyDescent="0.35">
      <c r="D267" t="e">
        <f ca="1"/>
        <v>#NAME?</v>
      </c>
    </row>
    <row r="268" spans="4:4" x14ac:dyDescent="0.35">
      <c r="D268" t="e">
        <f ca="1"/>
        <v>#NAME?</v>
      </c>
    </row>
    <row r="269" spans="4:4" x14ac:dyDescent="0.35">
      <c r="D269" t="e">
        <f ca="1"/>
        <v>#NAME?</v>
      </c>
    </row>
    <row r="270" spans="4:4" x14ac:dyDescent="0.35">
      <c r="D270" t="e">
        <f ca="1"/>
        <v>#NAME?</v>
      </c>
    </row>
    <row r="271" spans="4:4" x14ac:dyDescent="0.35">
      <c r="D271" t="e">
        <f ca="1"/>
        <v>#NAME?</v>
      </c>
    </row>
    <row r="272" spans="4:4" x14ac:dyDescent="0.35">
      <c r="D272" t="e">
        <f ca="1"/>
        <v>#NAME?</v>
      </c>
    </row>
    <row r="273" spans="4:4" x14ac:dyDescent="0.35">
      <c r="D273" t="e">
        <f ca="1"/>
        <v>#NAME?</v>
      </c>
    </row>
    <row r="274" spans="4:4" x14ac:dyDescent="0.35">
      <c r="D274" t="e">
        <f ca="1"/>
        <v>#NAME?</v>
      </c>
    </row>
    <row r="275" spans="4:4" x14ac:dyDescent="0.35">
      <c r="D275" t="e">
        <f ca="1"/>
        <v>#NAME?</v>
      </c>
    </row>
    <row r="276" spans="4:4" x14ac:dyDescent="0.35">
      <c r="D276" t="e">
        <f ca="1"/>
        <v>#NAME?</v>
      </c>
    </row>
    <row r="277" spans="4:4" x14ac:dyDescent="0.35">
      <c r="D277" t="e">
        <f ca="1"/>
        <v>#NAME?</v>
      </c>
    </row>
    <row r="278" spans="4:4" x14ac:dyDescent="0.35">
      <c r="D278" t="e">
        <f ca="1"/>
        <v>#NAME?</v>
      </c>
    </row>
    <row r="279" spans="4:4" x14ac:dyDescent="0.35">
      <c r="D279" t="e">
        <f ca="1"/>
        <v>#NAME?</v>
      </c>
    </row>
    <row r="280" spans="4:4" x14ac:dyDescent="0.35">
      <c r="D280" t="e">
        <f ca="1"/>
        <v>#NAME?</v>
      </c>
    </row>
    <row r="281" spans="4:4" x14ac:dyDescent="0.35">
      <c r="D281" t="e">
        <f ca="1"/>
        <v>#NAME?</v>
      </c>
    </row>
    <row r="282" spans="4:4" x14ac:dyDescent="0.35">
      <c r="D282" t="e">
        <f ca="1"/>
        <v>#NAME?</v>
      </c>
    </row>
    <row r="283" spans="4:4" x14ac:dyDescent="0.35">
      <c r="D283" t="e">
        <f ca="1"/>
        <v>#NAME?</v>
      </c>
    </row>
    <row r="284" spans="4:4" x14ac:dyDescent="0.35">
      <c r="D284" t="e">
        <f ca="1"/>
        <v>#NAME?</v>
      </c>
    </row>
    <row r="285" spans="4:4" x14ac:dyDescent="0.35">
      <c r="D285" t="e">
        <f ca="1"/>
        <v>#NAME?</v>
      </c>
    </row>
    <row r="286" spans="4:4" x14ac:dyDescent="0.35">
      <c r="D286" t="e">
        <f ca="1"/>
        <v>#NAME?</v>
      </c>
    </row>
    <row r="287" spans="4:4" x14ac:dyDescent="0.35">
      <c r="D287" t="e">
        <f ca="1"/>
        <v>#NAME?</v>
      </c>
    </row>
    <row r="288" spans="4:4" x14ac:dyDescent="0.35">
      <c r="D288" t="e">
        <f ca="1"/>
        <v>#NAME?</v>
      </c>
    </row>
    <row r="289" spans="4:4" x14ac:dyDescent="0.35">
      <c r="D289" t="e">
        <f ca="1"/>
        <v>#NAME?</v>
      </c>
    </row>
    <row r="290" spans="4:4" x14ac:dyDescent="0.35">
      <c r="D290" t="e">
        <f ca="1"/>
        <v>#NAME?</v>
      </c>
    </row>
    <row r="291" spans="4:4" x14ac:dyDescent="0.35">
      <c r="D291" t="e">
        <f ca="1"/>
        <v>#NAME?</v>
      </c>
    </row>
    <row r="292" spans="4:4" x14ac:dyDescent="0.35">
      <c r="D292" t="e">
        <f ca="1"/>
        <v>#NAME?</v>
      </c>
    </row>
    <row r="293" spans="4:4" x14ac:dyDescent="0.35">
      <c r="D293" t="e">
        <f ca="1"/>
        <v>#NAME?</v>
      </c>
    </row>
    <row r="294" spans="4:4" x14ac:dyDescent="0.35">
      <c r="D294" t="e">
        <f ca="1"/>
        <v>#NAME?</v>
      </c>
    </row>
    <row r="295" spans="4:4" x14ac:dyDescent="0.35">
      <c r="D295" t="e">
        <f ca="1"/>
        <v>#NAME?</v>
      </c>
    </row>
    <row r="296" spans="4:4" x14ac:dyDescent="0.35">
      <c r="D296" t="e">
        <f ca="1"/>
        <v>#NAME?</v>
      </c>
    </row>
    <row r="297" spans="4:4" x14ac:dyDescent="0.35">
      <c r="D297" t="e">
        <f ca="1"/>
        <v>#NAME?</v>
      </c>
    </row>
    <row r="298" spans="4:4" x14ac:dyDescent="0.35">
      <c r="D298" t="e">
        <f ca="1"/>
        <v>#NAME?</v>
      </c>
    </row>
    <row r="299" spans="4:4" x14ac:dyDescent="0.35">
      <c r="D299" t="e">
        <f ca="1"/>
        <v>#NAME?</v>
      </c>
    </row>
    <row r="300" spans="4:4" x14ac:dyDescent="0.35">
      <c r="D300" t="e">
        <f ca="1"/>
        <v>#NAME?</v>
      </c>
    </row>
    <row r="301" spans="4:4" x14ac:dyDescent="0.35">
      <c r="D301" t="e">
        <f ca="1"/>
        <v>#NAME?</v>
      </c>
    </row>
    <row r="302" spans="4:4" x14ac:dyDescent="0.35">
      <c r="D302" t="e">
        <f ca="1"/>
        <v>#NAME?</v>
      </c>
    </row>
    <row r="303" spans="4:4" x14ac:dyDescent="0.35">
      <c r="D303" t="e">
        <f ca="1"/>
        <v>#NAME?</v>
      </c>
    </row>
    <row r="304" spans="4:4" x14ac:dyDescent="0.35">
      <c r="D304" t="e">
        <f ca="1"/>
        <v>#NAME?</v>
      </c>
    </row>
    <row r="305" spans="4:4" x14ac:dyDescent="0.35">
      <c r="D305" t="e">
        <f ca="1"/>
        <v>#NAME?</v>
      </c>
    </row>
    <row r="306" spans="4:4" x14ac:dyDescent="0.35">
      <c r="D306" t="e">
        <f ca="1"/>
        <v>#NAME?</v>
      </c>
    </row>
    <row r="307" spans="4:4" x14ac:dyDescent="0.35">
      <c r="D307" t="e">
        <f ca="1"/>
        <v>#NAME?</v>
      </c>
    </row>
    <row r="308" spans="4:4" x14ac:dyDescent="0.35">
      <c r="D308" t="e">
        <f ca="1"/>
        <v>#NAME?</v>
      </c>
    </row>
    <row r="309" spans="4:4" x14ac:dyDescent="0.35">
      <c r="D309" t="e">
        <f ca="1"/>
        <v>#NAME?</v>
      </c>
    </row>
    <row r="310" spans="4:4" x14ac:dyDescent="0.35">
      <c r="D310" t="e">
        <f ca="1"/>
        <v>#NAME?</v>
      </c>
    </row>
    <row r="311" spans="4:4" x14ac:dyDescent="0.35">
      <c r="D311" t="e">
        <f ca="1"/>
        <v>#NAME?</v>
      </c>
    </row>
    <row r="312" spans="4:4" x14ac:dyDescent="0.35">
      <c r="D312" t="e">
        <f ca="1"/>
        <v>#NAME?</v>
      </c>
    </row>
    <row r="313" spans="4:4" x14ac:dyDescent="0.35">
      <c r="D313" t="e">
        <f ca="1"/>
        <v>#NAME?</v>
      </c>
    </row>
    <row r="314" spans="4:4" x14ac:dyDescent="0.35">
      <c r="D314" t="e">
        <f ca="1"/>
        <v>#NAME?</v>
      </c>
    </row>
    <row r="315" spans="4:4" x14ac:dyDescent="0.35">
      <c r="D315" t="e">
        <f ca="1"/>
        <v>#NAME?</v>
      </c>
    </row>
    <row r="316" spans="4:4" x14ac:dyDescent="0.35">
      <c r="D316" t="e">
        <f ca="1"/>
        <v>#NAME?</v>
      </c>
    </row>
    <row r="317" spans="4:4" x14ac:dyDescent="0.35">
      <c r="D317" t="e">
        <f ca="1"/>
        <v>#NAME?</v>
      </c>
    </row>
    <row r="318" spans="4:4" x14ac:dyDescent="0.35">
      <c r="D318" t="e">
        <f ca="1"/>
        <v>#NAME?</v>
      </c>
    </row>
    <row r="319" spans="4:4" x14ac:dyDescent="0.35">
      <c r="D319" t="e">
        <f ca="1"/>
        <v>#NAME?</v>
      </c>
    </row>
    <row r="320" spans="4:4" x14ac:dyDescent="0.35">
      <c r="D320" t="e">
        <f ca="1"/>
        <v>#NAME?</v>
      </c>
    </row>
    <row r="321" spans="4:4" x14ac:dyDescent="0.35">
      <c r="D321" t="e">
        <f ca="1"/>
        <v>#NAME?</v>
      </c>
    </row>
    <row r="322" spans="4:4" x14ac:dyDescent="0.35">
      <c r="D322" t="e">
        <f ca="1"/>
        <v>#NAME?</v>
      </c>
    </row>
    <row r="323" spans="4:4" x14ac:dyDescent="0.35">
      <c r="D323" t="e">
        <f ca="1"/>
        <v>#NAME?</v>
      </c>
    </row>
    <row r="324" spans="4:4" x14ac:dyDescent="0.35">
      <c r="D324" t="e">
        <f ca="1"/>
        <v>#NAME?</v>
      </c>
    </row>
    <row r="325" spans="4:4" x14ac:dyDescent="0.35">
      <c r="D325" t="e">
        <f ca="1"/>
        <v>#NAME?</v>
      </c>
    </row>
    <row r="326" spans="4:4" x14ac:dyDescent="0.35">
      <c r="D326" t="e">
        <f ca="1"/>
        <v>#NAME?</v>
      </c>
    </row>
    <row r="327" spans="4:4" x14ac:dyDescent="0.35">
      <c r="D327" t="e">
        <f ca="1"/>
        <v>#NAME?</v>
      </c>
    </row>
    <row r="328" spans="4:4" x14ac:dyDescent="0.35">
      <c r="D328" t="e">
        <f ca="1"/>
        <v>#NAME?</v>
      </c>
    </row>
    <row r="329" spans="4:4" x14ac:dyDescent="0.35">
      <c r="D329" t="e">
        <f ca="1"/>
        <v>#NAME?</v>
      </c>
    </row>
    <row r="330" spans="4:4" x14ac:dyDescent="0.35">
      <c r="D330" t="e">
        <f ca="1"/>
        <v>#NAME?</v>
      </c>
    </row>
    <row r="331" spans="4:4" x14ac:dyDescent="0.35">
      <c r="D331" t="e">
        <f ca="1"/>
        <v>#NAME?</v>
      </c>
    </row>
    <row r="332" spans="4:4" x14ac:dyDescent="0.35">
      <c r="D332" t="e">
        <f ca="1"/>
        <v>#NAME?</v>
      </c>
    </row>
    <row r="333" spans="4:4" x14ac:dyDescent="0.35">
      <c r="D333" t="e">
        <f ca="1"/>
        <v>#NAME?</v>
      </c>
    </row>
    <row r="334" spans="4:4" x14ac:dyDescent="0.35">
      <c r="D334" t="e">
        <f ca="1"/>
        <v>#NAME?</v>
      </c>
    </row>
    <row r="335" spans="4:4" x14ac:dyDescent="0.35">
      <c r="D335" t="e">
        <f ca="1"/>
        <v>#NAME?</v>
      </c>
    </row>
    <row r="336" spans="4:4" x14ac:dyDescent="0.35">
      <c r="D336" t="e">
        <f ca="1"/>
        <v>#NAME?</v>
      </c>
    </row>
    <row r="337" spans="4:4" x14ac:dyDescent="0.35">
      <c r="D337" t="e">
        <f ca="1"/>
        <v>#NAME?</v>
      </c>
    </row>
    <row r="338" spans="4:4" x14ac:dyDescent="0.35">
      <c r="D338" t="e">
        <f ca="1"/>
        <v>#NAME?</v>
      </c>
    </row>
    <row r="339" spans="4:4" x14ac:dyDescent="0.35">
      <c r="D339" t="e">
        <f ca="1"/>
        <v>#NAME?</v>
      </c>
    </row>
    <row r="340" spans="4:4" x14ac:dyDescent="0.35">
      <c r="D340" t="e">
        <f ca="1"/>
        <v>#NAME?</v>
      </c>
    </row>
    <row r="341" spans="4:4" x14ac:dyDescent="0.35">
      <c r="D341" t="e">
        <f ca="1"/>
        <v>#NAME?</v>
      </c>
    </row>
    <row r="342" spans="4:4" x14ac:dyDescent="0.35">
      <c r="D342" t="e">
        <f ca="1"/>
        <v>#NAME?</v>
      </c>
    </row>
    <row r="343" spans="4:4" x14ac:dyDescent="0.35">
      <c r="D343" t="e">
        <f ca="1"/>
        <v>#NAME?</v>
      </c>
    </row>
    <row r="344" spans="4:4" x14ac:dyDescent="0.35">
      <c r="D344" t="e">
        <f ca="1"/>
        <v>#NAME?</v>
      </c>
    </row>
    <row r="345" spans="4:4" x14ac:dyDescent="0.35">
      <c r="D345" t="e">
        <f ca="1"/>
        <v>#NAME?</v>
      </c>
    </row>
    <row r="346" spans="4:4" x14ac:dyDescent="0.35">
      <c r="D346" t="e">
        <f ca="1"/>
        <v>#NAME?</v>
      </c>
    </row>
    <row r="347" spans="4:4" x14ac:dyDescent="0.35">
      <c r="D347" t="e">
        <f ca="1"/>
        <v>#NAME?</v>
      </c>
    </row>
    <row r="348" spans="4:4" x14ac:dyDescent="0.35">
      <c r="D348" t="e">
        <f ca="1"/>
        <v>#NAME?</v>
      </c>
    </row>
    <row r="349" spans="4:4" x14ac:dyDescent="0.35">
      <c r="D349" t="e">
        <f ca="1"/>
        <v>#NAME?</v>
      </c>
    </row>
    <row r="350" spans="4:4" x14ac:dyDescent="0.35">
      <c r="D350" t="e">
        <f ca="1"/>
        <v>#NAME?</v>
      </c>
    </row>
    <row r="351" spans="4:4" x14ac:dyDescent="0.35">
      <c r="D351" t="e">
        <f ca="1"/>
        <v>#NAME?</v>
      </c>
    </row>
    <row r="352" spans="4:4" x14ac:dyDescent="0.35">
      <c r="D352" t="e">
        <f ca="1"/>
        <v>#NAME?</v>
      </c>
    </row>
    <row r="353" spans="4:4" x14ac:dyDescent="0.35">
      <c r="D353" t="e">
        <f ca="1"/>
        <v>#NAME?</v>
      </c>
    </row>
    <row r="354" spans="4:4" x14ac:dyDescent="0.35">
      <c r="D354" t="e">
        <f ca="1"/>
        <v>#NAME?</v>
      </c>
    </row>
    <row r="355" spans="4:4" x14ac:dyDescent="0.35">
      <c r="D355" t="e">
        <f ca="1"/>
        <v>#NAME?</v>
      </c>
    </row>
    <row r="356" spans="4:4" x14ac:dyDescent="0.35">
      <c r="D356" t="e">
        <f ca="1"/>
        <v>#NAME?</v>
      </c>
    </row>
    <row r="357" spans="4:4" x14ac:dyDescent="0.35">
      <c r="D357" t="e">
        <f ca="1"/>
        <v>#NAME?</v>
      </c>
    </row>
    <row r="358" spans="4:4" x14ac:dyDescent="0.35">
      <c r="D358" t="e">
        <f ca="1"/>
        <v>#NAME?</v>
      </c>
    </row>
    <row r="359" spans="4:4" x14ac:dyDescent="0.35">
      <c r="D359" t="e">
        <f ca="1"/>
        <v>#NAME?</v>
      </c>
    </row>
    <row r="360" spans="4:4" x14ac:dyDescent="0.35">
      <c r="D360" t="e">
        <f ca="1"/>
        <v>#NAME?</v>
      </c>
    </row>
    <row r="361" spans="4:4" x14ac:dyDescent="0.35">
      <c r="D361" t="e">
        <f ca="1"/>
        <v>#NAME?</v>
      </c>
    </row>
    <row r="362" spans="4:4" x14ac:dyDescent="0.35">
      <c r="D362" t="e">
        <f ca="1"/>
        <v>#NAME?</v>
      </c>
    </row>
    <row r="363" spans="4:4" x14ac:dyDescent="0.35">
      <c r="D363" t="e">
        <f ca="1"/>
        <v>#NAME?</v>
      </c>
    </row>
    <row r="364" spans="4:4" x14ac:dyDescent="0.35">
      <c r="D364" t="e">
        <f ca="1"/>
        <v>#NAME?</v>
      </c>
    </row>
    <row r="365" spans="4:4" x14ac:dyDescent="0.35">
      <c r="D365" t="e">
        <f ca="1"/>
        <v>#NAME?</v>
      </c>
    </row>
    <row r="366" spans="4:4" x14ac:dyDescent="0.35">
      <c r="D366" t="e">
        <f ca="1"/>
        <v>#NAME?</v>
      </c>
    </row>
    <row r="367" spans="4:4" x14ac:dyDescent="0.35">
      <c r="D367" t="e">
        <f ca="1"/>
        <v>#NAME?</v>
      </c>
    </row>
    <row r="368" spans="4:4" x14ac:dyDescent="0.35">
      <c r="D368" t="e">
        <f ca="1"/>
        <v>#NAME?</v>
      </c>
    </row>
    <row r="369" spans="4:4" x14ac:dyDescent="0.35">
      <c r="D369" t="e">
        <f ca="1"/>
        <v>#NAME?</v>
      </c>
    </row>
    <row r="370" spans="4:4" x14ac:dyDescent="0.35">
      <c r="D370" t="e">
        <f ca="1"/>
        <v>#NAME?</v>
      </c>
    </row>
    <row r="371" spans="4:4" x14ac:dyDescent="0.35">
      <c r="D371" t="e">
        <f ca="1"/>
        <v>#NAME?</v>
      </c>
    </row>
    <row r="372" spans="4:4" x14ac:dyDescent="0.35">
      <c r="D372" t="e">
        <f ca="1"/>
        <v>#NAME?</v>
      </c>
    </row>
    <row r="373" spans="4:4" x14ac:dyDescent="0.35">
      <c r="D373" t="e">
        <f ca="1"/>
        <v>#NAME?</v>
      </c>
    </row>
    <row r="374" spans="4:4" x14ac:dyDescent="0.35">
      <c r="D374" t="e">
        <f ca="1"/>
        <v>#NAME?</v>
      </c>
    </row>
    <row r="375" spans="4:4" x14ac:dyDescent="0.35">
      <c r="D375" t="e">
        <f ca="1"/>
        <v>#NAME?</v>
      </c>
    </row>
    <row r="376" spans="4:4" x14ac:dyDescent="0.35">
      <c r="D376" t="e">
        <f ca="1"/>
        <v>#NAME?</v>
      </c>
    </row>
    <row r="377" spans="4:4" x14ac:dyDescent="0.35">
      <c r="D377" t="e">
        <f ca="1"/>
        <v>#NAME?</v>
      </c>
    </row>
    <row r="378" spans="4:4" x14ac:dyDescent="0.35">
      <c r="D378" t="e">
        <f ca="1"/>
        <v>#NAME?</v>
      </c>
    </row>
    <row r="379" spans="4:4" x14ac:dyDescent="0.35">
      <c r="D379" t="e">
        <f ca="1"/>
        <v>#NAME?</v>
      </c>
    </row>
    <row r="380" spans="4:4" x14ac:dyDescent="0.35">
      <c r="D380" t="e">
        <f ca="1"/>
        <v>#NAME?</v>
      </c>
    </row>
    <row r="381" spans="4:4" x14ac:dyDescent="0.35">
      <c r="D381" t="e">
        <f ca="1"/>
        <v>#NAME?</v>
      </c>
    </row>
    <row r="382" spans="4:4" x14ac:dyDescent="0.35">
      <c r="D382" t="e">
        <f ca="1"/>
        <v>#NAME?</v>
      </c>
    </row>
    <row r="383" spans="4:4" x14ac:dyDescent="0.35">
      <c r="D383" t="e">
        <f ca="1"/>
        <v>#NAME?</v>
      </c>
    </row>
    <row r="384" spans="4:4" x14ac:dyDescent="0.35">
      <c r="D384" t="e">
        <f ca="1"/>
        <v>#NAME?</v>
      </c>
    </row>
    <row r="385" spans="4:4" x14ac:dyDescent="0.35">
      <c r="D385" t="e">
        <f ca="1"/>
        <v>#NAME?</v>
      </c>
    </row>
    <row r="386" spans="4:4" x14ac:dyDescent="0.35">
      <c r="D386" t="e">
        <f ca="1"/>
        <v>#NAME?</v>
      </c>
    </row>
    <row r="387" spans="4:4" x14ac:dyDescent="0.35">
      <c r="D387" t="e">
        <f ca="1"/>
        <v>#NAME?</v>
      </c>
    </row>
    <row r="388" spans="4:4" x14ac:dyDescent="0.35">
      <c r="D388" t="e">
        <f ca="1"/>
        <v>#NAME?</v>
      </c>
    </row>
    <row r="389" spans="4:4" x14ac:dyDescent="0.35">
      <c r="D389" t="e">
        <f ca="1"/>
        <v>#NAME?</v>
      </c>
    </row>
    <row r="390" spans="4:4" x14ac:dyDescent="0.35">
      <c r="D390" t="e">
        <f ca="1"/>
        <v>#NAME?</v>
      </c>
    </row>
    <row r="391" spans="4:4" x14ac:dyDescent="0.35">
      <c r="D391" t="e">
        <f ca="1"/>
        <v>#NAME?</v>
      </c>
    </row>
    <row r="392" spans="4:4" x14ac:dyDescent="0.35">
      <c r="D392" t="e">
        <f ca="1"/>
        <v>#NAME?</v>
      </c>
    </row>
    <row r="393" spans="4:4" x14ac:dyDescent="0.35">
      <c r="D393" t="e">
        <f ca="1"/>
        <v>#NAME?</v>
      </c>
    </row>
    <row r="394" spans="4:4" x14ac:dyDescent="0.35">
      <c r="D394" t="e">
        <f ca="1"/>
        <v>#NAME?</v>
      </c>
    </row>
    <row r="395" spans="4:4" x14ac:dyDescent="0.35">
      <c r="D395" t="e">
        <f ca="1"/>
        <v>#NAME?</v>
      </c>
    </row>
    <row r="396" spans="4:4" x14ac:dyDescent="0.35">
      <c r="D396" t="e">
        <f ca="1"/>
        <v>#NAME?</v>
      </c>
    </row>
    <row r="397" spans="4:4" x14ac:dyDescent="0.35">
      <c r="D397" t="e">
        <f ca="1"/>
        <v>#NAME?</v>
      </c>
    </row>
    <row r="398" spans="4:4" x14ac:dyDescent="0.35">
      <c r="D398" t="e">
        <f ca="1"/>
        <v>#NAME?</v>
      </c>
    </row>
    <row r="399" spans="4:4" x14ac:dyDescent="0.35">
      <c r="D399" t="e">
        <f ca="1"/>
        <v>#NAME?</v>
      </c>
    </row>
    <row r="400" spans="4:4" x14ac:dyDescent="0.35">
      <c r="D400" t="e">
        <f ca="1"/>
        <v>#NAME?</v>
      </c>
    </row>
    <row r="401" spans="4:4" x14ac:dyDescent="0.35">
      <c r="D401" t="e">
        <f ca="1"/>
        <v>#NAME?</v>
      </c>
    </row>
    <row r="402" spans="4:4" x14ac:dyDescent="0.35">
      <c r="D402" t="e">
        <f ca="1"/>
        <v>#NAME?</v>
      </c>
    </row>
    <row r="403" spans="4:4" x14ac:dyDescent="0.35">
      <c r="D403" t="e">
        <f ca="1"/>
        <v>#NAME?</v>
      </c>
    </row>
    <row r="404" spans="4:4" x14ac:dyDescent="0.35">
      <c r="D404" t="e">
        <f ca="1"/>
        <v>#NAME?</v>
      </c>
    </row>
    <row r="405" spans="4:4" x14ac:dyDescent="0.35">
      <c r="D405" t="e">
        <f ca="1"/>
        <v>#NAME?</v>
      </c>
    </row>
    <row r="406" spans="4:4" x14ac:dyDescent="0.35">
      <c r="D406" t="e">
        <f ca="1"/>
        <v>#NAME?</v>
      </c>
    </row>
    <row r="407" spans="4:4" x14ac:dyDescent="0.35">
      <c r="D407" t="e">
        <f ca="1"/>
        <v>#NAME?</v>
      </c>
    </row>
    <row r="408" spans="4:4" x14ac:dyDescent="0.35">
      <c r="D408" t="e">
        <f ca="1"/>
        <v>#NAME?</v>
      </c>
    </row>
    <row r="409" spans="4:4" x14ac:dyDescent="0.35">
      <c r="D409" t="e">
        <f ca="1"/>
        <v>#NAME?</v>
      </c>
    </row>
    <row r="410" spans="4:4" x14ac:dyDescent="0.35">
      <c r="D410" t="e">
        <f ca="1"/>
        <v>#NAME?</v>
      </c>
    </row>
    <row r="411" spans="4:4" x14ac:dyDescent="0.35">
      <c r="D411" t="e">
        <f ca="1"/>
        <v>#NAME?</v>
      </c>
    </row>
    <row r="412" spans="4:4" x14ac:dyDescent="0.35">
      <c r="D412" t="e">
        <f ca="1"/>
        <v>#NAME?</v>
      </c>
    </row>
    <row r="413" spans="4:4" x14ac:dyDescent="0.35">
      <c r="D413" t="e">
        <f ca="1"/>
        <v>#NAME?</v>
      </c>
    </row>
    <row r="414" spans="4:4" x14ac:dyDescent="0.35">
      <c r="D414" t="e">
        <f ca="1"/>
        <v>#NAME?</v>
      </c>
    </row>
    <row r="415" spans="4:4" x14ac:dyDescent="0.35">
      <c r="D415" t="e">
        <f ca="1"/>
        <v>#NAME?</v>
      </c>
    </row>
    <row r="416" spans="4:4" x14ac:dyDescent="0.35">
      <c r="D416" t="e">
        <f ca="1"/>
        <v>#NAME?</v>
      </c>
    </row>
    <row r="417" spans="4:4" x14ac:dyDescent="0.35">
      <c r="D417" t="e">
        <f ca="1"/>
        <v>#NAME?</v>
      </c>
    </row>
    <row r="418" spans="4:4" x14ac:dyDescent="0.35">
      <c r="D418" t="e">
        <f ca="1"/>
        <v>#NAME?</v>
      </c>
    </row>
    <row r="419" spans="4:4" x14ac:dyDescent="0.35">
      <c r="D419" t="e">
        <f ca="1"/>
        <v>#NAME?</v>
      </c>
    </row>
    <row r="420" spans="4:4" x14ac:dyDescent="0.35">
      <c r="D420" t="e">
        <f ca="1"/>
        <v>#NAME?</v>
      </c>
    </row>
    <row r="421" spans="4:4" x14ac:dyDescent="0.35">
      <c r="D421" t="e">
        <f ca="1"/>
        <v>#NAME?</v>
      </c>
    </row>
    <row r="422" spans="4:4" x14ac:dyDescent="0.35">
      <c r="D422" t="e">
        <f ca="1"/>
        <v>#NAME?</v>
      </c>
    </row>
    <row r="423" spans="4:4" x14ac:dyDescent="0.35">
      <c r="D423" t="e">
        <f ca="1"/>
        <v>#NAME?</v>
      </c>
    </row>
    <row r="424" spans="4:4" x14ac:dyDescent="0.35">
      <c r="D424" t="e">
        <f ca="1"/>
        <v>#NAME?</v>
      </c>
    </row>
    <row r="425" spans="4:4" x14ac:dyDescent="0.35">
      <c r="D425" t="e">
        <f ca="1"/>
        <v>#NAME?</v>
      </c>
    </row>
    <row r="426" spans="4:4" x14ac:dyDescent="0.35">
      <c r="D426" t="e">
        <f ca="1"/>
        <v>#NAME?</v>
      </c>
    </row>
    <row r="427" spans="4:4" x14ac:dyDescent="0.35">
      <c r="D427" t="e">
        <f ca="1"/>
        <v>#NAME?</v>
      </c>
    </row>
    <row r="428" spans="4:4" x14ac:dyDescent="0.35">
      <c r="D428" t="e">
        <f ca="1"/>
        <v>#NAME?</v>
      </c>
    </row>
    <row r="429" spans="4:4" x14ac:dyDescent="0.35">
      <c r="D429" t="e">
        <f ca="1"/>
        <v>#NAME?</v>
      </c>
    </row>
    <row r="430" spans="4:4" x14ac:dyDescent="0.35">
      <c r="D430" t="e">
        <f ca="1"/>
        <v>#NAME?</v>
      </c>
    </row>
    <row r="431" spans="4:4" x14ac:dyDescent="0.35">
      <c r="D431" t="e">
        <f ca="1"/>
        <v>#NAME?</v>
      </c>
    </row>
    <row r="432" spans="4:4" x14ac:dyDescent="0.35">
      <c r="D432" t="e">
        <f ca="1"/>
        <v>#NAME?</v>
      </c>
    </row>
    <row r="433" spans="4:4" x14ac:dyDescent="0.35">
      <c r="D433" t="e">
        <f ca="1"/>
        <v>#NAME?</v>
      </c>
    </row>
    <row r="434" spans="4:4" x14ac:dyDescent="0.35">
      <c r="D434" t="e">
        <f ca="1"/>
        <v>#NAME?</v>
      </c>
    </row>
    <row r="435" spans="4:4" x14ac:dyDescent="0.35">
      <c r="D435" t="e">
        <f ca="1"/>
        <v>#NAME?</v>
      </c>
    </row>
    <row r="436" spans="4:4" x14ac:dyDescent="0.35">
      <c r="D436" t="e">
        <f ca="1"/>
        <v>#NAME?</v>
      </c>
    </row>
    <row r="437" spans="4:4" x14ac:dyDescent="0.35">
      <c r="D437" t="e">
        <f ca="1"/>
        <v>#NAME?</v>
      </c>
    </row>
    <row r="438" spans="4:4" x14ac:dyDescent="0.35">
      <c r="D438" t="e">
        <f ca="1"/>
        <v>#NAME?</v>
      </c>
    </row>
    <row r="439" spans="4:4" x14ac:dyDescent="0.35">
      <c r="D439" t="e">
        <f ca="1"/>
        <v>#NAME?</v>
      </c>
    </row>
    <row r="440" spans="4:4" x14ac:dyDescent="0.35">
      <c r="D440" t="e">
        <f ca="1"/>
        <v>#NAME?</v>
      </c>
    </row>
    <row r="441" spans="4:4" x14ac:dyDescent="0.35">
      <c r="D441" t="e">
        <f ca="1"/>
        <v>#NAME?</v>
      </c>
    </row>
    <row r="442" spans="4:4" x14ac:dyDescent="0.35">
      <c r="D442" t="e">
        <f ca="1"/>
        <v>#NAME?</v>
      </c>
    </row>
    <row r="443" spans="4:4" x14ac:dyDescent="0.35">
      <c r="D443" t="e">
        <f ca="1"/>
        <v>#NAME?</v>
      </c>
    </row>
    <row r="444" spans="4:4" x14ac:dyDescent="0.35">
      <c r="D444" t="e">
        <f ca="1"/>
        <v>#NAME?</v>
      </c>
    </row>
    <row r="445" spans="4:4" x14ac:dyDescent="0.35">
      <c r="D445" t="e">
        <f ca="1"/>
        <v>#NAME?</v>
      </c>
    </row>
    <row r="446" spans="4:4" x14ac:dyDescent="0.35">
      <c r="D446" t="e">
        <f ca="1"/>
        <v>#NAME?</v>
      </c>
    </row>
    <row r="447" spans="4:4" x14ac:dyDescent="0.35">
      <c r="D447" t="e">
        <f ca="1"/>
        <v>#NAME?</v>
      </c>
    </row>
    <row r="448" spans="4:4" x14ac:dyDescent="0.35">
      <c r="D448" t="e">
        <f ca="1"/>
        <v>#NAME?</v>
      </c>
    </row>
    <row r="449" spans="4:4" x14ac:dyDescent="0.35">
      <c r="D449" t="e">
        <f ca="1"/>
        <v>#NAME?</v>
      </c>
    </row>
    <row r="450" spans="4:4" x14ac:dyDescent="0.35">
      <c r="D450" t="e">
        <f ca="1"/>
        <v>#NAME?</v>
      </c>
    </row>
    <row r="451" spans="4:4" x14ac:dyDescent="0.35">
      <c r="D451" t="e">
        <f ca="1"/>
        <v>#NAME?</v>
      </c>
    </row>
    <row r="452" spans="4:4" x14ac:dyDescent="0.35">
      <c r="D452" t="e">
        <f ca="1"/>
        <v>#NAME?</v>
      </c>
    </row>
    <row r="453" spans="4:4" x14ac:dyDescent="0.35">
      <c r="D453" t="e">
        <f ca="1"/>
        <v>#NAME?</v>
      </c>
    </row>
    <row r="454" spans="4:4" x14ac:dyDescent="0.35">
      <c r="D454" t="e">
        <f ca="1"/>
        <v>#NAME?</v>
      </c>
    </row>
    <row r="455" spans="4:4" x14ac:dyDescent="0.35">
      <c r="D455" t="e">
        <f ca="1"/>
        <v>#NAME?</v>
      </c>
    </row>
    <row r="456" spans="4:4" x14ac:dyDescent="0.35">
      <c r="D456" t="e">
        <f ca="1"/>
        <v>#NAME?</v>
      </c>
    </row>
    <row r="457" spans="4:4" x14ac:dyDescent="0.35">
      <c r="D457" t="e">
        <f ca="1"/>
        <v>#NAME?</v>
      </c>
    </row>
    <row r="458" spans="4:4" x14ac:dyDescent="0.35">
      <c r="D458" t="e">
        <f ca="1"/>
        <v>#NAME?</v>
      </c>
    </row>
    <row r="459" spans="4:4" x14ac:dyDescent="0.35">
      <c r="D459" t="e">
        <f ca="1"/>
        <v>#NAME?</v>
      </c>
    </row>
    <row r="460" spans="4:4" x14ac:dyDescent="0.35">
      <c r="D460" t="e">
        <f ca="1"/>
        <v>#NAME?</v>
      </c>
    </row>
    <row r="461" spans="4:4" x14ac:dyDescent="0.35">
      <c r="D461" t="e">
        <f ca="1"/>
        <v>#NAME?</v>
      </c>
    </row>
    <row r="462" spans="4:4" x14ac:dyDescent="0.35">
      <c r="D462" t="e">
        <f ca="1"/>
        <v>#NAME?</v>
      </c>
    </row>
    <row r="463" spans="4:4" x14ac:dyDescent="0.35">
      <c r="D463" t="e">
        <f ca="1"/>
        <v>#NAME?</v>
      </c>
    </row>
    <row r="464" spans="4:4" x14ac:dyDescent="0.35">
      <c r="D464" t="e">
        <f ca="1"/>
        <v>#NAME?</v>
      </c>
    </row>
    <row r="465" spans="4:4" x14ac:dyDescent="0.35">
      <c r="D465" t="e">
        <f ca="1"/>
        <v>#NAME?</v>
      </c>
    </row>
    <row r="466" spans="4:4" x14ac:dyDescent="0.35">
      <c r="D466" t="e">
        <f ca="1"/>
        <v>#NAME?</v>
      </c>
    </row>
    <row r="467" spans="4:4" x14ac:dyDescent="0.35">
      <c r="D467" t="e">
        <f ca="1"/>
        <v>#NAME?</v>
      </c>
    </row>
    <row r="468" spans="4:4" x14ac:dyDescent="0.35">
      <c r="D468" t="e">
        <f ca="1"/>
        <v>#NAME?</v>
      </c>
    </row>
    <row r="469" spans="4:4" x14ac:dyDescent="0.35">
      <c r="D469" t="e">
        <f ca="1"/>
        <v>#NAME?</v>
      </c>
    </row>
    <row r="470" spans="4:4" x14ac:dyDescent="0.35">
      <c r="D470" t="e">
        <f ca="1"/>
        <v>#NAME?</v>
      </c>
    </row>
    <row r="471" spans="4:4" x14ac:dyDescent="0.35">
      <c r="D471" t="e">
        <f ca="1"/>
        <v>#NAME?</v>
      </c>
    </row>
    <row r="472" spans="4:4" x14ac:dyDescent="0.35">
      <c r="D472" t="e">
        <f ca="1"/>
        <v>#NAME?</v>
      </c>
    </row>
    <row r="473" spans="4:4" x14ac:dyDescent="0.35">
      <c r="D473" t="e">
        <f ca="1"/>
        <v>#NAME?</v>
      </c>
    </row>
    <row r="474" spans="4:4" x14ac:dyDescent="0.35">
      <c r="D474" t="e">
        <f ca="1"/>
        <v>#NAME?</v>
      </c>
    </row>
    <row r="475" spans="4:4" x14ac:dyDescent="0.35">
      <c r="D475" t="e">
        <f ca="1"/>
        <v>#NAME?</v>
      </c>
    </row>
    <row r="476" spans="4:4" x14ac:dyDescent="0.35">
      <c r="D476" t="e">
        <f ca="1"/>
        <v>#NAME?</v>
      </c>
    </row>
    <row r="477" spans="4:4" x14ac:dyDescent="0.35">
      <c r="D477" t="e">
        <f ca="1"/>
        <v>#NAME?</v>
      </c>
    </row>
    <row r="478" spans="4:4" x14ac:dyDescent="0.35">
      <c r="D478" t="e">
        <f ca="1"/>
        <v>#NAME?</v>
      </c>
    </row>
    <row r="479" spans="4:4" x14ac:dyDescent="0.35">
      <c r="D479" t="e">
        <f ca="1"/>
        <v>#NAME?</v>
      </c>
    </row>
    <row r="480" spans="4:4" x14ac:dyDescent="0.35">
      <c r="D480" t="e">
        <f ca="1"/>
        <v>#NAME?</v>
      </c>
    </row>
    <row r="481" spans="4:4" x14ac:dyDescent="0.35">
      <c r="D481" t="e">
        <f ca="1"/>
        <v>#NAME?</v>
      </c>
    </row>
    <row r="482" spans="4:4" x14ac:dyDescent="0.35">
      <c r="D482" t="e">
        <f ca="1"/>
        <v>#NAME?</v>
      </c>
    </row>
    <row r="483" spans="4:4" x14ac:dyDescent="0.35">
      <c r="D483" t="e">
        <f ca="1"/>
        <v>#NAME?</v>
      </c>
    </row>
    <row r="484" spans="4:4" x14ac:dyDescent="0.35">
      <c r="D484" t="e">
        <f ca="1"/>
        <v>#NAME?</v>
      </c>
    </row>
    <row r="485" spans="4:4" x14ac:dyDescent="0.35">
      <c r="D485" t="e">
        <f ca="1"/>
        <v>#NAME?</v>
      </c>
    </row>
    <row r="486" spans="4:4" x14ac:dyDescent="0.35">
      <c r="D486" t="e">
        <f ca="1"/>
        <v>#NAME?</v>
      </c>
    </row>
    <row r="487" spans="4:4" x14ac:dyDescent="0.35">
      <c r="D487" t="e">
        <f ca="1"/>
        <v>#NAME?</v>
      </c>
    </row>
    <row r="488" spans="4:4" x14ac:dyDescent="0.35">
      <c r="D488" t="e">
        <f ca="1"/>
        <v>#NAME?</v>
      </c>
    </row>
    <row r="489" spans="4:4" x14ac:dyDescent="0.35">
      <c r="D489" t="e">
        <f ca="1"/>
        <v>#NAME?</v>
      </c>
    </row>
    <row r="490" spans="4:4" x14ac:dyDescent="0.35">
      <c r="D490" t="e">
        <f ca="1"/>
        <v>#NAME?</v>
      </c>
    </row>
    <row r="491" spans="4:4" x14ac:dyDescent="0.35">
      <c r="D491" t="e">
        <f ca="1"/>
        <v>#NAME?</v>
      </c>
    </row>
    <row r="492" spans="4:4" x14ac:dyDescent="0.35">
      <c r="D492" t="e">
        <f ca="1"/>
        <v>#NAME?</v>
      </c>
    </row>
    <row r="493" spans="4:4" x14ac:dyDescent="0.35">
      <c r="D493" t="e">
        <f ca="1"/>
        <v>#NAME?</v>
      </c>
    </row>
    <row r="494" spans="4:4" x14ac:dyDescent="0.35">
      <c r="D494" t="e">
        <f ca="1"/>
        <v>#NAME?</v>
      </c>
    </row>
    <row r="495" spans="4:4" x14ac:dyDescent="0.35">
      <c r="D495" t="e">
        <f ca="1"/>
        <v>#NAME?</v>
      </c>
    </row>
    <row r="496" spans="4:4" x14ac:dyDescent="0.35">
      <c r="D496" t="e">
        <f ca="1"/>
        <v>#NAME?</v>
      </c>
    </row>
    <row r="497" spans="4:4" x14ac:dyDescent="0.35">
      <c r="D497" t="e">
        <f ca="1"/>
        <v>#NAME?</v>
      </c>
    </row>
    <row r="498" spans="4:4" x14ac:dyDescent="0.35">
      <c r="D498" t="e">
        <f ca="1"/>
        <v>#NAME?</v>
      </c>
    </row>
    <row r="499" spans="4:4" x14ac:dyDescent="0.35">
      <c r="D499" t="e">
        <f ca="1"/>
        <v>#NAME?</v>
      </c>
    </row>
    <row r="500" spans="4:4" x14ac:dyDescent="0.35">
      <c r="D500" t="e">
        <f ca="1"/>
        <v>#NAME?</v>
      </c>
    </row>
    <row r="501" spans="4:4" x14ac:dyDescent="0.35">
      <c r="D501" t="e">
        <f ca="1"/>
        <v>#NAME?</v>
      </c>
    </row>
    <row r="502" spans="4:4" x14ac:dyDescent="0.35">
      <c r="D502" t="e">
        <f ca="1"/>
        <v>#NAME?</v>
      </c>
    </row>
    <row r="503" spans="4:4" x14ac:dyDescent="0.35">
      <c r="D503" t="e">
        <f ca="1"/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8E9B-BA3F-4DE2-A4DF-34ABDED3FA25}">
  <sheetPr codeName="Sheet7"/>
  <dimension ref="A1:Y52"/>
  <sheetViews>
    <sheetView zoomScale="93" workbookViewId="0"/>
  </sheetViews>
  <sheetFormatPr defaultRowHeight="14.5" x14ac:dyDescent="0.35"/>
  <sheetData>
    <row r="1" spans="1:25" x14ac:dyDescent="0.35">
      <c r="A1" s="19" t="s">
        <v>9</v>
      </c>
      <c r="B1">
        <v>1</v>
      </c>
      <c r="C1">
        <v>0.5</v>
      </c>
      <c r="D1">
        <v>1</v>
      </c>
      <c r="E1">
        <v>2</v>
      </c>
      <c r="F1">
        <v>3</v>
      </c>
      <c r="G1">
        <v>2</v>
      </c>
      <c r="H1">
        <v>4</v>
      </c>
    </row>
    <row r="2" spans="1:25" x14ac:dyDescent="0.35">
      <c r="A2" s="19" t="s">
        <v>10</v>
      </c>
      <c r="B2">
        <v>1</v>
      </c>
      <c r="C2">
        <v>0.5</v>
      </c>
      <c r="D2">
        <v>2</v>
      </c>
      <c r="E2">
        <v>1</v>
      </c>
      <c r="F2">
        <v>3</v>
      </c>
      <c r="G2">
        <v>4</v>
      </c>
      <c r="H2">
        <v>2</v>
      </c>
      <c r="Y2">
        <f>_xlfn.BETA.DIST(0.5,56,46,TRUE)</f>
        <v>0.15986366035013291</v>
      </c>
    </row>
    <row r="3" spans="1:25" s="24" customFormat="1" x14ac:dyDescent="0.35">
      <c r="A3" s="23"/>
      <c r="B3" s="24" t="str">
        <f>"("&amp;B1&amp;","&amp;B2&amp;")"</f>
        <v>(1,1)</v>
      </c>
      <c r="C3" s="24" t="str">
        <f t="shared" ref="C3:H3" si="0">"("&amp;C1&amp;","&amp;C2&amp;")"</f>
        <v>(0.5,0.5)</v>
      </c>
      <c r="D3" s="24" t="str">
        <f t="shared" si="0"/>
        <v>(1,2)</v>
      </c>
      <c r="E3" s="24" t="str">
        <f t="shared" si="0"/>
        <v>(2,1)</v>
      </c>
      <c r="F3" s="24" t="str">
        <f t="shared" si="0"/>
        <v>(3,3)</v>
      </c>
      <c r="G3" s="24" t="str">
        <f t="shared" si="0"/>
        <v>(2,4)</v>
      </c>
      <c r="H3" s="24" t="str">
        <f t="shared" si="0"/>
        <v>(4,2)</v>
      </c>
      <c r="Y3">
        <f>_xlfn.BETA.DIST(0.5,46,56,TRUE)</f>
        <v>0.84013633964986711</v>
      </c>
    </row>
    <row r="4" spans="1:25" x14ac:dyDescent="0.35">
      <c r="A4">
        <v>0.02</v>
      </c>
      <c r="B4">
        <f t="shared" ref="B4:H19" si="1">_xlfn.BETA.DIST($A4,B$1,B$2,FALSE)</f>
        <v>1</v>
      </c>
      <c r="C4">
        <f t="shared" si="1"/>
        <v>2.2736420441699332</v>
      </c>
      <c r="D4">
        <f t="shared" ref="D4:H18" si="2">_xlfn.BETA.DIST($A4,D$1,D$2,FALSE)</f>
        <v>1.96</v>
      </c>
      <c r="E4">
        <f t="shared" si="2"/>
        <v>0.04</v>
      </c>
      <c r="F4">
        <f t="shared" si="2"/>
        <v>1.1524800000000007E-2</v>
      </c>
      <c r="G4">
        <f t="shared" si="2"/>
        <v>0.37647679999999978</v>
      </c>
      <c r="H4">
        <f t="shared" si="2"/>
        <v>1.5679999999999983E-4</v>
      </c>
    </row>
    <row r="5" spans="1:25" x14ac:dyDescent="0.35">
      <c r="A5">
        <f t="shared" ref="A5:A52" si="3">A4+0.02</f>
        <v>0.04</v>
      </c>
      <c r="B5">
        <f t="shared" si="1"/>
        <v>1</v>
      </c>
      <c r="C5">
        <f t="shared" si="1"/>
        <v>1.6243683359034917</v>
      </c>
      <c r="D5">
        <f t="shared" si="2"/>
        <v>1.92</v>
      </c>
      <c r="E5">
        <f t="shared" si="2"/>
        <v>0.08</v>
      </c>
      <c r="F5">
        <f t="shared" si="2"/>
        <v>4.4236799999999979E-2</v>
      </c>
      <c r="G5">
        <f t="shared" si="2"/>
        <v>0.70778879999999966</v>
      </c>
      <c r="H5">
        <f t="shared" si="2"/>
        <v>1.2287999999999993E-3</v>
      </c>
    </row>
    <row r="6" spans="1:25" x14ac:dyDescent="0.35">
      <c r="A6">
        <f t="shared" si="3"/>
        <v>0.06</v>
      </c>
      <c r="B6">
        <f t="shared" si="1"/>
        <v>1</v>
      </c>
      <c r="C6">
        <f t="shared" si="1"/>
        <v>1.3403264107207216</v>
      </c>
      <c r="D6">
        <f t="shared" si="2"/>
        <v>1.8800000000000001</v>
      </c>
      <c r="E6">
        <f t="shared" si="2"/>
        <v>0.12</v>
      </c>
      <c r="F6">
        <f t="shared" si="2"/>
        <v>9.5428800000000008E-2</v>
      </c>
      <c r="G6">
        <f t="shared" si="2"/>
        <v>0.99670079999999972</v>
      </c>
      <c r="H6">
        <f t="shared" si="2"/>
        <v>4.0607999999999972E-3</v>
      </c>
    </row>
    <row r="7" spans="1:25" x14ac:dyDescent="0.35">
      <c r="A7">
        <f t="shared" si="3"/>
        <v>0.08</v>
      </c>
      <c r="B7">
        <f t="shared" si="1"/>
        <v>1</v>
      </c>
      <c r="C7">
        <f t="shared" si="1"/>
        <v>1.173305807059519</v>
      </c>
      <c r="D7">
        <f t="shared" si="2"/>
        <v>1.8399999999999999</v>
      </c>
      <c r="E7">
        <f t="shared" si="2"/>
        <v>0.15999999999999995</v>
      </c>
      <c r="F7">
        <f t="shared" si="2"/>
        <v>0.16250879999999995</v>
      </c>
      <c r="G7">
        <f t="shared" si="2"/>
        <v>1.2459007999999998</v>
      </c>
      <c r="H7">
        <f t="shared" si="2"/>
        <v>9.4208E-3</v>
      </c>
    </row>
    <row r="8" spans="1:25" x14ac:dyDescent="0.35">
      <c r="A8">
        <f t="shared" si="3"/>
        <v>0.1</v>
      </c>
      <c r="B8">
        <f t="shared" si="1"/>
        <v>1</v>
      </c>
      <c r="C8">
        <f t="shared" si="1"/>
        <v>1.0610329539459689</v>
      </c>
      <c r="D8">
        <f t="shared" si="2"/>
        <v>1.7999999999999998</v>
      </c>
      <c r="E8">
        <f t="shared" si="2"/>
        <v>0.20000000000000004</v>
      </c>
      <c r="F8">
        <f t="shared" si="2"/>
        <v>0.24300000000000002</v>
      </c>
      <c r="G8">
        <f t="shared" si="2"/>
        <v>1.4579999999999995</v>
      </c>
      <c r="H8">
        <f t="shared" si="2"/>
        <v>1.8000000000000009E-2</v>
      </c>
    </row>
    <row r="9" spans="1:25" x14ac:dyDescent="0.35">
      <c r="A9">
        <f t="shared" si="3"/>
        <v>0.12000000000000001</v>
      </c>
      <c r="B9">
        <f t="shared" si="1"/>
        <v>1</v>
      </c>
      <c r="C9">
        <f t="shared" si="1"/>
        <v>0.97953096209561241</v>
      </c>
      <c r="D9">
        <f t="shared" si="2"/>
        <v>1.7599999999999998</v>
      </c>
      <c r="E9">
        <f t="shared" si="2"/>
        <v>0.24000000000000002</v>
      </c>
      <c r="F9">
        <f t="shared" si="2"/>
        <v>0.33454079999999997</v>
      </c>
      <c r="G9">
        <f t="shared" si="2"/>
        <v>1.6355327999999996</v>
      </c>
      <c r="H9">
        <f t="shared" si="2"/>
        <v>3.0412800000000004E-2</v>
      </c>
    </row>
    <row r="10" spans="1:25" x14ac:dyDescent="0.35">
      <c r="A10">
        <f t="shared" si="3"/>
        <v>0.14000000000000001</v>
      </c>
      <c r="B10">
        <f t="shared" si="1"/>
        <v>1</v>
      </c>
      <c r="C10">
        <f t="shared" si="1"/>
        <v>0.91735384128431297</v>
      </c>
      <c r="D10">
        <f t="shared" si="2"/>
        <v>1.72</v>
      </c>
      <c r="E10">
        <f t="shared" si="2"/>
        <v>0.27999999999999997</v>
      </c>
      <c r="F10">
        <f t="shared" si="2"/>
        <v>0.43488479999999996</v>
      </c>
      <c r="G10">
        <f t="shared" si="2"/>
        <v>1.7809567999999998</v>
      </c>
      <c r="H10">
        <f t="shared" si="2"/>
        <v>4.7196799999999976E-2</v>
      </c>
    </row>
    <row r="11" spans="1:25" x14ac:dyDescent="0.35">
      <c r="A11">
        <f t="shared" si="3"/>
        <v>0.16</v>
      </c>
      <c r="B11">
        <f t="shared" si="1"/>
        <v>1</v>
      </c>
      <c r="C11">
        <f t="shared" si="1"/>
        <v>0.86826139755357068</v>
      </c>
      <c r="D11">
        <f t="shared" si="2"/>
        <v>1.68</v>
      </c>
      <c r="E11">
        <f t="shared" si="2"/>
        <v>0.31999999999999995</v>
      </c>
      <c r="F11">
        <f t="shared" si="2"/>
        <v>0.54190079999999996</v>
      </c>
      <c r="G11">
        <f t="shared" si="2"/>
        <v>1.8966527999999994</v>
      </c>
      <c r="H11">
        <f t="shared" si="2"/>
        <v>6.8812799999999993E-2</v>
      </c>
    </row>
    <row r="12" spans="1:25" x14ac:dyDescent="0.35">
      <c r="A12">
        <f t="shared" si="3"/>
        <v>0.18</v>
      </c>
      <c r="B12">
        <f t="shared" si="1"/>
        <v>1</v>
      </c>
      <c r="C12">
        <f t="shared" si="1"/>
        <v>0.82852753952761038</v>
      </c>
      <c r="D12">
        <f t="shared" si="2"/>
        <v>1.64</v>
      </c>
      <c r="E12">
        <f t="shared" si="2"/>
        <v>0.36</v>
      </c>
      <c r="F12">
        <f t="shared" si="2"/>
        <v>0.65357279999999995</v>
      </c>
      <c r="G12">
        <f t="shared" si="2"/>
        <v>1.9849247999999995</v>
      </c>
      <c r="H12">
        <f t="shared" si="2"/>
        <v>9.5644799999999919E-2</v>
      </c>
    </row>
    <row r="13" spans="1:25" x14ac:dyDescent="0.35">
      <c r="A13">
        <f t="shared" si="3"/>
        <v>0.19999999999999998</v>
      </c>
      <c r="B13">
        <f t="shared" si="1"/>
        <v>1</v>
      </c>
      <c r="C13">
        <f t="shared" si="1"/>
        <v>0.79577471545947676</v>
      </c>
      <c r="D13">
        <f t="shared" si="2"/>
        <v>1.6</v>
      </c>
      <c r="E13">
        <f t="shared" si="2"/>
        <v>0.39999999999999997</v>
      </c>
      <c r="F13">
        <f t="shared" si="2"/>
        <v>0.76800000000000002</v>
      </c>
      <c r="G13">
        <f t="shared" si="2"/>
        <v>2.0479999999999996</v>
      </c>
      <c r="H13">
        <f t="shared" si="2"/>
        <v>0.128</v>
      </c>
    </row>
    <row r="14" spans="1:25" x14ac:dyDescent="0.35">
      <c r="A14">
        <f t="shared" si="3"/>
        <v>0.21999999999999997</v>
      </c>
      <c r="B14">
        <f t="shared" si="1"/>
        <v>1</v>
      </c>
      <c r="C14">
        <f t="shared" si="1"/>
        <v>0.76840730613751429</v>
      </c>
      <c r="D14">
        <f t="shared" si="2"/>
        <v>1.56</v>
      </c>
      <c r="E14">
        <f t="shared" si="2"/>
        <v>0.43999999999999989</v>
      </c>
      <c r="F14">
        <f t="shared" si="2"/>
        <v>0.88339679999999987</v>
      </c>
      <c r="G14">
        <f t="shared" si="2"/>
        <v>2.0880287999999996</v>
      </c>
      <c r="H14">
        <f t="shared" si="2"/>
        <v>0.16610879999999995</v>
      </c>
    </row>
    <row r="15" spans="1:25" x14ac:dyDescent="0.35">
      <c r="A15">
        <f t="shared" si="3"/>
        <v>0.23999999999999996</v>
      </c>
      <c r="B15">
        <f t="shared" si="1"/>
        <v>1</v>
      </c>
      <c r="C15">
        <f t="shared" si="1"/>
        <v>0.74531130771480558</v>
      </c>
      <c r="D15">
        <f t="shared" si="2"/>
        <v>1.52</v>
      </c>
      <c r="E15">
        <f t="shared" si="2"/>
        <v>0.47999999999999993</v>
      </c>
      <c r="F15">
        <f t="shared" si="2"/>
        <v>0.99809279999999956</v>
      </c>
      <c r="G15">
        <f t="shared" si="2"/>
        <v>2.1070847999999995</v>
      </c>
      <c r="H15">
        <f t="shared" si="2"/>
        <v>0.21012479999999981</v>
      </c>
    </row>
    <row r="16" spans="1:25" x14ac:dyDescent="0.35">
      <c r="A16">
        <f t="shared" si="3"/>
        <v>0.25999999999999995</v>
      </c>
      <c r="B16">
        <f t="shared" si="1"/>
        <v>1</v>
      </c>
      <c r="C16">
        <f t="shared" si="1"/>
        <v>0.72568407630209808</v>
      </c>
      <c r="D16">
        <f t="shared" si="2"/>
        <v>1.48</v>
      </c>
      <c r="E16">
        <f t="shared" si="2"/>
        <v>0.51999999999999991</v>
      </c>
      <c r="F16">
        <f t="shared" si="2"/>
        <v>1.1105327999999999</v>
      </c>
      <c r="G16">
        <f t="shared" si="2"/>
        <v>2.1071647999999996</v>
      </c>
      <c r="H16">
        <f t="shared" si="2"/>
        <v>0.26012480000000004</v>
      </c>
    </row>
    <row r="17" spans="1:8" x14ac:dyDescent="0.35">
      <c r="A17">
        <f t="shared" si="3"/>
        <v>0.27999999999999997</v>
      </c>
      <c r="B17">
        <f t="shared" si="1"/>
        <v>1</v>
      </c>
      <c r="C17">
        <f t="shared" si="1"/>
        <v>0.70893246245401964</v>
      </c>
      <c r="D17">
        <f t="shared" si="2"/>
        <v>1.44</v>
      </c>
      <c r="E17">
        <f t="shared" si="2"/>
        <v>0.55999999999999994</v>
      </c>
      <c r="F17">
        <f t="shared" si="2"/>
        <v>1.2192768</v>
      </c>
      <c r="G17">
        <f t="shared" si="2"/>
        <v>2.0901887999999995</v>
      </c>
      <c r="H17">
        <f t="shared" si="2"/>
        <v>0.31610879999999991</v>
      </c>
    </row>
    <row r="18" spans="1:8" x14ac:dyDescent="0.35">
      <c r="A18">
        <f t="shared" si="3"/>
        <v>0.3</v>
      </c>
      <c r="B18">
        <f t="shared" si="1"/>
        <v>1</v>
      </c>
      <c r="C18">
        <f t="shared" si="1"/>
        <v>0.69460911804285663</v>
      </c>
      <c r="D18">
        <f t="shared" si="2"/>
        <v>1.4</v>
      </c>
      <c r="E18">
        <f t="shared" si="2"/>
        <v>0.59999999999999987</v>
      </c>
      <c r="F18">
        <f t="shared" si="2"/>
        <v>1.323</v>
      </c>
      <c r="G18">
        <f t="shared" si="2"/>
        <v>2.0579999999999994</v>
      </c>
      <c r="H18">
        <f t="shared" si="2"/>
        <v>0.37799999999999989</v>
      </c>
    </row>
    <row r="19" spans="1:8" x14ac:dyDescent="0.35">
      <c r="A19">
        <f t="shared" si="3"/>
        <v>0.32</v>
      </c>
      <c r="B19">
        <f t="shared" si="1"/>
        <v>1</v>
      </c>
      <c r="C19">
        <f t="shared" si="1"/>
        <v>0.68237118896741411</v>
      </c>
      <c r="D19">
        <f t="shared" si="1"/>
        <v>1.3599999999999999</v>
      </c>
      <c r="E19">
        <f t="shared" si="1"/>
        <v>0.64</v>
      </c>
      <c r="F19">
        <f t="shared" si="1"/>
        <v>1.4204927999999999</v>
      </c>
      <c r="G19">
        <f t="shared" si="1"/>
        <v>2.0123647999999994</v>
      </c>
      <c r="H19">
        <f t="shared" si="1"/>
        <v>0.44564479999999995</v>
      </c>
    </row>
    <row r="20" spans="1:8" x14ac:dyDescent="0.35">
      <c r="A20">
        <f t="shared" si="3"/>
        <v>0.34</v>
      </c>
      <c r="B20">
        <f t="shared" ref="B20:H52" si="4">_xlfn.BETA.DIST($A20,B$1,B$2,FALSE)</f>
        <v>1</v>
      </c>
      <c r="C20">
        <f t="shared" si="4"/>
        <v>0.67195269641071187</v>
      </c>
      <c r="D20">
        <f t="shared" si="4"/>
        <v>1.3199999999999998</v>
      </c>
      <c r="E20">
        <f t="shared" si="4"/>
        <v>0.68000000000000016</v>
      </c>
      <c r="F20">
        <f t="shared" si="4"/>
        <v>1.5106608000000004</v>
      </c>
      <c r="G20">
        <f t="shared" si="4"/>
        <v>1.9549727999999995</v>
      </c>
      <c r="H20">
        <f t="shared" si="4"/>
        <v>0.51881280000000018</v>
      </c>
    </row>
    <row r="21" spans="1:8" x14ac:dyDescent="0.35">
      <c r="A21">
        <f t="shared" si="3"/>
        <v>0.36000000000000004</v>
      </c>
      <c r="B21">
        <f t="shared" si="4"/>
        <v>1</v>
      </c>
      <c r="C21">
        <f t="shared" si="4"/>
        <v>0.66314559621623059</v>
      </c>
      <c r="D21">
        <f t="shared" si="4"/>
        <v>1.2799999999999998</v>
      </c>
      <c r="E21">
        <f t="shared" si="4"/>
        <v>0.72000000000000008</v>
      </c>
      <c r="F21">
        <f t="shared" si="4"/>
        <v>1.5925248000000003</v>
      </c>
      <c r="G21">
        <f t="shared" si="4"/>
        <v>1.8874367999999992</v>
      </c>
      <c r="H21">
        <f t="shared" si="4"/>
        <v>0.59719679999999997</v>
      </c>
    </row>
    <row r="22" spans="1:8" x14ac:dyDescent="0.35">
      <c r="A22">
        <f t="shared" si="3"/>
        <v>0.38000000000000006</v>
      </c>
      <c r="B22">
        <f t="shared" si="4"/>
        <v>1</v>
      </c>
      <c r="C22">
        <f t="shared" si="4"/>
        <v>0.6557865184150099</v>
      </c>
      <c r="D22">
        <f t="shared" si="4"/>
        <v>1.2399999999999998</v>
      </c>
      <c r="E22">
        <f t="shared" si="4"/>
        <v>0.76000000000000012</v>
      </c>
      <c r="F22">
        <f t="shared" si="4"/>
        <v>1.6652208000000002</v>
      </c>
      <c r="G22">
        <f t="shared" si="4"/>
        <v>1.811292799999999</v>
      </c>
      <c r="H22">
        <f t="shared" si="4"/>
        <v>0.68041280000000015</v>
      </c>
    </row>
    <row r="23" spans="1:8" x14ac:dyDescent="0.35">
      <c r="A23">
        <f t="shared" si="3"/>
        <v>0.40000000000000008</v>
      </c>
      <c r="B23">
        <f t="shared" si="4"/>
        <v>1</v>
      </c>
      <c r="C23">
        <f t="shared" si="4"/>
        <v>0.64974733436139676</v>
      </c>
      <c r="D23">
        <f t="shared" si="4"/>
        <v>1.1999999999999997</v>
      </c>
      <c r="E23">
        <f t="shared" si="4"/>
        <v>0.80000000000000016</v>
      </c>
      <c r="F23">
        <f t="shared" si="4"/>
        <v>1.7280000000000002</v>
      </c>
      <c r="G23">
        <f t="shared" si="4"/>
        <v>1.7279999999999991</v>
      </c>
      <c r="H23">
        <f t="shared" si="4"/>
        <v>0.76800000000000035</v>
      </c>
    </row>
    <row r="24" spans="1:8" x14ac:dyDescent="0.35">
      <c r="A24">
        <f t="shared" si="3"/>
        <v>0.4200000000000001</v>
      </c>
      <c r="B24">
        <f t="shared" si="4"/>
        <v>1</v>
      </c>
      <c r="C24">
        <f t="shared" si="4"/>
        <v>0.64492837537916003</v>
      </c>
      <c r="D24">
        <f t="shared" si="4"/>
        <v>1.1599999999999997</v>
      </c>
      <c r="E24">
        <f t="shared" si="4"/>
        <v>0.84000000000000019</v>
      </c>
      <c r="F24">
        <f t="shared" si="4"/>
        <v>1.7802288000000002</v>
      </c>
      <c r="G24">
        <f t="shared" si="4"/>
        <v>1.638940799999999</v>
      </c>
      <c r="H24">
        <f t="shared" si="4"/>
        <v>0.85942080000000021</v>
      </c>
    </row>
    <row r="25" spans="1:8" x14ac:dyDescent="0.35">
      <c r="A25">
        <f t="shared" si="3"/>
        <v>0.44000000000000011</v>
      </c>
      <c r="B25">
        <f t="shared" si="4"/>
        <v>1</v>
      </c>
      <c r="C25">
        <f t="shared" si="4"/>
        <v>0.64125353990800915</v>
      </c>
      <c r="D25">
        <f t="shared" si="4"/>
        <v>1.1199999999999997</v>
      </c>
      <c r="E25">
        <f t="shared" si="4"/>
        <v>0.88000000000000023</v>
      </c>
      <c r="F25">
        <f t="shared" si="4"/>
        <v>1.8213888</v>
      </c>
      <c r="G25">
        <f t="shared" si="4"/>
        <v>1.5454207999999992</v>
      </c>
      <c r="H25">
        <f t="shared" si="4"/>
        <v>0.95406080000000049</v>
      </c>
    </row>
    <row r="26" spans="1:8" x14ac:dyDescent="0.35">
      <c r="A26">
        <f t="shared" si="3"/>
        <v>0.46000000000000013</v>
      </c>
      <c r="B26">
        <f t="shared" si="4"/>
        <v>1</v>
      </c>
      <c r="C26">
        <f t="shared" si="4"/>
        <v>0.63866678656449571</v>
      </c>
      <c r="D26">
        <f t="shared" si="4"/>
        <v>1.0799999999999996</v>
      </c>
      <c r="E26">
        <f t="shared" si="4"/>
        <v>0.92000000000000026</v>
      </c>
      <c r="F26">
        <f t="shared" si="4"/>
        <v>1.8510768000000002</v>
      </c>
      <c r="G26">
        <f t="shared" si="4"/>
        <v>1.448668799999999</v>
      </c>
      <c r="H26">
        <f t="shared" si="4"/>
        <v>1.0512288000000005</v>
      </c>
    </row>
    <row r="27" spans="1:8" x14ac:dyDescent="0.35">
      <c r="A27">
        <f t="shared" si="3"/>
        <v>0.48000000000000015</v>
      </c>
      <c r="B27">
        <f t="shared" si="4"/>
        <v>1</v>
      </c>
      <c r="C27">
        <f t="shared" si="4"/>
        <v>0.63712968015647264</v>
      </c>
      <c r="D27">
        <f t="shared" si="4"/>
        <v>1.0399999999999996</v>
      </c>
      <c r="E27">
        <f t="shared" si="4"/>
        <v>0.9600000000000003</v>
      </c>
      <c r="F27">
        <f t="shared" si="4"/>
        <v>1.8690048000000001</v>
      </c>
      <c r="G27">
        <f t="shared" si="4"/>
        <v>1.3498367999999987</v>
      </c>
      <c r="H27">
        <f t="shared" si="4"/>
        <v>1.1501568000000004</v>
      </c>
    </row>
    <row r="28" spans="1:8" x14ac:dyDescent="0.35">
      <c r="A28">
        <f t="shared" si="3"/>
        <v>0.50000000000000011</v>
      </c>
      <c r="B28">
        <f t="shared" si="4"/>
        <v>1</v>
      </c>
      <c r="C28">
        <f t="shared" si="4"/>
        <v>0.63661977236758138</v>
      </c>
      <c r="D28">
        <f t="shared" si="4"/>
        <v>0.99999999999999978</v>
      </c>
      <c r="E28">
        <f t="shared" si="4"/>
        <v>1.0000000000000002</v>
      </c>
      <c r="F28">
        <f t="shared" si="4"/>
        <v>1.875</v>
      </c>
      <c r="G28">
        <f t="shared" si="4"/>
        <v>1.2499999999999989</v>
      </c>
      <c r="H28">
        <f t="shared" si="4"/>
        <v>1.25</v>
      </c>
    </row>
    <row r="29" spans="1:8" x14ac:dyDescent="0.35">
      <c r="A29">
        <f t="shared" si="3"/>
        <v>0.52000000000000013</v>
      </c>
      <c r="B29">
        <f t="shared" si="4"/>
        <v>1</v>
      </c>
      <c r="C29">
        <f t="shared" si="4"/>
        <v>0.63712968015647264</v>
      </c>
      <c r="D29">
        <f t="shared" si="4"/>
        <v>0.95999999999999974</v>
      </c>
      <c r="E29">
        <f t="shared" si="4"/>
        <v>1.0400000000000003</v>
      </c>
      <c r="F29">
        <f t="shared" si="4"/>
        <v>1.8690047999999999</v>
      </c>
      <c r="G29">
        <f t="shared" si="4"/>
        <v>1.1501567999999991</v>
      </c>
      <c r="H29">
        <f t="shared" si="4"/>
        <v>1.3498368000000003</v>
      </c>
    </row>
    <row r="30" spans="1:8" x14ac:dyDescent="0.35">
      <c r="A30">
        <f t="shared" si="3"/>
        <v>0.54000000000000015</v>
      </c>
      <c r="B30">
        <f t="shared" si="4"/>
        <v>1</v>
      </c>
      <c r="C30">
        <f t="shared" si="4"/>
        <v>0.63866678656449571</v>
      </c>
      <c r="D30">
        <f t="shared" si="4"/>
        <v>0.9199999999999996</v>
      </c>
      <c r="E30">
        <f t="shared" si="4"/>
        <v>1.0800000000000003</v>
      </c>
      <c r="F30">
        <f t="shared" si="4"/>
        <v>1.8510767999999997</v>
      </c>
      <c r="G30">
        <f t="shared" si="4"/>
        <v>1.051228799999999</v>
      </c>
      <c r="H30">
        <f t="shared" si="4"/>
        <v>1.4486688000000005</v>
      </c>
    </row>
    <row r="31" spans="1:8" x14ac:dyDescent="0.35">
      <c r="A31">
        <f t="shared" si="3"/>
        <v>0.56000000000000016</v>
      </c>
      <c r="B31">
        <f t="shared" si="4"/>
        <v>1</v>
      </c>
      <c r="C31">
        <f t="shared" si="4"/>
        <v>0.64125353990800915</v>
      </c>
      <c r="D31">
        <f t="shared" si="4"/>
        <v>0.87999999999999967</v>
      </c>
      <c r="E31">
        <f t="shared" si="4"/>
        <v>1.1200000000000003</v>
      </c>
      <c r="F31">
        <f t="shared" si="4"/>
        <v>1.8213887999999996</v>
      </c>
      <c r="G31">
        <f t="shared" si="4"/>
        <v>0.95406079999999882</v>
      </c>
      <c r="H31">
        <f t="shared" si="4"/>
        <v>1.5454208000000003</v>
      </c>
    </row>
    <row r="32" spans="1:8" x14ac:dyDescent="0.35">
      <c r="A32">
        <f t="shared" si="3"/>
        <v>0.58000000000000018</v>
      </c>
      <c r="B32">
        <f t="shared" si="4"/>
        <v>1</v>
      </c>
      <c r="C32">
        <f t="shared" si="4"/>
        <v>0.64492837537916003</v>
      </c>
      <c r="D32">
        <f t="shared" si="4"/>
        <v>0.83999999999999964</v>
      </c>
      <c r="E32">
        <f t="shared" si="4"/>
        <v>1.1600000000000004</v>
      </c>
      <c r="F32">
        <f t="shared" si="4"/>
        <v>1.7802287999999993</v>
      </c>
      <c r="G32">
        <f t="shared" si="4"/>
        <v>0.85942079999999887</v>
      </c>
      <c r="H32">
        <f t="shared" si="4"/>
        <v>1.6389408000000008</v>
      </c>
    </row>
    <row r="33" spans="1:8" x14ac:dyDescent="0.35">
      <c r="A33">
        <f t="shared" si="3"/>
        <v>0.6000000000000002</v>
      </c>
      <c r="B33">
        <f t="shared" si="4"/>
        <v>1</v>
      </c>
      <c r="C33">
        <f t="shared" si="4"/>
        <v>0.64974733436139687</v>
      </c>
      <c r="D33">
        <f t="shared" si="4"/>
        <v>0.7999999999999996</v>
      </c>
      <c r="E33">
        <f t="shared" si="4"/>
        <v>1.2000000000000004</v>
      </c>
      <c r="F33">
        <f t="shared" si="4"/>
        <v>1.7279999999999995</v>
      </c>
      <c r="G33">
        <f t="shared" si="4"/>
        <v>0.76799999999999902</v>
      </c>
      <c r="H33">
        <f t="shared" si="4"/>
        <v>1.7280000000000006</v>
      </c>
    </row>
    <row r="34" spans="1:8" x14ac:dyDescent="0.35">
      <c r="A34">
        <f t="shared" si="3"/>
        <v>0.62000000000000022</v>
      </c>
      <c r="B34">
        <f t="shared" si="4"/>
        <v>1</v>
      </c>
      <c r="C34">
        <f t="shared" si="4"/>
        <v>0.65578651841501001</v>
      </c>
      <c r="D34">
        <f t="shared" si="4"/>
        <v>0.75999999999999956</v>
      </c>
      <c r="E34">
        <f t="shared" si="4"/>
        <v>1.2400000000000004</v>
      </c>
      <c r="F34">
        <f t="shared" si="4"/>
        <v>1.6652207999999991</v>
      </c>
      <c r="G34">
        <f t="shared" si="4"/>
        <v>0.68041279999999893</v>
      </c>
      <c r="H34">
        <f t="shared" si="4"/>
        <v>1.8112928000000006</v>
      </c>
    </row>
    <row r="35" spans="1:8" x14ac:dyDescent="0.35">
      <c r="A35">
        <f t="shared" si="3"/>
        <v>0.64000000000000024</v>
      </c>
      <c r="B35">
        <f t="shared" si="4"/>
        <v>1</v>
      </c>
      <c r="C35">
        <f t="shared" si="4"/>
        <v>0.6631455962162307</v>
      </c>
      <c r="D35">
        <f t="shared" si="4"/>
        <v>0.71999999999999942</v>
      </c>
      <c r="E35">
        <f t="shared" si="4"/>
        <v>1.2800000000000005</v>
      </c>
      <c r="F35">
        <f t="shared" si="4"/>
        <v>1.592524799999999</v>
      </c>
      <c r="G35">
        <f t="shared" si="4"/>
        <v>0.59719679999999886</v>
      </c>
      <c r="H35">
        <f t="shared" si="4"/>
        <v>1.8874368000000004</v>
      </c>
    </row>
    <row r="36" spans="1:8" x14ac:dyDescent="0.35">
      <c r="A36">
        <f t="shared" si="3"/>
        <v>0.66000000000000025</v>
      </c>
      <c r="B36">
        <f t="shared" si="4"/>
        <v>1</v>
      </c>
      <c r="C36">
        <f t="shared" si="4"/>
        <v>0.67195269641071209</v>
      </c>
      <c r="D36">
        <f t="shared" si="4"/>
        <v>0.67999999999999949</v>
      </c>
      <c r="E36">
        <f t="shared" si="4"/>
        <v>1.3200000000000005</v>
      </c>
      <c r="F36">
        <f t="shared" si="4"/>
        <v>1.510660799999999</v>
      </c>
      <c r="G36">
        <f t="shared" si="4"/>
        <v>0.51881279999999907</v>
      </c>
      <c r="H36">
        <f t="shared" si="4"/>
        <v>1.9549728000000004</v>
      </c>
    </row>
    <row r="37" spans="1:8" x14ac:dyDescent="0.35">
      <c r="A37">
        <f t="shared" si="3"/>
        <v>0.68000000000000027</v>
      </c>
      <c r="B37">
        <f t="shared" si="4"/>
        <v>1</v>
      </c>
      <c r="C37">
        <f t="shared" si="4"/>
        <v>0.68237118896741422</v>
      </c>
      <c r="D37">
        <f t="shared" si="4"/>
        <v>0.63999999999999946</v>
      </c>
      <c r="E37">
        <f t="shared" si="4"/>
        <v>1.3600000000000005</v>
      </c>
      <c r="F37">
        <f t="shared" si="4"/>
        <v>1.4204927999999988</v>
      </c>
      <c r="G37">
        <f t="shared" si="4"/>
        <v>0.44564479999999912</v>
      </c>
      <c r="H37">
        <f t="shared" si="4"/>
        <v>2.0123648000000003</v>
      </c>
    </row>
    <row r="38" spans="1:8" x14ac:dyDescent="0.35">
      <c r="A38">
        <f t="shared" si="3"/>
        <v>0.70000000000000029</v>
      </c>
      <c r="B38">
        <f t="shared" si="4"/>
        <v>1</v>
      </c>
      <c r="C38">
        <f t="shared" si="4"/>
        <v>0.69460911804285685</v>
      </c>
      <c r="D38">
        <f t="shared" si="4"/>
        <v>0.59999999999999942</v>
      </c>
      <c r="E38">
        <f t="shared" si="4"/>
        <v>1.4000000000000006</v>
      </c>
      <c r="F38">
        <f t="shared" si="4"/>
        <v>1.3229999999999986</v>
      </c>
      <c r="G38">
        <f t="shared" si="4"/>
        <v>0.37799999999999906</v>
      </c>
      <c r="H38">
        <f t="shared" si="4"/>
        <v>2.0580000000000003</v>
      </c>
    </row>
    <row r="39" spans="1:8" x14ac:dyDescent="0.35">
      <c r="A39">
        <f t="shared" si="3"/>
        <v>0.72000000000000031</v>
      </c>
      <c r="B39">
        <f t="shared" si="4"/>
        <v>1</v>
      </c>
      <c r="C39">
        <f t="shared" si="4"/>
        <v>0.70893246245401975</v>
      </c>
      <c r="D39">
        <f t="shared" si="4"/>
        <v>0.55999999999999939</v>
      </c>
      <c r="E39">
        <f t="shared" si="4"/>
        <v>1.4400000000000006</v>
      </c>
      <c r="F39">
        <f t="shared" si="4"/>
        <v>1.2192767999999985</v>
      </c>
      <c r="G39">
        <f t="shared" si="4"/>
        <v>0.31610879999999902</v>
      </c>
      <c r="H39">
        <f t="shared" si="4"/>
        <v>2.0901888</v>
      </c>
    </row>
    <row r="40" spans="1:8" x14ac:dyDescent="0.35">
      <c r="A40">
        <f t="shared" si="3"/>
        <v>0.74000000000000032</v>
      </c>
      <c r="B40">
        <f t="shared" si="4"/>
        <v>1</v>
      </c>
      <c r="C40">
        <f t="shared" si="4"/>
        <v>0.7256840763020983</v>
      </c>
      <c r="D40">
        <f t="shared" si="4"/>
        <v>0.51999999999999935</v>
      </c>
      <c r="E40">
        <f t="shared" si="4"/>
        <v>1.4800000000000006</v>
      </c>
      <c r="F40">
        <f t="shared" si="4"/>
        <v>1.1105327999999981</v>
      </c>
      <c r="G40">
        <f t="shared" si="4"/>
        <v>0.2601247999999991</v>
      </c>
      <c r="H40">
        <f t="shared" si="4"/>
        <v>2.1071647999999996</v>
      </c>
    </row>
    <row r="41" spans="1:8" x14ac:dyDescent="0.35">
      <c r="A41">
        <f t="shared" si="3"/>
        <v>0.76000000000000034</v>
      </c>
      <c r="B41">
        <f t="shared" si="4"/>
        <v>1</v>
      </c>
      <c r="C41">
        <f t="shared" si="4"/>
        <v>0.74531130771480592</v>
      </c>
      <c r="D41">
        <f t="shared" si="4"/>
        <v>0.47999999999999932</v>
      </c>
      <c r="E41">
        <f t="shared" si="4"/>
        <v>1.5200000000000007</v>
      </c>
      <c r="F41">
        <f t="shared" si="4"/>
        <v>0.99809279999999811</v>
      </c>
      <c r="G41">
        <f t="shared" si="4"/>
        <v>0.21012479999999922</v>
      </c>
      <c r="H41">
        <f t="shared" si="4"/>
        <v>2.1070847999999995</v>
      </c>
    </row>
    <row r="42" spans="1:8" x14ac:dyDescent="0.35">
      <c r="A42">
        <f t="shared" si="3"/>
        <v>0.78000000000000036</v>
      </c>
      <c r="B42">
        <f t="shared" si="4"/>
        <v>1</v>
      </c>
      <c r="C42">
        <f t="shared" si="4"/>
        <v>0.76840730613751462</v>
      </c>
      <c r="D42">
        <f t="shared" si="4"/>
        <v>0.43999999999999928</v>
      </c>
      <c r="E42">
        <f t="shared" si="4"/>
        <v>1.5600000000000007</v>
      </c>
      <c r="F42">
        <f t="shared" si="4"/>
        <v>0.88339679999999776</v>
      </c>
      <c r="G42">
        <f t="shared" si="4"/>
        <v>0.1661087999999992</v>
      </c>
      <c r="H42">
        <f t="shared" si="4"/>
        <v>2.0880287999999991</v>
      </c>
    </row>
    <row r="43" spans="1:8" x14ac:dyDescent="0.35">
      <c r="A43">
        <f t="shared" si="3"/>
        <v>0.80000000000000038</v>
      </c>
      <c r="B43">
        <f t="shared" si="4"/>
        <v>1</v>
      </c>
      <c r="C43">
        <f t="shared" si="4"/>
        <v>0.7957747154594772</v>
      </c>
      <c r="D43">
        <f t="shared" si="4"/>
        <v>0.39999999999999925</v>
      </c>
      <c r="E43">
        <f t="shared" si="4"/>
        <v>1.6000000000000008</v>
      </c>
      <c r="F43">
        <f t="shared" si="4"/>
        <v>0.76799999999999768</v>
      </c>
      <c r="G43">
        <f t="shared" si="4"/>
        <v>0.12799999999999936</v>
      </c>
      <c r="H43">
        <f t="shared" si="4"/>
        <v>2.0479999999999987</v>
      </c>
    </row>
    <row r="44" spans="1:8" x14ac:dyDescent="0.35">
      <c r="A44">
        <f t="shared" si="3"/>
        <v>0.8200000000000004</v>
      </c>
      <c r="B44">
        <f t="shared" si="4"/>
        <v>1</v>
      </c>
      <c r="C44">
        <f t="shared" si="4"/>
        <v>0.82852753952761105</v>
      </c>
      <c r="D44">
        <f t="shared" si="4"/>
        <v>0.35999999999999915</v>
      </c>
      <c r="E44">
        <f t="shared" si="4"/>
        <v>1.6400000000000008</v>
      </c>
      <c r="F44">
        <f t="shared" si="4"/>
        <v>0.65357279999999773</v>
      </c>
      <c r="G44">
        <f t="shared" si="4"/>
        <v>9.5644799999999378E-2</v>
      </c>
      <c r="H44">
        <f t="shared" si="4"/>
        <v>1.9849247999999979</v>
      </c>
    </row>
    <row r="45" spans="1:8" x14ac:dyDescent="0.35">
      <c r="A45">
        <f t="shared" si="3"/>
        <v>0.84000000000000041</v>
      </c>
      <c r="B45">
        <f t="shared" si="4"/>
        <v>1</v>
      </c>
      <c r="C45">
        <f t="shared" si="4"/>
        <v>0.86826139755357168</v>
      </c>
      <c r="D45">
        <f t="shared" si="4"/>
        <v>0.31999999999999917</v>
      </c>
      <c r="E45">
        <f t="shared" si="4"/>
        <v>1.6800000000000008</v>
      </c>
      <c r="F45">
        <f t="shared" si="4"/>
        <v>0.54190079999999763</v>
      </c>
      <c r="G45">
        <f t="shared" si="4"/>
        <v>6.8812799999999508E-2</v>
      </c>
      <c r="H45">
        <f t="shared" si="4"/>
        <v>1.8966527999999976</v>
      </c>
    </row>
    <row r="46" spans="1:8" x14ac:dyDescent="0.35">
      <c r="A46">
        <f t="shared" si="3"/>
        <v>0.86000000000000043</v>
      </c>
      <c r="B46">
        <f t="shared" si="4"/>
        <v>1</v>
      </c>
      <c r="C46">
        <f t="shared" si="4"/>
        <v>0.91735384128431419</v>
      </c>
      <c r="D46">
        <f t="shared" si="4"/>
        <v>0.27999999999999908</v>
      </c>
      <c r="E46">
        <f t="shared" si="4"/>
        <v>1.7200000000000009</v>
      </c>
      <c r="F46">
        <f t="shared" si="4"/>
        <v>0.43488479999999785</v>
      </c>
      <c r="G46">
        <f t="shared" si="4"/>
        <v>4.7196799999999595E-2</v>
      </c>
      <c r="H46">
        <f t="shared" si="4"/>
        <v>1.7809567999999969</v>
      </c>
    </row>
    <row r="47" spans="1:8" x14ac:dyDescent="0.35">
      <c r="A47">
        <f t="shared" si="3"/>
        <v>0.88000000000000045</v>
      </c>
      <c r="B47">
        <f t="shared" si="4"/>
        <v>1</v>
      </c>
      <c r="C47">
        <f t="shared" si="4"/>
        <v>0.97953096209561419</v>
      </c>
      <c r="D47">
        <f t="shared" si="4"/>
        <v>0.23999999999999905</v>
      </c>
      <c r="E47">
        <f t="shared" si="4"/>
        <v>1.7600000000000009</v>
      </c>
      <c r="F47">
        <f t="shared" si="4"/>
        <v>0.33454079999999786</v>
      </c>
      <c r="G47">
        <f t="shared" si="4"/>
        <v>3.0412799999999678E-2</v>
      </c>
      <c r="H47">
        <f t="shared" si="4"/>
        <v>1.6355327999999962</v>
      </c>
    </row>
    <row r="48" spans="1:8" x14ac:dyDescent="0.35">
      <c r="A48">
        <f t="shared" si="3"/>
        <v>0.90000000000000047</v>
      </c>
      <c r="B48">
        <f t="shared" si="4"/>
        <v>1</v>
      </c>
      <c r="C48">
        <f t="shared" si="4"/>
        <v>1.0610329539459711</v>
      </c>
      <c r="D48">
        <f t="shared" si="4"/>
        <v>0.19999999999999907</v>
      </c>
      <c r="E48">
        <f t="shared" si="4"/>
        <v>1.8000000000000009</v>
      </c>
      <c r="F48">
        <f t="shared" si="4"/>
        <v>0.24299999999999808</v>
      </c>
      <c r="G48">
        <f t="shared" si="4"/>
        <v>1.7999999999999738E-2</v>
      </c>
      <c r="H48">
        <f t="shared" si="4"/>
        <v>1.4579999999999955</v>
      </c>
    </row>
    <row r="49" spans="1:8" x14ac:dyDescent="0.35">
      <c r="A49">
        <f t="shared" si="3"/>
        <v>0.92000000000000048</v>
      </c>
      <c r="B49">
        <f t="shared" si="4"/>
        <v>1</v>
      </c>
      <c r="C49">
        <f t="shared" si="4"/>
        <v>1.1733058070595221</v>
      </c>
      <c r="D49">
        <f t="shared" si="4"/>
        <v>0.15999999999999903</v>
      </c>
      <c r="E49">
        <f t="shared" si="4"/>
        <v>1.840000000000001</v>
      </c>
      <c r="F49">
        <f t="shared" si="4"/>
        <v>0.16250879999999815</v>
      </c>
      <c r="G49">
        <f t="shared" si="4"/>
        <v>9.4207999999998335E-3</v>
      </c>
      <c r="H49">
        <f t="shared" si="4"/>
        <v>1.2459007999999938</v>
      </c>
    </row>
    <row r="50" spans="1:8" x14ac:dyDescent="0.35">
      <c r="A50">
        <f t="shared" si="3"/>
        <v>0.9400000000000005</v>
      </c>
      <c r="B50">
        <f t="shared" si="4"/>
        <v>1</v>
      </c>
      <c r="C50">
        <f t="shared" si="4"/>
        <v>1.3403264107207267</v>
      </c>
      <c r="D50">
        <f t="shared" si="4"/>
        <v>0.11999999999999898</v>
      </c>
      <c r="E50">
        <f t="shared" si="4"/>
        <v>1.8800000000000008</v>
      </c>
      <c r="F50">
        <f t="shared" si="4"/>
        <v>9.5428799999998482E-2</v>
      </c>
      <c r="G50">
        <f t="shared" si="4"/>
        <v>4.0607999999999035E-3</v>
      </c>
      <c r="H50">
        <f t="shared" si="4"/>
        <v>0.99670079999999317</v>
      </c>
    </row>
    <row r="51" spans="1:8" x14ac:dyDescent="0.35">
      <c r="A51">
        <f t="shared" si="3"/>
        <v>0.96000000000000052</v>
      </c>
      <c r="B51">
        <f t="shared" si="4"/>
        <v>1</v>
      </c>
      <c r="C51">
        <f t="shared" si="4"/>
        <v>1.6243683359035019</v>
      </c>
      <c r="D51">
        <f t="shared" si="4"/>
        <v>7.9999999999998947E-2</v>
      </c>
      <c r="E51">
        <f t="shared" si="4"/>
        <v>1.920000000000001</v>
      </c>
      <c r="F51">
        <f t="shared" si="4"/>
        <v>4.423679999999889E-2</v>
      </c>
      <c r="G51">
        <f t="shared" si="4"/>
        <v>1.2287999999999514E-3</v>
      </c>
      <c r="H51">
        <f t="shared" si="4"/>
        <v>0.70778879999999178</v>
      </c>
    </row>
    <row r="52" spans="1:8" x14ac:dyDescent="0.35">
      <c r="A52">
        <f t="shared" si="3"/>
        <v>0.98000000000000054</v>
      </c>
      <c r="B52">
        <f t="shared" si="4"/>
        <v>1</v>
      </c>
      <c r="C52">
        <f t="shared" si="4"/>
        <v>2.273642044169963</v>
      </c>
      <c r="D52">
        <f t="shared" si="4"/>
        <v>3.9999999999998918E-2</v>
      </c>
      <c r="E52">
        <f t="shared" si="4"/>
        <v>1.9600000000000009</v>
      </c>
      <c r="F52">
        <f t="shared" si="4"/>
        <v>1.1524799999999382E-2</v>
      </c>
      <c r="G52">
        <f t="shared" si="4"/>
        <v>1.5679999999998728E-4</v>
      </c>
      <c r="H52">
        <f t="shared" si="4"/>
        <v>0.37647679999999045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8EE9-A469-4B7C-950F-A542029AA058}">
  <sheetPr codeName="Sheet9"/>
  <dimension ref="A1:W102"/>
  <sheetViews>
    <sheetView workbookViewId="0">
      <selection activeCell="U7" sqref="U7"/>
    </sheetView>
  </sheetViews>
  <sheetFormatPr defaultRowHeight="14.5" x14ac:dyDescent="0.35"/>
  <cols>
    <col min="13" max="13" width="7.1796875" customWidth="1"/>
    <col min="20" max="20" width="7.54296875" customWidth="1"/>
    <col min="22" max="22" width="2" customWidth="1"/>
    <col min="23" max="23" width="34.26953125" customWidth="1"/>
  </cols>
  <sheetData>
    <row r="1" spans="1:23" x14ac:dyDescent="0.35">
      <c r="A1" s="19" t="s">
        <v>9</v>
      </c>
      <c r="B1">
        <v>56</v>
      </c>
    </row>
    <row r="2" spans="1:23" x14ac:dyDescent="0.35">
      <c r="A2" s="19" t="s">
        <v>10</v>
      </c>
      <c r="B2">
        <v>46</v>
      </c>
      <c r="M2" s="21" t="s">
        <v>27</v>
      </c>
      <c r="N2">
        <f>_xlfn.BETA.INV(0.05,B1,B2)</f>
        <v>0.46777380599598362</v>
      </c>
      <c r="T2" s="19" t="s">
        <v>9</v>
      </c>
      <c r="U2" s="29">
        <v>56</v>
      </c>
    </row>
    <row r="3" spans="1:23" x14ac:dyDescent="0.35">
      <c r="A3" s="23"/>
      <c r="B3" s="24" t="str">
        <f>"("&amp;B1&amp;","&amp;B2&amp;")"</f>
        <v>(56,46)</v>
      </c>
      <c r="M3" s="21" t="s">
        <v>28</v>
      </c>
      <c r="N3">
        <v>0.95</v>
      </c>
      <c r="T3" s="19" t="s">
        <v>10</v>
      </c>
      <c r="U3" s="30">
        <v>46</v>
      </c>
    </row>
    <row r="4" spans="1:23" x14ac:dyDescent="0.35">
      <c r="A4">
        <v>0.01</v>
      </c>
      <c r="B4">
        <f t="shared" ref="B4:B67" si="0">_xlfn.BETA.DIST($A4,B$1,B$2,FALSE)</f>
        <v>3.9483551782518724E-80</v>
      </c>
      <c r="T4" s="28" t="s">
        <v>28</v>
      </c>
      <c r="U4" s="30">
        <v>0.95</v>
      </c>
    </row>
    <row r="5" spans="1:23" x14ac:dyDescent="0.35">
      <c r="A5">
        <f>A4+0.01</f>
        <v>0.02</v>
      </c>
      <c r="B5">
        <f t="shared" si="0"/>
        <v>9.0085651547414276E-64</v>
      </c>
      <c r="M5" s="22" t="s">
        <v>22</v>
      </c>
      <c r="N5" s="22" t="s">
        <v>29</v>
      </c>
      <c r="O5" s="22" t="s">
        <v>23</v>
      </c>
      <c r="P5" s="22" t="s">
        <v>30</v>
      </c>
      <c r="Q5" s="22" t="s">
        <v>31</v>
      </c>
      <c r="R5" s="22" t="s">
        <v>32</v>
      </c>
      <c r="T5" s="32" t="s">
        <v>33</v>
      </c>
      <c r="U5" s="30">
        <f>_xlfn.BETA.INV(1-U4,U2,U3)-0.000000000001</f>
        <v>0.46777380599498369</v>
      </c>
      <c r="W5" t="str" cm="1">
        <f t="array" ref="W5">[1]!FTEXT(U5)</f>
        <v>=BETA.INV(1-U4,U2,U3)-0.000000000001</v>
      </c>
    </row>
    <row r="6" spans="1:23" x14ac:dyDescent="0.35">
      <c r="A6">
        <f t="shared" ref="A6:A69" si="1">A5+0.01</f>
        <v>0.03</v>
      </c>
      <c r="B6">
        <f t="shared" si="0"/>
        <v>2.7493466925714644E-54</v>
      </c>
      <c r="M6">
        <v>0</v>
      </c>
      <c r="N6">
        <f>_xlfn.BETA.DIST(M6,$B$1,$B$2,TRUE)</f>
        <v>0</v>
      </c>
      <c r="O6">
        <f>_xlfn.BETA.INV(N6+$N$3,$B$1,$B$2)</f>
        <v>0.62916681851216083</v>
      </c>
      <c r="P6">
        <f>_xlfn.BETA.DIST(O6,$B$1,$B$2,TRUE)</f>
        <v>0.94999999999999984</v>
      </c>
      <c r="Q6">
        <f>P6-N6</f>
        <v>0.94999999999999984</v>
      </c>
      <c r="R6">
        <f>O6-M6</f>
        <v>0.62916681851216083</v>
      </c>
      <c r="T6" t="s">
        <v>22</v>
      </c>
      <c r="U6" s="30">
        <v>0.45287136593372551</v>
      </c>
    </row>
    <row r="7" spans="1:23" x14ac:dyDescent="0.35">
      <c r="A7">
        <f t="shared" si="1"/>
        <v>0.04</v>
      </c>
      <c r="B7">
        <f t="shared" si="0"/>
        <v>1.2833273976428026E-47</v>
      </c>
      <c r="M7">
        <f>M6+0.01</f>
        <v>0.01</v>
      </c>
      <c r="N7">
        <f t="shared" ref="N7:N70" si="2">_xlfn.BETA.DIST(M7,$B$1,$B$2,TRUE)</f>
        <v>7.107293438797932E-84</v>
      </c>
      <c r="O7">
        <f>_xlfn.BETA.INV(N7+$N$3,$B$1,$B$2)</f>
        <v>0.62916681851216083</v>
      </c>
      <c r="P7">
        <f t="shared" ref="P7:P70" si="3">_xlfn.BETA.DIST(O7,$B$1,$B$2,TRUE)</f>
        <v>0.94999999999999984</v>
      </c>
      <c r="Q7">
        <f t="shared" ref="Q7:Q52" si="4">P7-N7</f>
        <v>0.94999999999999984</v>
      </c>
      <c r="R7">
        <f t="shared" ref="R7:R52" si="5">O7-M7</f>
        <v>0.61916681851216082</v>
      </c>
      <c r="T7" t="s">
        <v>29</v>
      </c>
      <c r="U7" s="30">
        <f>_xlfn.BETA.DIST(U6,U2,U3,TRUE)</f>
        <v>2.5783913995299782E-2</v>
      </c>
      <c r="W7" t="str" cm="1">
        <f t="array" ref="W7">[1]!FTEXT(U7)</f>
        <v>=BETA.DIST(U6,U2,U3,TRUE)</v>
      </c>
    </row>
    <row r="8" spans="1:23" x14ac:dyDescent="0.35">
      <c r="A8">
        <f t="shared" si="1"/>
        <v>0.05</v>
      </c>
      <c r="B8">
        <f t="shared" si="0"/>
        <v>1.7129509718126894E-42</v>
      </c>
      <c r="M8">
        <f t="shared" ref="M8:M52" si="6">M7+0.01</f>
        <v>0.02</v>
      </c>
      <c r="N8">
        <f t="shared" si="2"/>
        <v>3.2699962676308647E-67</v>
      </c>
      <c r="O8">
        <f t="shared" ref="O8:O71" si="7">_xlfn.BETA.INV(N8+$N$3,$B$1,$B$2)</f>
        <v>0.62916681851216083</v>
      </c>
      <c r="P8">
        <f t="shared" si="3"/>
        <v>0.94999999999999984</v>
      </c>
      <c r="Q8">
        <f t="shared" si="4"/>
        <v>0.94999999999999984</v>
      </c>
      <c r="R8">
        <f t="shared" si="5"/>
        <v>0.60916681851216081</v>
      </c>
      <c r="T8" t="s">
        <v>23</v>
      </c>
      <c r="U8" s="30">
        <f>_xlfn.BETA.INV(U7+U4,U2,U3)</f>
        <v>0.64463387090037683</v>
      </c>
      <c r="W8" t="str" cm="1">
        <f t="array" ref="W8">[1]!FTEXT(U8)</f>
        <v>=BETA.INV(U7+U4,U2,U3)</v>
      </c>
    </row>
    <row r="9" spans="1:23" x14ac:dyDescent="0.35">
      <c r="A9">
        <f t="shared" si="1"/>
        <v>6.0000000000000005E-2</v>
      </c>
      <c r="B9">
        <f t="shared" si="0"/>
        <v>2.4093763293443967E-38</v>
      </c>
      <c r="M9">
        <f t="shared" si="6"/>
        <v>0.03</v>
      </c>
      <c r="N9">
        <f t="shared" si="2"/>
        <v>1.5096900125026025E-57</v>
      </c>
      <c r="O9">
        <f t="shared" si="7"/>
        <v>0.62916681851216083</v>
      </c>
      <c r="P9">
        <f t="shared" si="3"/>
        <v>0.94999999999999984</v>
      </c>
      <c r="Q9">
        <f t="shared" si="4"/>
        <v>0.94999999999999984</v>
      </c>
      <c r="R9">
        <f t="shared" si="5"/>
        <v>0.5991668185121608</v>
      </c>
      <c r="T9" s="27" t="s">
        <v>32</v>
      </c>
      <c r="U9" s="31">
        <f>U8-U6</f>
        <v>0.19176250496665131</v>
      </c>
      <c r="W9" t="str" cm="1">
        <f t="array" ref="W9">[1]!FTEXT(U9)</f>
        <v>=U8-U6</v>
      </c>
    </row>
    <row r="10" spans="1:23" x14ac:dyDescent="0.35">
      <c r="A10">
        <f t="shared" si="1"/>
        <v>7.0000000000000007E-2</v>
      </c>
      <c r="B10">
        <f t="shared" si="0"/>
        <v>7.1607307138416112E-35</v>
      </c>
      <c r="M10">
        <f t="shared" si="6"/>
        <v>0.04</v>
      </c>
      <c r="N10">
        <f t="shared" si="2"/>
        <v>9.4779873215156205E-51</v>
      </c>
      <c r="O10">
        <f t="shared" si="7"/>
        <v>0.62916681851216083</v>
      </c>
      <c r="P10">
        <f t="shared" si="3"/>
        <v>0.94999999999999984</v>
      </c>
      <c r="Q10">
        <f t="shared" si="4"/>
        <v>0.94999999999999984</v>
      </c>
      <c r="R10">
        <f t="shared" si="5"/>
        <v>0.58916681851216079</v>
      </c>
    </row>
    <row r="11" spans="1:23" x14ac:dyDescent="0.35">
      <c r="A11">
        <f t="shared" si="1"/>
        <v>0.08</v>
      </c>
      <c r="B11">
        <f t="shared" si="0"/>
        <v>6.8113621449724104E-32</v>
      </c>
      <c r="M11">
        <f t="shared" si="6"/>
        <v>0.05</v>
      </c>
      <c r="N11">
        <f t="shared" si="2"/>
        <v>1.5956082457250019E-45</v>
      </c>
      <c r="O11">
        <f t="shared" si="7"/>
        <v>0.62916681851216083</v>
      </c>
      <c r="P11">
        <f t="shared" si="3"/>
        <v>0.94999999999999984</v>
      </c>
      <c r="Q11">
        <f t="shared" si="4"/>
        <v>0.94999999999999984</v>
      </c>
      <c r="R11">
        <f t="shared" si="5"/>
        <v>0.57916681851216079</v>
      </c>
      <c r="T11" t="s">
        <v>34</v>
      </c>
      <c r="U11">
        <f>_xlfn.BETA.DIST(U6,U2,U3,FALSE)</f>
        <v>1.2175165141325281</v>
      </c>
      <c r="W11" t="str" cm="1">
        <f t="array" ref="W11">[1]!FTEXT(U11)</f>
        <v>=BETA.DIST(U6,U2,U3,FALSE)</v>
      </c>
    </row>
    <row r="12" spans="1:23" x14ac:dyDescent="0.35">
      <c r="A12">
        <f t="shared" si="1"/>
        <v>0.09</v>
      </c>
      <c r="B12">
        <f t="shared" si="0"/>
        <v>2.710398384989119E-29</v>
      </c>
      <c r="M12">
        <f t="shared" si="6"/>
        <v>6.0000000000000005E-2</v>
      </c>
      <c r="N12">
        <f t="shared" si="2"/>
        <v>2.7181659368248579E-41</v>
      </c>
      <c r="O12">
        <f t="shared" si="7"/>
        <v>0.62916681851216083</v>
      </c>
      <c r="P12">
        <f t="shared" si="3"/>
        <v>0.94999999999999984</v>
      </c>
      <c r="Q12">
        <f t="shared" si="4"/>
        <v>0.94999999999999984</v>
      </c>
      <c r="R12">
        <f t="shared" si="5"/>
        <v>0.56916681851216078</v>
      </c>
      <c r="T12" t="s">
        <v>35</v>
      </c>
      <c r="U12">
        <f>_xlfn.BETA.DIST(U8,U2,U3,FALSE)</f>
        <v>1.2175183846377213</v>
      </c>
      <c r="W12" t="str" cm="1">
        <f t="array" ref="W12">[1]!FTEXT(U12)</f>
        <v>=BETA.DIST(U8,U2,U3,FALSE)</v>
      </c>
    </row>
    <row r="13" spans="1:23" x14ac:dyDescent="0.35">
      <c r="A13">
        <f t="shared" si="1"/>
        <v>9.9999999999999992E-2</v>
      </c>
      <c r="B13">
        <f t="shared" si="0"/>
        <v>5.4168321825237901E-27</v>
      </c>
      <c r="M13">
        <f t="shared" si="6"/>
        <v>7.0000000000000007E-2</v>
      </c>
      <c r="N13">
        <f t="shared" si="2"/>
        <v>9.5149308518200442E-38</v>
      </c>
      <c r="O13">
        <f t="shared" si="7"/>
        <v>0.62916681851216083</v>
      </c>
      <c r="P13">
        <f t="shared" si="3"/>
        <v>0.94999999999999984</v>
      </c>
      <c r="Q13">
        <f t="shared" si="4"/>
        <v>0.94999999999999984</v>
      </c>
      <c r="R13">
        <f t="shared" si="5"/>
        <v>0.55916681851216077</v>
      </c>
    </row>
    <row r="14" spans="1:23" x14ac:dyDescent="0.35">
      <c r="A14">
        <f t="shared" si="1"/>
        <v>0.10999999999999999</v>
      </c>
      <c r="B14">
        <f t="shared" si="0"/>
        <v>6.1941317551988552E-25</v>
      </c>
      <c r="M14">
        <f t="shared" si="6"/>
        <v>0.08</v>
      </c>
      <c r="N14">
        <f t="shared" si="2"/>
        <v>1.0445555340925529E-34</v>
      </c>
      <c r="O14">
        <f t="shared" si="7"/>
        <v>0.62916681851216083</v>
      </c>
      <c r="P14">
        <f t="shared" si="3"/>
        <v>0.94999999999999984</v>
      </c>
      <c r="Q14">
        <f t="shared" si="4"/>
        <v>0.94999999999999984</v>
      </c>
      <c r="R14">
        <f t="shared" si="5"/>
        <v>0.54916681851216087</v>
      </c>
    </row>
    <row r="15" spans="1:23" x14ac:dyDescent="0.35">
      <c r="A15">
        <f t="shared" si="1"/>
        <v>0.11999999999999998</v>
      </c>
      <c r="B15">
        <f t="shared" si="0"/>
        <v>4.4619144140956296E-23</v>
      </c>
      <c r="M15">
        <f t="shared" si="6"/>
        <v>0.09</v>
      </c>
      <c r="N15">
        <f t="shared" si="2"/>
        <v>4.7236069560902311E-32</v>
      </c>
      <c r="O15">
        <f t="shared" si="7"/>
        <v>0.62916681851216083</v>
      </c>
      <c r="P15">
        <f t="shared" si="3"/>
        <v>0.94999999999999984</v>
      </c>
      <c r="Q15">
        <f t="shared" si="4"/>
        <v>0.94999999999999984</v>
      </c>
      <c r="R15">
        <f t="shared" si="5"/>
        <v>0.53916681851216086</v>
      </c>
    </row>
    <row r="16" spans="1:23" x14ac:dyDescent="0.35">
      <c r="A16">
        <f t="shared" si="1"/>
        <v>0.12999999999999998</v>
      </c>
      <c r="B16">
        <f t="shared" si="0"/>
        <v>2.1781270121304318E-21</v>
      </c>
      <c r="M16">
        <f t="shared" si="6"/>
        <v>9.9999999999999992E-2</v>
      </c>
      <c r="N16">
        <f t="shared" si="2"/>
        <v>1.0599215507110419E-29</v>
      </c>
      <c r="O16">
        <f t="shared" si="7"/>
        <v>0.62916681851216083</v>
      </c>
      <c r="P16">
        <f t="shared" si="3"/>
        <v>0.94999999999999984</v>
      </c>
      <c r="Q16">
        <f t="shared" si="4"/>
        <v>0.94999999999999984</v>
      </c>
      <c r="R16">
        <f t="shared" si="5"/>
        <v>0.52916681851216085</v>
      </c>
    </row>
    <row r="17" spans="1:18" x14ac:dyDescent="0.35">
      <c r="A17">
        <f t="shared" si="1"/>
        <v>0.13999999999999999</v>
      </c>
      <c r="B17">
        <f t="shared" si="0"/>
        <v>7.6261391356057889E-20</v>
      </c>
      <c r="M17">
        <f t="shared" si="6"/>
        <v>0.10999999999999999</v>
      </c>
      <c r="N17">
        <f t="shared" si="2"/>
        <v>1.3476536329112019E-27</v>
      </c>
      <c r="O17">
        <f t="shared" si="7"/>
        <v>0.62916681851216083</v>
      </c>
      <c r="P17">
        <f t="shared" si="3"/>
        <v>0.94999999999999984</v>
      </c>
      <c r="Q17">
        <f t="shared" si="4"/>
        <v>0.94999999999999984</v>
      </c>
      <c r="R17">
        <f t="shared" si="5"/>
        <v>0.51916681851216084</v>
      </c>
    </row>
    <row r="18" spans="1:18" x14ac:dyDescent="0.35">
      <c r="A18">
        <f t="shared" si="1"/>
        <v>0.15</v>
      </c>
      <c r="B18">
        <f t="shared" si="0"/>
        <v>2.0031033693563896E-18</v>
      </c>
      <c r="M18">
        <f t="shared" si="6"/>
        <v>0.11999999999999998</v>
      </c>
      <c r="N18">
        <f t="shared" si="2"/>
        <v>1.0708741416138553E-25</v>
      </c>
      <c r="O18">
        <f t="shared" si="7"/>
        <v>0.62916681851216083</v>
      </c>
      <c r="P18">
        <f t="shared" si="3"/>
        <v>0.94999999999999984</v>
      </c>
      <c r="Q18">
        <f t="shared" si="4"/>
        <v>0.94999999999999984</v>
      </c>
      <c r="R18">
        <f t="shared" si="5"/>
        <v>0.50916681851216083</v>
      </c>
    </row>
    <row r="19" spans="1:18" x14ac:dyDescent="0.35">
      <c r="A19">
        <f t="shared" si="1"/>
        <v>0.16</v>
      </c>
      <c r="B19">
        <f t="shared" si="0"/>
        <v>4.0926007087156398E-17</v>
      </c>
      <c r="M19">
        <f t="shared" si="6"/>
        <v>0.12999999999999998</v>
      </c>
      <c r="N19">
        <f t="shared" si="2"/>
        <v>5.7286876286491686E-24</v>
      </c>
      <c r="O19">
        <f t="shared" si="7"/>
        <v>0.62916681851216083</v>
      </c>
      <c r="P19">
        <f t="shared" si="3"/>
        <v>0.94999999999999984</v>
      </c>
      <c r="Q19">
        <f t="shared" si="4"/>
        <v>0.94999999999999984</v>
      </c>
      <c r="R19">
        <f t="shared" si="5"/>
        <v>0.49916681851216083</v>
      </c>
    </row>
    <row r="20" spans="1:18" x14ac:dyDescent="0.35">
      <c r="A20">
        <f t="shared" si="1"/>
        <v>0.17</v>
      </c>
      <c r="B20">
        <f t="shared" si="0"/>
        <v>6.6994212889596945E-16</v>
      </c>
      <c r="M20">
        <f t="shared" si="6"/>
        <v>0.13999999999999999</v>
      </c>
      <c r="N20">
        <f t="shared" si="2"/>
        <v>2.1858697335017411E-22</v>
      </c>
      <c r="O20">
        <f t="shared" si="7"/>
        <v>0.62916681851216083</v>
      </c>
      <c r="P20">
        <f t="shared" si="3"/>
        <v>0.94999999999999984</v>
      </c>
      <c r="Q20">
        <f t="shared" si="4"/>
        <v>0.94999999999999984</v>
      </c>
      <c r="R20">
        <f t="shared" si="5"/>
        <v>0.48916681851216082</v>
      </c>
    </row>
    <row r="21" spans="1:18" x14ac:dyDescent="0.35">
      <c r="A21">
        <f t="shared" si="1"/>
        <v>0.18000000000000002</v>
      </c>
      <c r="B21">
        <f t="shared" si="0"/>
        <v>9.0041680980320903E-15</v>
      </c>
      <c r="M21">
        <f t="shared" si="6"/>
        <v>0.15</v>
      </c>
      <c r="N21">
        <f t="shared" si="2"/>
        <v>6.227710250268351E-21</v>
      </c>
      <c r="O21">
        <f t="shared" si="7"/>
        <v>0.62916681851216083</v>
      </c>
      <c r="P21">
        <f t="shared" si="3"/>
        <v>0.94999999999999984</v>
      </c>
      <c r="Q21">
        <f t="shared" si="4"/>
        <v>0.94999999999999984</v>
      </c>
      <c r="R21">
        <f t="shared" si="5"/>
        <v>0.47916681851216081</v>
      </c>
    </row>
    <row r="22" spans="1:18" x14ac:dyDescent="0.35">
      <c r="A22">
        <f t="shared" si="1"/>
        <v>0.19000000000000003</v>
      </c>
      <c r="B22">
        <f t="shared" si="0"/>
        <v>1.0141597218453473E-13</v>
      </c>
      <c r="M22">
        <f t="shared" si="6"/>
        <v>0.16</v>
      </c>
      <c r="N22">
        <f t="shared" si="2"/>
        <v>1.3746256260562021E-19</v>
      </c>
      <c r="O22">
        <f t="shared" si="7"/>
        <v>0.62916681851216083</v>
      </c>
      <c r="P22">
        <f t="shared" si="3"/>
        <v>0.94999999999999984</v>
      </c>
      <c r="Q22">
        <f t="shared" si="4"/>
        <v>0.94999999999999984</v>
      </c>
      <c r="R22">
        <f t="shared" si="5"/>
        <v>0.4691668185121608</v>
      </c>
    </row>
    <row r="23" spans="1:18" x14ac:dyDescent="0.35">
      <c r="A23">
        <f t="shared" si="1"/>
        <v>0.20000000000000004</v>
      </c>
      <c r="B23">
        <f t="shared" si="0"/>
        <v>9.7393872087016918E-13</v>
      </c>
      <c r="M23">
        <f t="shared" si="6"/>
        <v>0.17</v>
      </c>
      <c r="N23">
        <f t="shared" si="2"/>
        <v>2.4226019117703589E-18</v>
      </c>
      <c r="O23">
        <f t="shared" si="7"/>
        <v>0.62916681851216083</v>
      </c>
      <c r="P23">
        <f t="shared" si="3"/>
        <v>0.94999999999999984</v>
      </c>
      <c r="Q23">
        <f t="shared" si="4"/>
        <v>0.94999999999999984</v>
      </c>
      <c r="R23">
        <f t="shared" si="5"/>
        <v>0.45916681851216079</v>
      </c>
    </row>
    <row r="24" spans="1:18" x14ac:dyDescent="0.35">
      <c r="A24">
        <f t="shared" si="1"/>
        <v>0.21000000000000005</v>
      </c>
      <c r="B24">
        <f t="shared" si="0"/>
        <v>8.093060270899368E-12</v>
      </c>
      <c r="M24">
        <f t="shared" si="6"/>
        <v>0.18000000000000002</v>
      </c>
      <c r="N24">
        <f t="shared" si="2"/>
        <v>3.4950500477230072E-17</v>
      </c>
      <c r="O24">
        <f t="shared" si="7"/>
        <v>0.62916681851216083</v>
      </c>
      <c r="P24">
        <f t="shared" si="3"/>
        <v>0.94999999999999984</v>
      </c>
      <c r="Q24">
        <f t="shared" si="4"/>
        <v>0.94999999999999984</v>
      </c>
      <c r="R24">
        <f t="shared" si="5"/>
        <v>0.44916681851216078</v>
      </c>
    </row>
    <row r="25" spans="1:18" x14ac:dyDescent="0.35">
      <c r="A25">
        <f t="shared" si="1"/>
        <v>0.22000000000000006</v>
      </c>
      <c r="B25">
        <f t="shared" si="0"/>
        <v>5.8930078898983719E-11</v>
      </c>
      <c r="M25">
        <f t="shared" si="6"/>
        <v>0.19000000000000003</v>
      </c>
      <c r="N25">
        <f t="shared" si="2"/>
        <v>4.2146497603103804E-16</v>
      </c>
      <c r="O25">
        <f t="shared" si="7"/>
        <v>0.62916681851216116</v>
      </c>
      <c r="P25">
        <f t="shared" si="3"/>
        <v>0.95000000000000062</v>
      </c>
      <c r="Q25">
        <f t="shared" si="4"/>
        <v>0.95000000000000018</v>
      </c>
      <c r="R25">
        <f t="shared" si="5"/>
        <v>0.43916681851216111</v>
      </c>
    </row>
    <row r="26" spans="1:18" x14ac:dyDescent="0.35">
      <c r="A26">
        <f t="shared" si="1"/>
        <v>0.23000000000000007</v>
      </c>
      <c r="B26">
        <f t="shared" si="0"/>
        <v>3.8014218792701521E-10</v>
      </c>
      <c r="M26">
        <f t="shared" si="6"/>
        <v>0.20000000000000004</v>
      </c>
      <c r="N26">
        <f t="shared" si="2"/>
        <v>4.3237762623142088E-15</v>
      </c>
      <c r="O26">
        <f t="shared" si="7"/>
        <v>0.62916681851216283</v>
      </c>
      <c r="P26">
        <f t="shared" si="3"/>
        <v>0.95000000000000417</v>
      </c>
      <c r="Q26">
        <f t="shared" si="4"/>
        <v>0.94999999999999984</v>
      </c>
      <c r="R26">
        <f t="shared" si="5"/>
        <v>0.42916681851216276</v>
      </c>
    </row>
    <row r="27" spans="1:18" x14ac:dyDescent="0.35">
      <c r="A27">
        <f t="shared" si="1"/>
        <v>0.24000000000000007</v>
      </c>
      <c r="B27">
        <f t="shared" si="0"/>
        <v>2.1931200383974577E-9</v>
      </c>
      <c r="M27">
        <f t="shared" si="6"/>
        <v>0.21000000000000005</v>
      </c>
      <c r="N27">
        <f t="shared" si="2"/>
        <v>3.8307483896651978E-14</v>
      </c>
      <c r="O27">
        <f t="shared" si="7"/>
        <v>0.62916681851217848</v>
      </c>
      <c r="P27">
        <f t="shared" si="3"/>
        <v>0.95000000000003837</v>
      </c>
      <c r="Q27">
        <f t="shared" si="4"/>
        <v>0.95000000000000007</v>
      </c>
      <c r="R27">
        <f t="shared" si="5"/>
        <v>0.41916681851217841</v>
      </c>
    </row>
    <row r="28" spans="1:18" x14ac:dyDescent="0.35">
      <c r="A28">
        <f t="shared" si="1"/>
        <v>0.25000000000000006</v>
      </c>
      <c r="B28">
        <f t="shared" si="0"/>
        <v>1.1410108806258201E-8</v>
      </c>
      <c r="M28">
        <f t="shared" si="6"/>
        <v>0.22000000000000006</v>
      </c>
      <c r="N28">
        <f t="shared" si="2"/>
        <v>2.9691108616479222E-13</v>
      </c>
      <c r="O28">
        <f t="shared" si="7"/>
        <v>0.62916681851229717</v>
      </c>
      <c r="P28">
        <f t="shared" si="3"/>
        <v>0.95000000000029694</v>
      </c>
      <c r="Q28">
        <f t="shared" si="4"/>
        <v>0.95000000000000007</v>
      </c>
      <c r="R28">
        <f t="shared" si="5"/>
        <v>0.40916681851229708</v>
      </c>
    </row>
    <row r="29" spans="1:18" x14ac:dyDescent="0.35">
      <c r="A29">
        <f t="shared" si="1"/>
        <v>0.26000000000000006</v>
      </c>
      <c r="B29">
        <f t="shared" si="0"/>
        <v>5.3925475409268543E-8</v>
      </c>
      <c r="M29">
        <f t="shared" si="6"/>
        <v>0.23000000000000007</v>
      </c>
      <c r="N29">
        <f t="shared" si="2"/>
        <v>2.0358111550724988E-12</v>
      </c>
      <c r="O29">
        <f t="shared" si="7"/>
        <v>0.62916681851309575</v>
      </c>
      <c r="P29">
        <f t="shared" si="3"/>
        <v>0.95000000000203588</v>
      </c>
      <c r="Q29">
        <f t="shared" si="4"/>
        <v>0.95000000000000007</v>
      </c>
      <c r="R29">
        <f t="shared" si="5"/>
        <v>0.39916681851309566</v>
      </c>
    </row>
    <row r="30" spans="1:18" x14ac:dyDescent="0.35">
      <c r="A30">
        <f t="shared" si="1"/>
        <v>0.27000000000000007</v>
      </c>
      <c r="B30">
        <f t="shared" si="0"/>
        <v>2.3300658265454379E-7</v>
      </c>
      <c r="M30">
        <f t="shared" si="6"/>
        <v>0.24000000000000007</v>
      </c>
      <c r="N30">
        <f t="shared" si="2"/>
        <v>1.2469062095875302E-11</v>
      </c>
      <c r="O30">
        <f t="shared" si="7"/>
        <v>0.62916681851788681</v>
      </c>
      <c r="P30">
        <f t="shared" si="3"/>
        <v>0.95000000001246909</v>
      </c>
      <c r="Q30">
        <f t="shared" si="4"/>
        <v>0.95000000000000007</v>
      </c>
      <c r="R30">
        <f t="shared" si="5"/>
        <v>0.3891668185178867</v>
      </c>
    </row>
    <row r="31" spans="1:18" x14ac:dyDescent="0.35">
      <c r="A31">
        <f t="shared" si="1"/>
        <v>0.28000000000000008</v>
      </c>
      <c r="B31">
        <f t="shared" si="0"/>
        <v>9.257346498519182E-7</v>
      </c>
      <c r="M31">
        <f t="shared" si="6"/>
        <v>0.25000000000000006</v>
      </c>
      <c r="N31">
        <f t="shared" si="2"/>
        <v>6.8802738721068941E-11</v>
      </c>
      <c r="O31">
        <f t="shared" si="7"/>
        <v>0.62916681854375578</v>
      </c>
      <c r="P31">
        <f t="shared" si="3"/>
        <v>0.9500000000688027</v>
      </c>
      <c r="Q31">
        <f t="shared" si="4"/>
        <v>0.95</v>
      </c>
      <c r="R31">
        <f t="shared" si="5"/>
        <v>0.37916681854375572</v>
      </c>
    </row>
    <row r="32" spans="1:18" x14ac:dyDescent="0.35">
      <c r="A32">
        <f t="shared" si="1"/>
        <v>0.29000000000000009</v>
      </c>
      <c r="B32">
        <f t="shared" si="0"/>
        <v>3.3989754912804006E-6</v>
      </c>
      <c r="M32">
        <f t="shared" si="6"/>
        <v>0.26000000000000006</v>
      </c>
      <c r="N32">
        <f t="shared" si="2"/>
        <v>3.4458754688881401E-10</v>
      </c>
      <c r="O32">
        <f t="shared" si="7"/>
        <v>0.62916681867039903</v>
      </c>
      <c r="P32">
        <f t="shared" si="3"/>
        <v>0.95000000034458765</v>
      </c>
      <c r="Q32">
        <f t="shared" si="4"/>
        <v>0.95000000000000007</v>
      </c>
      <c r="R32">
        <f t="shared" si="5"/>
        <v>0.36916681867039897</v>
      </c>
    </row>
    <row r="33" spans="1:18" x14ac:dyDescent="0.35">
      <c r="A33">
        <f t="shared" si="1"/>
        <v>0.3000000000000001</v>
      </c>
      <c r="B33">
        <f t="shared" si="0"/>
        <v>1.1585459583289792E-5</v>
      </c>
      <c r="M33">
        <f t="shared" si="6"/>
        <v>0.27000000000000007</v>
      </c>
      <c r="N33">
        <f t="shared" si="2"/>
        <v>1.5768279294160145E-9</v>
      </c>
      <c r="O33">
        <f t="shared" si="7"/>
        <v>0.62916681923625628</v>
      </c>
      <c r="P33">
        <f t="shared" si="3"/>
        <v>0.95000000157682774</v>
      </c>
      <c r="Q33">
        <f t="shared" si="4"/>
        <v>0.94999999999999984</v>
      </c>
      <c r="R33">
        <f t="shared" si="5"/>
        <v>0.35916681923625621</v>
      </c>
    </row>
    <row r="34" spans="1:18" x14ac:dyDescent="0.35">
      <c r="A34">
        <f t="shared" si="1"/>
        <v>0.31000000000000011</v>
      </c>
      <c r="B34">
        <f t="shared" si="0"/>
        <v>3.6807362664381844E-5</v>
      </c>
      <c r="M34">
        <f t="shared" si="6"/>
        <v>0.28000000000000008</v>
      </c>
      <c r="N34">
        <f t="shared" si="2"/>
        <v>6.6314153492799525E-9</v>
      </c>
      <c r="O34">
        <f t="shared" si="7"/>
        <v>0.62916682155737469</v>
      </c>
      <c r="P34">
        <f t="shared" si="3"/>
        <v>0.95000000663141515</v>
      </c>
      <c r="Q34">
        <f t="shared" si="4"/>
        <v>0.94999999999999984</v>
      </c>
      <c r="R34">
        <f t="shared" si="5"/>
        <v>0.34916682155737461</v>
      </c>
    </row>
    <row r="35" spans="1:18" x14ac:dyDescent="0.35">
      <c r="A35">
        <f t="shared" si="1"/>
        <v>0.32000000000000012</v>
      </c>
      <c r="B35">
        <f t="shared" si="0"/>
        <v>1.0939118719238477E-4</v>
      </c>
      <c r="M35">
        <f t="shared" si="6"/>
        <v>0.29000000000000009</v>
      </c>
      <c r="N35">
        <f t="shared" si="2"/>
        <v>2.5765238284419915E-8</v>
      </c>
      <c r="O35">
        <f t="shared" si="7"/>
        <v>0.62916683034382415</v>
      </c>
      <c r="P35">
        <f t="shared" si="3"/>
        <v>0.95000002576523812</v>
      </c>
      <c r="Q35">
        <f t="shared" si="4"/>
        <v>0.94999999999999984</v>
      </c>
      <c r="R35">
        <f t="shared" si="5"/>
        <v>0.33916683034382406</v>
      </c>
    </row>
    <row r="36" spans="1:18" x14ac:dyDescent="0.35">
      <c r="A36">
        <f t="shared" si="1"/>
        <v>0.33000000000000013</v>
      </c>
      <c r="B36">
        <f t="shared" si="0"/>
        <v>3.0511620292813374E-4</v>
      </c>
      <c r="M36">
        <f t="shared" si="6"/>
        <v>0.3000000000000001</v>
      </c>
      <c r="N36">
        <f t="shared" si="2"/>
        <v>9.2917362521491915E-8</v>
      </c>
      <c r="O36">
        <f t="shared" si="7"/>
        <v>0.6291668611807949</v>
      </c>
      <c r="P36">
        <f t="shared" si="3"/>
        <v>0.95000009291736243</v>
      </c>
      <c r="Q36">
        <f t="shared" si="4"/>
        <v>0.95</v>
      </c>
      <c r="R36">
        <f t="shared" si="5"/>
        <v>0.3291668611807948</v>
      </c>
    </row>
    <row r="37" spans="1:18" x14ac:dyDescent="0.35">
      <c r="A37">
        <f t="shared" si="1"/>
        <v>0.34000000000000014</v>
      </c>
      <c r="B37">
        <f t="shared" si="0"/>
        <v>8.0103223450236243E-4</v>
      </c>
      <c r="M37">
        <f t="shared" si="6"/>
        <v>0.31000000000000011</v>
      </c>
      <c r="N37">
        <f t="shared" si="2"/>
        <v>3.1233055604101688E-7</v>
      </c>
      <c r="O37">
        <f t="shared" si="7"/>
        <v>0.62916696193789567</v>
      </c>
      <c r="P37">
        <f t="shared" si="3"/>
        <v>0.95000031233055604</v>
      </c>
      <c r="Q37">
        <f t="shared" si="4"/>
        <v>0.95</v>
      </c>
      <c r="R37">
        <f t="shared" si="5"/>
        <v>0.31916696193789557</v>
      </c>
    </row>
    <row r="38" spans="1:18" x14ac:dyDescent="0.35">
      <c r="A38">
        <f t="shared" si="1"/>
        <v>0.35000000000000014</v>
      </c>
      <c r="B38">
        <f t="shared" si="0"/>
        <v>1.9846135146685583E-3</v>
      </c>
      <c r="M38">
        <f t="shared" si="6"/>
        <v>0.32000000000000012</v>
      </c>
      <c r="N38">
        <f t="shared" si="2"/>
        <v>9.8225638975384914E-7</v>
      </c>
      <c r="O38">
        <f t="shared" si="7"/>
        <v>0.62916726957779323</v>
      </c>
      <c r="P38">
        <f t="shared" si="3"/>
        <v>0.95000098225638974</v>
      </c>
      <c r="Q38">
        <f t="shared" si="4"/>
        <v>0.95</v>
      </c>
      <c r="R38">
        <f t="shared" si="5"/>
        <v>0.30916726957779311</v>
      </c>
    </row>
    <row r="39" spans="1:18" x14ac:dyDescent="0.35">
      <c r="A39">
        <f t="shared" si="1"/>
        <v>0.36000000000000015</v>
      </c>
      <c r="B39">
        <f t="shared" si="0"/>
        <v>4.6512408399092802E-3</v>
      </c>
      <c r="M39">
        <f t="shared" si="6"/>
        <v>0.33000000000000013</v>
      </c>
      <c r="N39">
        <f t="shared" si="2"/>
        <v>2.9000544658444765E-6</v>
      </c>
      <c r="O39">
        <f t="shared" si="7"/>
        <v>0.62916815027692263</v>
      </c>
      <c r="P39">
        <f t="shared" si="3"/>
        <v>0.95000290005446597</v>
      </c>
      <c r="Q39">
        <f t="shared" si="4"/>
        <v>0.95000000000000018</v>
      </c>
      <c r="R39">
        <f t="shared" si="5"/>
        <v>0.29916815027692251</v>
      </c>
    </row>
    <row r="40" spans="1:18" x14ac:dyDescent="0.35">
      <c r="A40">
        <f t="shared" si="1"/>
        <v>0.37000000000000016</v>
      </c>
      <c r="B40">
        <f t="shared" si="0"/>
        <v>1.0333608536988731E-2</v>
      </c>
      <c r="M40">
        <f t="shared" si="6"/>
        <v>0.34000000000000014</v>
      </c>
      <c r="N40">
        <f t="shared" si="2"/>
        <v>8.0629848403842046E-6</v>
      </c>
      <c r="O40">
        <f t="shared" si="7"/>
        <v>0.62917052134987561</v>
      </c>
      <c r="P40">
        <f t="shared" si="3"/>
        <v>0.95000806298484031</v>
      </c>
      <c r="Q40">
        <f t="shared" si="4"/>
        <v>0.95</v>
      </c>
      <c r="R40">
        <f t="shared" si="5"/>
        <v>0.28917052134987548</v>
      </c>
    </row>
    <row r="41" spans="1:18" x14ac:dyDescent="0.35">
      <c r="A41">
        <f t="shared" si="1"/>
        <v>0.38000000000000017</v>
      </c>
      <c r="B41">
        <f t="shared" si="0"/>
        <v>2.1805010372826401E-2</v>
      </c>
      <c r="M41">
        <f t="shared" si="6"/>
        <v>0.35000000000000014</v>
      </c>
      <c r="N41">
        <f t="shared" si="2"/>
        <v>2.1169337903099873E-5</v>
      </c>
      <c r="O41">
        <f t="shared" si="7"/>
        <v>0.62917654129233513</v>
      </c>
      <c r="P41">
        <f t="shared" si="3"/>
        <v>0.95002116933790304</v>
      </c>
      <c r="Q41">
        <f t="shared" si="4"/>
        <v>0.95</v>
      </c>
      <c r="R41">
        <f t="shared" si="5"/>
        <v>0.27917654129233499</v>
      </c>
    </row>
    <row r="42" spans="1:18" x14ac:dyDescent="0.35">
      <c r="A42">
        <f t="shared" si="1"/>
        <v>0.39000000000000018</v>
      </c>
      <c r="B42">
        <f t="shared" si="0"/>
        <v>4.3775228146287599E-2</v>
      </c>
      <c r="M42">
        <f t="shared" si="6"/>
        <v>0.36000000000000015</v>
      </c>
      <c r="N42">
        <f t="shared" si="2"/>
        <v>5.2619160715261336E-5</v>
      </c>
      <c r="O42">
        <f t="shared" si="7"/>
        <v>0.62919099168103132</v>
      </c>
      <c r="P42">
        <f t="shared" si="3"/>
        <v>0.95005261916071526</v>
      </c>
      <c r="Q42">
        <f t="shared" si="4"/>
        <v>0.95</v>
      </c>
      <c r="R42">
        <f t="shared" si="5"/>
        <v>0.26919099168103117</v>
      </c>
    </row>
    <row r="43" spans="1:18" x14ac:dyDescent="0.35">
      <c r="A43">
        <f t="shared" si="1"/>
        <v>0.40000000000000019</v>
      </c>
      <c r="B43">
        <f t="shared" si="0"/>
        <v>8.3741020017437703E-2</v>
      </c>
      <c r="M43">
        <f t="shared" si="6"/>
        <v>0.37000000000000016</v>
      </c>
      <c r="N43">
        <f t="shared" si="2"/>
        <v>1.2411143816785963E-4</v>
      </c>
      <c r="O43">
        <f t="shared" si="7"/>
        <v>0.62922386694764887</v>
      </c>
      <c r="P43">
        <f t="shared" si="3"/>
        <v>0.95012411143816777</v>
      </c>
      <c r="Q43">
        <f t="shared" si="4"/>
        <v>0.95</v>
      </c>
      <c r="R43">
        <f t="shared" si="5"/>
        <v>0.25922386694764871</v>
      </c>
    </row>
    <row r="44" spans="1:18" x14ac:dyDescent="0.35">
      <c r="A44">
        <f t="shared" si="1"/>
        <v>0.4100000000000002</v>
      </c>
      <c r="B44">
        <f t="shared" si="0"/>
        <v>0.15285691832798182</v>
      </c>
      <c r="M44">
        <f t="shared" si="6"/>
        <v>0.38000000000000017</v>
      </c>
      <c r="N44">
        <f t="shared" si="2"/>
        <v>2.7837518931932094E-4</v>
      </c>
      <c r="O44">
        <f t="shared" si="7"/>
        <v>0.62929492945224519</v>
      </c>
      <c r="P44">
        <f t="shared" si="3"/>
        <v>0.95027837518931924</v>
      </c>
      <c r="Q44">
        <f t="shared" si="4"/>
        <v>0.95</v>
      </c>
      <c r="R44">
        <f t="shared" si="5"/>
        <v>0.24929492945224502</v>
      </c>
    </row>
    <row r="45" spans="1:18" x14ac:dyDescent="0.35">
      <c r="A45">
        <f t="shared" si="1"/>
        <v>0.42000000000000021</v>
      </c>
      <c r="B45">
        <f t="shared" si="0"/>
        <v>0.26656500770145258</v>
      </c>
      <c r="M45">
        <f t="shared" si="6"/>
        <v>0.39000000000000018</v>
      </c>
      <c r="N45">
        <f t="shared" si="2"/>
        <v>5.9489857203481032E-4</v>
      </c>
      <c r="O45">
        <f t="shared" si="7"/>
        <v>0.62944127763872237</v>
      </c>
      <c r="P45">
        <f t="shared" si="3"/>
        <v>0.95059489857203472</v>
      </c>
      <c r="Q45">
        <f t="shared" si="4"/>
        <v>0.95</v>
      </c>
      <c r="R45">
        <f t="shared" si="5"/>
        <v>0.23944127763872219</v>
      </c>
    </row>
    <row r="46" spans="1:18" x14ac:dyDescent="0.35">
      <c r="A46">
        <f t="shared" si="1"/>
        <v>0.43000000000000022</v>
      </c>
      <c r="B46">
        <f t="shared" si="0"/>
        <v>0.44459647842337047</v>
      </c>
      <c r="M46">
        <f t="shared" si="6"/>
        <v>0.40000000000000019</v>
      </c>
      <c r="N46">
        <f t="shared" si="2"/>
        <v>1.2134556676857697E-3</v>
      </c>
      <c r="O46">
        <f t="shared" si="7"/>
        <v>0.62972939895647539</v>
      </c>
      <c r="P46">
        <f t="shared" si="3"/>
        <v>0.95121345566768567</v>
      </c>
      <c r="Q46">
        <f t="shared" si="4"/>
        <v>0.95</v>
      </c>
      <c r="R46">
        <f t="shared" si="5"/>
        <v>0.22972939895647521</v>
      </c>
    </row>
    <row r="47" spans="1:18" x14ac:dyDescent="0.35">
      <c r="A47">
        <f t="shared" si="1"/>
        <v>0.44000000000000022</v>
      </c>
      <c r="B47">
        <f t="shared" si="0"/>
        <v>0.70988970550496311</v>
      </c>
      <c r="M47">
        <f t="shared" si="6"/>
        <v>0.4100000000000002</v>
      </c>
      <c r="N47">
        <f t="shared" si="2"/>
        <v>2.3664014538242323E-3</v>
      </c>
      <c r="O47">
        <f t="shared" si="7"/>
        <v>0.63027414137653137</v>
      </c>
      <c r="P47">
        <f t="shared" si="3"/>
        <v>0.95236640145382401</v>
      </c>
      <c r="Q47">
        <f t="shared" si="4"/>
        <v>0.94999999999999973</v>
      </c>
      <c r="R47">
        <f t="shared" si="5"/>
        <v>0.22027414137653117</v>
      </c>
    </row>
    <row r="48" spans="1:18" x14ac:dyDescent="0.35">
      <c r="A48">
        <f t="shared" si="1"/>
        <v>0.45000000000000023</v>
      </c>
      <c r="B48">
        <f t="shared" si="0"/>
        <v>1.0860297973793376</v>
      </c>
      <c r="M48">
        <f t="shared" si="6"/>
        <v>0.42000000000000021</v>
      </c>
      <c r="N48">
        <f t="shared" si="2"/>
        <v>4.4187436730007065E-3</v>
      </c>
      <c r="O48">
        <f t="shared" si="7"/>
        <v>0.63126992276369287</v>
      </c>
      <c r="P48">
        <f t="shared" si="3"/>
        <v>0.95441874367300072</v>
      </c>
      <c r="Q48">
        <f t="shared" si="4"/>
        <v>0.95000000000000007</v>
      </c>
      <c r="R48">
        <f t="shared" si="5"/>
        <v>0.21126992276369266</v>
      </c>
    </row>
    <row r="49" spans="1:18" x14ac:dyDescent="0.35">
      <c r="A49">
        <f t="shared" si="1"/>
        <v>0.46000000000000024</v>
      </c>
      <c r="B49">
        <f t="shared" si="0"/>
        <v>1.5930609452126197</v>
      </c>
      <c r="M49">
        <f t="shared" si="6"/>
        <v>0.43000000000000022</v>
      </c>
      <c r="N49">
        <f t="shared" si="2"/>
        <v>7.9117364737766888E-3</v>
      </c>
      <c r="O49">
        <f t="shared" si="7"/>
        <v>0.63304891119225615</v>
      </c>
      <c r="P49">
        <f t="shared" si="3"/>
        <v>0.95791173647377681</v>
      </c>
      <c r="Q49">
        <f t="shared" si="4"/>
        <v>0.95000000000000007</v>
      </c>
      <c r="R49">
        <f t="shared" si="5"/>
        <v>0.20304891119225593</v>
      </c>
    </row>
    <row r="50" spans="1:18" x14ac:dyDescent="0.35">
      <c r="A50">
        <f t="shared" si="1"/>
        <v>0.47000000000000025</v>
      </c>
      <c r="B50">
        <f t="shared" si="0"/>
        <v>2.2419647230565736</v>
      </c>
      <c r="M50">
        <f t="shared" si="6"/>
        <v>0.44000000000000022</v>
      </c>
      <c r="N50">
        <f t="shared" si="2"/>
        <v>1.360145145911291E-2</v>
      </c>
      <c r="O50">
        <f t="shared" si="7"/>
        <v>0.63621498111816388</v>
      </c>
      <c r="P50">
        <f t="shared" si="3"/>
        <v>0.96360145145911269</v>
      </c>
      <c r="Q50">
        <f t="shared" si="4"/>
        <v>0.94999999999999973</v>
      </c>
      <c r="R50">
        <f t="shared" si="5"/>
        <v>0.19621498111816366</v>
      </c>
    </row>
    <row r="51" spans="1:18" x14ac:dyDescent="0.35">
      <c r="A51">
        <f t="shared" si="1"/>
        <v>0.48000000000000026</v>
      </c>
      <c r="B51">
        <f t="shared" si="0"/>
        <v>3.0286631639244774</v>
      </c>
      <c r="M51">
        <f t="shared" si="6"/>
        <v>0.45000000000000023</v>
      </c>
      <c r="N51">
        <f t="shared" si="2"/>
        <v>2.2479394716502173E-2</v>
      </c>
      <c r="O51">
        <f t="shared" si="7"/>
        <v>0.64206004038885667</v>
      </c>
      <c r="P51">
        <f t="shared" si="3"/>
        <v>0.97247939471650202</v>
      </c>
      <c r="Q51">
        <f t="shared" si="4"/>
        <v>0.94999999999999984</v>
      </c>
      <c r="R51">
        <f t="shared" si="5"/>
        <v>0.19206004038885643</v>
      </c>
    </row>
    <row r="52" spans="1:18" x14ac:dyDescent="0.35">
      <c r="A52">
        <f t="shared" si="1"/>
        <v>0.49000000000000027</v>
      </c>
      <c r="B52">
        <f t="shared" si="0"/>
        <v>3.9289344418169665</v>
      </c>
      <c r="M52" s="2">
        <f t="shared" si="6"/>
        <v>0.46000000000000024</v>
      </c>
      <c r="N52" s="2">
        <f t="shared" si="2"/>
        <v>3.5759350443565707E-2</v>
      </c>
      <c r="O52" s="2">
        <f t="shared" si="7"/>
        <v>0.65472928869391389</v>
      </c>
      <c r="P52" s="2">
        <f t="shared" si="3"/>
        <v>0.98575935044356566</v>
      </c>
      <c r="Q52" s="2">
        <f t="shared" si="4"/>
        <v>0.95</v>
      </c>
      <c r="R52" s="2">
        <f t="shared" si="5"/>
        <v>0.19472928869391365</v>
      </c>
    </row>
    <row r="53" spans="1:18" x14ac:dyDescent="0.35">
      <c r="A53">
        <f t="shared" si="1"/>
        <v>0.50000000000000022</v>
      </c>
      <c r="B53">
        <f t="shared" si="0"/>
        <v>4.8959039592695257</v>
      </c>
    </row>
    <row r="54" spans="1:18" x14ac:dyDescent="0.35">
      <c r="A54">
        <f t="shared" si="1"/>
        <v>0.51000000000000023</v>
      </c>
      <c r="B54">
        <f t="shared" si="0"/>
        <v>5.8615941207785651</v>
      </c>
      <c r="M54" s="26">
        <v>0.44</v>
      </c>
      <c r="N54" s="26">
        <f t="shared" si="2"/>
        <v>1.3601451459112754E-2</v>
      </c>
      <c r="O54" s="26">
        <f t="shared" si="7"/>
        <v>0.63621498111816377</v>
      </c>
      <c r="P54" s="26">
        <f t="shared" si="3"/>
        <v>0.96360145145911269</v>
      </c>
      <c r="Q54" s="26">
        <f t="shared" ref="Q54" si="8">P54-N54</f>
        <v>0.95</v>
      </c>
      <c r="R54" s="26">
        <f t="shared" ref="R54" si="9">O54-M54</f>
        <v>0.19621498111816377</v>
      </c>
    </row>
    <row r="55" spans="1:18" x14ac:dyDescent="0.35">
      <c r="A55">
        <f t="shared" si="1"/>
        <v>0.52000000000000024</v>
      </c>
      <c r="B55">
        <f t="shared" si="0"/>
        <v>6.7432931186597287</v>
      </c>
      <c r="M55">
        <f>M54+0.001</f>
        <v>0.441</v>
      </c>
      <c r="N55">
        <f t="shared" si="2"/>
        <v>1.4327373085121525E-2</v>
      </c>
      <c r="O55">
        <f t="shared" si="7"/>
        <v>0.63664681985820293</v>
      </c>
      <c r="P55">
        <f t="shared" si="3"/>
        <v>0.9643273730851214</v>
      </c>
      <c r="Q55">
        <f t="shared" ref="Q55:Q73" si="10">P55-N55</f>
        <v>0.94999999999999984</v>
      </c>
      <c r="R55">
        <f t="shared" ref="R55:R73" si="11">O55-M55</f>
        <v>0.19564681985820292</v>
      </c>
    </row>
    <row r="56" spans="1:18" x14ac:dyDescent="0.35">
      <c r="A56">
        <f t="shared" si="1"/>
        <v>0.53000000000000025</v>
      </c>
      <c r="B56">
        <f t="shared" si="0"/>
        <v>7.454334746552929</v>
      </c>
      <c r="M56">
        <f t="shared" ref="M56:M73" si="12">M55+0.001</f>
        <v>0.442</v>
      </c>
      <c r="N56">
        <f t="shared" si="2"/>
        <v>1.5086110841774374E-2</v>
      </c>
      <c r="O56">
        <f t="shared" si="7"/>
        <v>0.63710577371385346</v>
      </c>
      <c r="P56">
        <f t="shared" si="3"/>
        <v>0.96508611084177409</v>
      </c>
      <c r="Q56">
        <f t="shared" si="10"/>
        <v>0.94999999999999973</v>
      </c>
      <c r="R56">
        <f t="shared" si="11"/>
        <v>0.19510577371385346</v>
      </c>
    </row>
    <row r="57" spans="1:18" x14ac:dyDescent="0.35">
      <c r="A57">
        <f t="shared" si="1"/>
        <v>0.54000000000000026</v>
      </c>
      <c r="B57">
        <f t="shared" si="0"/>
        <v>7.917565633611189</v>
      </c>
      <c r="M57">
        <f t="shared" si="12"/>
        <v>0.443</v>
      </c>
      <c r="N57">
        <f t="shared" si="2"/>
        <v>1.5878810130242442E-2</v>
      </c>
      <c r="O57">
        <f t="shared" si="7"/>
        <v>0.63759390215681599</v>
      </c>
      <c r="P57">
        <f t="shared" si="3"/>
        <v>0.96587881013024224</v>
      </c>
      <c r="Q57">
        <f t="shared" si="10"/>
        <v>0.94999999999999984</v>
      </c>
      <c r="R57">
        <f t="shared" si="11"/>
        <v>0.19459390215681599</v>
      </c>
    </row>
    <row r="58" spans="1:18" x14ac:dyDescent="0.35">
      <c r="A58">
        <f t="shared" si="1"/>
        <v>0.55000000000000027</v>
      </c>
      <c r="B58">
        <f t="shared" si="0"/>
        <v>8.0787375255799851</v>
      </c>
      <c r="M58">
        <f t="shared" si="12"/>
        <v>0.44400000000000001</v>
      </c>
      <c r="N58">
        <f t="shared" si="2"/>
        <v>1.6706638640891114E-2</v>
      </c>
      <c r="O58">
        <f t="shared" si="7"/>
        <v>0.63811349294639086</v>
      </c>
      <c r="P58">
        <f t="shared" si="3"/>
        <v>0.96670663864089101</v>
      </c>
      <c r="Q58">
        <f t="shared" si="10"/>
        <v>0.95</v>
      </c>
      <c r="R58">
        <f t="shared" si="11"/>
        <v>0.19411349294639085</v>
      </c>
    </row>
    <row r="59" spans="1:18" x14ac:dyDescent="0.35">
      <c r="A59">
        <f t="shared" si="1"/>
        <v>0.56000000000000028</v>
      </c>
      <c r="B59">
        <f t="shared" si="0"/>
        <v>7.9167035662027141</v>
      </c>
      <c r="M59">
        <f t="shared" si="12"/>
        <v>0.44500000000000001</v>
      </c>
      <c r="N59">
        <f t="shared" si="2"/>
        <v>1.7570785892379839E-2</v>
      </c>
      <c r="O59">
        <f t="shared" si="7"/>
        <v>0.63866709941983602</v>
      </c>
      <c r="P59">
        <f t="shared" si="3"/>
        <v>0.96757078589237977</v>
      </c>
      <c r="Q59">
        <f t="shared" si="10"/>
        <v>0.95</v>
      </c>
      <c r="R59">
        <f t="shared" si="11"/>
        <v>0.19366709941983601</v>
      </c>
    </row>
    <row r="60" spans="1:18" x14ac:dyDescent="0.35">
      <c r="A60">
        <f t="shared" si="1"/>
        <v>0.57000000000000028</v>
      </c>
      <c r="B60">
        <f t="shared" si="0"/>
        <v>7.4478345309370111</v>
      </c>
      <c r="M60">
        <f t="shared" si="12"/>
        <v>0.44600000000000001</v>
      </c>
      <c r="N60">
        <f t="shared" si="2"/>
        <v>1.847246271619225E-2</v>
      </c>
      <c r="O60">
        <f t="shared" si="7"/>
        <v>0.63925758592787063</v>
      </c>
      <c r="P60">
        <f t="shared" si="3"/>
        <v>0.96847246271619214</v>
      </c>
      <c r="Q60">
        <f t="shared" si="10"/>
        <v>0.94999999999999984</v>
      </c>
      <c r="R60">
        <f t="shared" si="11"/>
        <v>0.19325758592787062</v>
      </c>
    </row>
    <row r="61" spans="1:18" x14ac:dyDescent="0.35">
      <c r="A61">
        <f t="shared" si="1"/>
        <v>0.58000000000000029</v>
      </c>
      <c r="B61">
        <f t="shared" si="0"/>
        <v>6.7234188919745321</v>
      </c>
      <c r="M61">
        <f t="shared" si="12"/>
        <v>0.44700000000000001</v>
      </c>
      <c r="N61">
        <f t="shared" si="2"/>
        <v>1.9412900685346381E-2</v>
      </c>
      <c r="O61">
        <f t="shared" si="7"/>
        <v>0.63988818366131173</v>
      </c>
      <c r="P61">
        <f t="shared" si="3"/>
        <v>0.96941290068534636</v>
      </c>
      <c r="Q61">
        <f t="shared" si="10"/>
        <v>0.95</v>
      </c>
      <c r="R61">
        <f t="shared" si="11"/>
        <v>0.19288818366131172</v>
      </c>
    </row>
    <row r="62" spans="1:18" x14ac:dyDescent="0.35">
      <c r="A62">
        <f t="shared" si="1"/>
        <v>0.5900000000000003</v>
      </c>
      <c r="B62">
        <f t="shared" si="0"/>
        <v>5.8205851769064356</v>
      </c>
      <c r="M62">
        <f t="shared" si="12"/>
        <v>0.44800000000000001</v>
      </c>
      <c r="N62">
        <f t="shared" si="2"/>
        <v>2.0393351486108525E-2</v>
      </c>
      <c r="O62">
        <f t="shared" si="7"/>
        <v>0.64056255987570021</v>
      </c>
      <c r="P62">
        <f t="shared" si="3"/>
        <v>0.9703933514861085</v>
      </c>
      <c r="Q62">
        <f t="shared" si="10"/>
        <v>0.95</v>
      </c>
      <c r="R62">
        <f t="shared" si="11"/>
        <v>0.1925625598757002</v>
      </c>
    </row>
    <row r="63" spans="1:18" x14ac:dyDescent="0.35">
      <c r="A63">
        <f t="shared" si="1"/>
        <v>0.60000000000000031</v>
      </c>
      <c r="B63">
        <f t="shared" si="0"/>
        <v>4.8289291904390588</v>
      </c>
      <c r="M63">
        <f t="shared" si="12"/>
        <v>0.44900000000000001</v>
      </c>
      <c r="N63">
        <f t="shared" si="2"/>
        <v>2.1415086231628831E-2</v>
      </c>
      <c r="O63">
        <f t="shared" si="7"/>
        <v>0.64128490459248488</v>
      </c>
      <c r="P63">
        <f t="shared" si="3"/>
        <v>0.97141508623162864</v>
      </c>
      <c r="Q63">
        <f t="shared" si="10"/>
        <v>0.94999999999999984</v>
      </c>
      <c r="R63">
        <f t="shared" si="11"/>
        <v>0.19228490459248487</v>
      </c>
    </row>
    <row r="64" spans="1:18" x14ac:dyDescent="0.35">
      <c r="A64">
        <f t="shared" si="1"/>
        <v>0.61000000000000032</v>
      </c>
      <c r="B64">
        <f t="shared" si="0"/>
        <v>3.8360185447485815</v>
      </c>
      <c r="M64">
        <f t="shared" si="12"/>
        <v>0.45</v>
      </c>
      <c r="N64">
        <f t="shared" si="2"/>
        <v>2.2479394716501917E-2</v>
      </c>
      <c r="O64">
        <f t="shared" si="7"/>
        <v>0.64206004038885656</v>
      </c>
      <c r="P64">
        <f t="shared" si="3"/>
        <v>0.97247939471650191</v>
      </c>
      <c r="Q64">
        <f t="shared" si="10"/>
        <v>0.95</v>
      </c>
      <c r="R64">
        <f t="shared" si="11"/>
        <v>0.19206004038885655</v>
      </c>
    </row>
    <row r="65" spans="1:18" x14ac:dyDescent="0.35">
      <c r="A65">
        <f t="shared" si="1"/>
        <v>0.62000000000000033</v>
      </c>
      <c r="B65">
        <f t="shared" si="0"/>
        <v>2.9149910550612672</v>
      </c>
      <c r="M65">
        <f t="shared" si="12"/>
        <v>0.45100000000000001</v>
      </c>
      <c r="N65">
        <f t="shared" si="2"/>
        <v>2.3587584611360859E-2</v>
      </c>
      <c r="O65">
        <f t="shared" si="7"/>
        <v>0.64289356312111789</v>
      </c>
      <c r="P65">
        <f t="shared" si="3"/>
        <v>0.97358758461136086</v>
      </c>
      <c r="Q65">
        <f t="shared" si="10"/>
        <v>0.95</v>
      </c>
      <c r="R65">
        <f t="shared" si="11"/>
        <v>0.19189356312111788</v>
      </c>
    </row>
    <row r="66" spans="1:18" x14ac:dyDescent="0.35">
      <c r="A66">
        <f t="shared" si="1"/>
        <v>0.63000000000000034</v>
      </c>
      <c r="B66">
        <f t="shared" si="0"/>
        <v>2.1166071517656704</v>
      </c>
      <c r="M66">
        <f t="shared" si="12"/>
        <v>0.45200000000000001</v>
      </c>
      <c r="N66">
        <f t="shared" si="2"/>
        <v>2.4740980596714236E-2</v>
      </c>
      <c r="O66">
        <f t="shared" si="7"/>
        <v>0.64379202474015695</v>
      </c>
      <c r="P66">
        <f t="shared" si="3"/>
        <v>0.97474098059671421</v>
      </c>
      <c r="Q66">
        <f t="shared" si="10"/>
        <v>0.95</v>
      </c>
      <c r="R66">
        <f t="shared" si="11"/>
        <v>0.19179202474015694</v>
      </c>
    </row>
    <row r="67" spans="1:18" x14ac:dyDescent="0.35">
      <c r="A67">
        <f t="shared" si="1"/>
        <v>0.64000000000000035</v>
      </c>
      <c r="B67">
        <f t="shared" si="0"/>
        <v>1.4667076592404251</v>
      </c>
      <c r="M67" s="25">
        <f t="shared" si="12"/>
        <v>0.45300000000000001</v>
      </c>
      <c r="N67" s="25">
        <f t="shared" si="2"/>
        <v>2.5940923435351797E-2</v>
      </c>
      <c r="O67" s="25">
        <f t="shared" si="7"/>
        <v>0.6447631743808987</v>
      </c>
      <c r="P67" s="25">
        <f t="shared" si="3"/>
        <v>0.97594092343535177</v>
      </c>
      <c r="Q67" s="25">
        <f t="shared" si="10"/>
        <v>0.95</v>
      </c>
      <c r="R67" s="25">
        <f t="shared" si="11"/>
        <v>0.19176317438089868</v>
      </c>
    </row>
    <row r="68" spans="1:18" x14ac:dyDescent="0.35">
      <c r="A68">
        <f t="shared" si="1"/>
        <v>0.65000000000000036</v>
      </c>
      <c r="B68">
        <f t="shared" ref="B68:B102" si="13">_xlfn.BETA.DIST($A68,B$1,B$2,FALSE)</f>
        <v>0.96856566019114021</v>
      </c>
      <c r="M68">
        <f t="shared" si="12"/>
        <v>0.45400000000000001</v>
      </c>
      <c r="N68">
        <f t="shared" si="2"/>
        <v>2.7188768982757829E-2</v>
      </c>
      <c r="O68">
        <f t="shared" si="7"/>
        <v>0.64581628170495664</v>
      </c>
      <c r="P68">
        <f t="shared" si="3"/>
        <v>0.97718876898275775</v>
      </c>
      <c r="Q68">
        <f t="shared" si="10"/>
        <v>0.95</v>
      </c>
      <c r="R68">
        <f t="shared" si="11"/>
        <v>0.19181628170495663</v>
      </c>
    </row>
    <row r="69" spans="1:18" x14ac:dyDescent="0.35">
      <c r="A69">
        <f t="shared" si="1"/>
        <v>0.66000000000000036</v>
      </c>
      <c r="B69">
        <f t="shared" si="13"/>
        <v>0.60855548055475717</v>
      </c>
      <c r="M69">
        <f t="shared" si="12"/>
        <v>0.45500000000000002</v>
      </c>
      <c r="N69">
        <f t="shared" si="2"/>
        <v>2.8485887135099416E-2</v>
      </c>
      <c r="O69">
        <f t="shared" si="7"/>
        <v>0.64696257890498732</v>
      </c>
      <c r="P69">
        <f t="shared" si="3"/>
        <v>0.97848588713509921</v>
      </c>
      <c r="Q69">
        <f t="shared" si="10"/>
        <v>0.94999999999999984</v>
      </c>
      <c r="R69">
        <f t="shared" si="11"/>
        <v>0.1919625789049873</v>
      </c>
    </row>
    <row r="70" spans="1:18" x14ac:dyDescent="0.35">
      <c r="A70">
        <f t="shared" ref="A70:A102" si="14">A69+0.01</f>
        <v>0.67000000000000037</v>
      </c>
      <c r="B70">
        <f t="shared" si="13"/>
        <v>0.36313984118986548</v>
      </c>
      <c r="M70">
        <f t="shared" si="12"/>
        <v>0.45600000000000002</v>
      </c>
      <c r="N70">
        <f t="shared" si="2"/>
        <v>2.983366071448346E-2</v>
      </c>
      <c r="O70">
        <f t="shared" si="7"/>
        <v>0.6482158781968187</v>
      </c>
      <c r="P70">
        <f t="shared" si="3"/>
        <v>0.9798336607144833</v>
      </c>
      <c r="Q70">
        <f t="shared" si="10"/>
        <v>0.94999999999999984</v>
      </c>
      <c r="R70">
        <f t="shared" si="11"/>
        <v>0.19221587819681868</v>
      </c>
    </row>
    <row r="71" spans="1:18" x14ac:dyDescent="0.35">
      <c r="A71">
        <f t="shared" si="14"/>
        <v>0.68000000000000038</v>
      </c>
      <c r="B71">
        <f t="shared" si="13"/>
        <v>0.20538639849304646</v>
      </c>
      <c r="M71">
        <f t="shared" si="12"/>
        <v>0.45700000000000002</v>
      </c>
      <c r="N71">
        <f t="shared" ref="N71:N74" si="15">_xlfn.BETA.DIST(M71,$B$1,$B$2,TRUE)</f>
        <v>3.1233484291313774E-2</v>
      </c>
      <c r="O71">
        <f t="shared" si="7"/>
        <v>0.64959345633644772</v>
      </c>
      <c r="P71">
        <f t="shared" ref="P71:P74" si="16">_xlfn.BETA.DIST(O71,$B$1,$B$2,TRUE)</f>
        <v>0.98123348429131374</v>
      </c>
      <c r="Q71">
        <f t="shared" si="10"/>
        <v>0.95</v>
      </c>
      <c r="R71">
        <f t="shared" si="11"/>
        <v>0.1925934563364477</v>
      </c>
    </row>
    <row r="72" spans="1:18" x14ac:dyDescent="0.35">
      <c r="A72">
        <f t="shared" si="14"/>
        <v>0.69000000000000039</v>
      </c>
      <c r="B72">
        <f t="shared" si="13"/>
        <v>0.10985217734448659</v>
      </c>
      <c r="M72">
        <f t="shared" si="12"/>
        <v>0.45800000000000002</v>
      </c>
      <c r="N72">
        <f t="shared" si="15"/>
        <v>3.2686762943719527E-2</v>
      </c>
      <c r="O72">
        <f t="shared" ref="O72:O74" si="17">_xlfn.BETA.INV(N72+$N$3,$B$1,$B$2)</f>
        <v>0.65111735909151802</v>
      </c>
      <c r="P72">
        <f t="shared" si="16"/>
        <v>0.98268676294371948</v>
      </c>
      <c r="Q72">
        <f t="shared" si="10"/>
        <v>0.95</v>
      </c>
      <c r="R72">
        <f t="shared" si="11"/>
        <v>0.193117359091518</v>
      </c>
    </row>
    <row r="73" spans="1:18" x14ac:dyDescent="0.35">
      <c r="A73">
        <f t="shared" si="14"/>
        <v>0.7000000000000004</v>
      </c>
      <c r="B73">
        <f t="shared" si="13"/>
        <v>5.5421862869296748E-2</v>
      </c>
      <c r="M73">
        <f t="shared" si="12"/>
        <v>0.45900000000000002</v>
      </c>
      <c r="N73">
        <f t="shared" si="15"/>
        <v>3.4194910954173222E-2</v>
      </c>
      <c r="O73">
        <f t="shared" si="17"/>
        <v>0.65281639231104238</v>
      </c>
      <c r="P73">
        <f t="shared" si="16"/>
        <v>0.98419491095417311</v>
      </c>
      <c r="Q73">
        <f t="shared" si="10"/>
        <v>0.94999999999999984</v>
      </c>
      <c r="R73">
        <f t="shared" si="11"/>
        <v>0.19381639231104236</v>
      </c>
    </row>
    <row r="74" spans="1:18" x14ac:dyDescent="0.35">
      <c r="A74">
        <f t="shared" si="14"/>
        <v>0.71000000000000041</v>
      </c>
      <c r="B74">
        <f t="shared" si="13"/>
        <v>2.6299745220058134E-2</v>
      </c>
      <c r="M74" s="2">
        <f t="shared" ref="M74" si="18">M73+0.001</f>
        <v>0.46</v>
      </c>
      <c r="N74" s="2">
        <f t="shared" si="15"/>
        <v>3.5759350443565451E-2</v>
      </c>
      <c r="O74" s="2">
        <f t="shared" si="17"/>
        <v>0.65472928869391356</v>
      </c>
      <c r="P74" s="2">
        <f t="shared" si="16"/>
        <v>0.98575935044356533</v>
      </c>
      <c r="Q74" s="2">
        <f t="shared" ref="Q74" si="19">P74-N74</f>
        <v>0.94999999999999984</v>
      </c>
      <c r="R74" s="2">
        <f t="shared" ref="R74" si="20">O74-M74</f>
        <v>0.19472928869391354</v>
      </c>
    </row>
    <row r="75" spans="1:18" x14ac:dyDescent="0.35">
      <c r="A75">
        <f t="shared" si="14"/>
        <v>0.72000000000000042</v>
      </c>
      <c r="B75">
        <f t="shared" si="13"/>
        <v>1.1701220689414668E-2</v>
      </c>
    </row>
    <row r="76" spans="1:18" x14ac:dyDescent="0.35">
      <c r="A76">
        <f t="shared" si="14"/>
        <v>0.73000000000000043</v>
      </c>
      <c r="B76">
        <f t="shared" si="13"/>
        <v>4.8636145613436994E-3</v>
      </c>
    </row>
    <row r="77" spans="1:18" x14ac:dyDescent="0.35">
      <c r="A77">
        <f t="shared" si="14"/>
        <v>0.74000000000000044</v>
      </c>
      <c r="B77">
        <f t="shared" si="13"/>
        <v>1.8809519446377277E-3</v>
      </c>
    </row>
    <row r="78" spans="1:18" x14ac:dyDescent="0.35">
      <c r="A78">
        <f t="shared" si="14"/>
        <v>0.75000000000000044</v>
      </c>
      <c r="B78">
        <f t="shared" si="13"/>
        <v>6.7375551490070069E-4</v>
      </c>
    </row>
    <row r="79" spans="1:18" x14ac:dyDescent="0.35">
      <c r="A79">
        <f t="shared" si="14"/>
        <v>0.76000000000000045</v>
      </c>
      <c r="B79">
        <f t="shared" si="13"/>
        <v>2.2237497318707678E-4</v>
      </c>
    </row>
    <row r="80" spans="1:18" x14ac:dyDescent="0.35">
      <c r="A80">
        <f t="shared" si="14"/>
        <v>0.77000000000000046</v>
      </c>
      <c r="B80">
        <f t="shared" si="13"/>
        <v>6.7231834482194439E-5</v>
      </c>
    </row>
    <row r="81" spans="1:2" x14ac:dyDescent="0.35">
      <c r="A81">
        <f t="shared" si="14"/>
        <v>0.78000000000000047</v>
      </c>
      <c r="B81">
        <f t="shared" si="13"/>
        <v>1.8495081152026798E-5</v>
      </c>
    </row>
    <row r="82" spans="1:2" x14ac:dyDescent="0.35">
      <c r="A82">
        <f t="shared" si="14"/>
        <v>0.79000000000000048</v>
      </c>
      <c r="B82">
        <f t="shared" si="13"/>
        <v>4.59399734916287E-6</v>
      </c>
    </row>
    <row r="83" spans="1:2" x14ac:dyDescent="0.35">
      <c r="A83">
        <f t="shared" si="14"/>
        <v>0.80000000000000049</v>
      </c>
      <c r="B83">
        <f t="shared" si="13"/>
        <v>1.0212487681750698E-6</v>
      </c>
    </row>
    <row r="84" spans="1:2" x14ac:dyDescent="0.35">
      <c r="A84">
        <f t="shared" si="14"/>
        <v>0.8100000000000005</v>
      </c>
      <c r="B84">
        <f t="shared" si="13"/>
        <v>2.0110392061995265E-7</v>
      </c>
    </row>
    <row r="85" spans="1:2" x14ac:dyDescent="0.35">
      <c r="A85">
        <f t="shared" si="14"/>
        <v>0.82000000000000051</v>
      </c>
      <c r="B85">
        <f t="shared" si="13"/>
        <v>3.4662275280499872E-8</v>
      </c>
    </row>
    <row r="86" spans="1:2" x14ac:dyDescent="0.35">
      <c r="A86">
        <f t="shared" si="14"/>
        <v>0.83000000000000052</v>
      </c>
      <c r="B86">
        <f t="shared" si="13"/>
        <v>5.1561910294857377E-9</v>
      </c>
    </row>
    <row r="87" spans="1:2" x14ac:dyDescent="0.35">
      <c r="A87">
        <f t="shared" si="14"/>
        <v>0.84000000000000052</v>
      </c>
      <c r="B87">
        <f t="shared" si="13"/>
        <v>6.5101711952848894E-10</v>
      </c>
    </row>
    <row r="88" spans="1:2" x14ac:dyDescent="0.35">
      <c r="A88">
        <f t="shared" si="14"/>
        <v>0.85000000000000053</v>
      </c>
      <c r="B88">
        <f t="shared" si="13"/>
        <v>6.8388019688576972E-11</v>
      </c>
    </row>
    <row r="89" spans="1:2" x14ac:dyDescent="0.35">
      <c r="A89">
        <f t="shared" si="14"/>
        <v>0.86000000000000054</v>
      </c>
      <c r="B89">
        <f t="shared" si="13"/>
        <v>5.8345703431088149E-12</v>
      </c>
    </row>
    <row r="90" spans="1:2" x14ac:dyDescent="0.35">
      <c r="A90">
        <f t="shared" si="14"/>
        <v>0.87000000000000055</v>
      </c>
      <c r="B90">
        <f t="shared" si="13"/>
        <v>3.9250229829050541E-13</v>
      </c>
    </row>
    <row r="91" spans="1:2" x14ac:dyDescent="0.35">
      <c r="A91">
        <f t="shared" si="14"/>
        <v>0.88000000000000056</v>
      </c>
      <c r="B91">
        <f t="shared" si="13"/>
        <v>2.0069451191434442E-14</v>
      </c>
    </row>
    <row r="92" spans="1:2" x14ac:dyDescent="0.35">
      <c r="A92">
        <f t="shared" si="14"/>
        <v>0.89000000000000057</v>
      </c>
      <c r="B92">
        <f t="shared" si="13"/>
        <v>7.4465250336548969E-16</v>
      </c>
    </row>
    <row r="93" spans="1:2" x14ac:dyDescent="0.35">
      <c r="A93">
        <f t="shared" si="14"/>
        <v>0.90000000000000058</v>
      </c>
      <c r="B93">
        <f t="shared" si="13"/>
        <v>1.8887325956854626E-17</v>
      </c>
    </row>
    <row r="94" spans="1:2" x14ac:dyDescent="0.35">
      <c r="A94">
        <f t="shared" si="14"/>
        <v>0.91000000000000059</v>
      </c>
      <c r="B94">
        <f t="shared" si="13"/>
        <v>3.0270664780221472E-19</v>
      </c>
    </row>
    <row r="95" spans="1:2" x14ac:dyDescent="0.35">
      <c r="A95">
        <f t="shared" si="14"/>
        <v>0.9200000000000006</v>
      </c>
      <c r="B95">
        <f t="shared" si="13"/>
        <v>2.7555758816293004E-21</v>
      </c>
    </row>
    <row r="96" spans="1:2" x14ac:dyDescent="0.35">
      <c r="A96">
        <f t="shared" si="14"/>
        <v>0.9300000000000006</v>
      </c>
      <c r="B96">
        <f t="shared" si="13"/>
        <v>1.2268922619742265E-23</v>
      </c>
    </row>
    <row r="97" spans="1:2" x14ac:dyDescent="0.35">
      <c r="A97">
        <f t="shared" si="14"/>
        <v>0.94000000000000061</v>
      </c>
      <c r="B97">
        <f t="shared" si="13"/>
        <v>2.1462023768905812E-26</v>
      </c>
    </row>
    <row r="98" spans="1:2" x14ac:dyDescent="0.35">
      <c r="A98">
        <f t="shared" si="14"/>
        <v>0.95000000000000062</v>
      </c>
      <c r="B98">
        <f t="shared" si="13"/>
        <v>1.0502215904542557E-29</v>
      </c>
    </row>
    <row r="99" spans="1:2" x14ac:dyDescent="0.35">
      <c r="A99">
        <f t="shared" si="14"/>
        <v>0.96000000000000063</v>
      </c>
      <c r="B99">
        <f t="shared" si="13"/>
        <v>8.1367295895998319E-34</v>
      </c>
    </row>
    <row r="100" spans="1:2" x14ac:dyDescent="0.35">
      <c r="A100">
        <f t="shared" si="14"/>
        <v>0.97000000000000064</v>
      </c>
      <c r="B100">
        <f t="shared" si="13"/>
        <v>3.4334782710953896E-39</v>
      </c>
    </row>
    <row r="101" spans="1:2" x14ac:dyDescent="0.35">
      <c r="A101">
        <f t="shared" si="14"/>
        <v>0.98000000000000065</v>
      </c>
      <c r="B101">
        <f t="shared" si="13"/>
        <v>7.1881382978550204E-47</v>
      </c>
    </row>
    <row r="102" spans="1:2" x14ac:dyDescent="0.35">
      <c r="A102">
        <f t="shared" si="14"/>
        <v>0.99000000000000066</v>
      </c>
      <c r="B102">
        <f t="shared" si="13"/>
        <v>3.5708216489688869E-60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F4EE-D7AA-4CA1-8373-2823D17B5CDC}">
  <sheetPr codeName="Sheet11"/>
  <dimension ref="A2:G12"/>
  <sheetViews>
    <sheetView topLeftCell="F1" workbookViewId="0">
      <selection activeCell="F1" sqref="F1"/>
    </sheetView>
  </sheetViews>
  <sheetFormatPr defaultRowHeight="14.5" x14ac:dyDescent="0.35"/>
  <cols>
    <col min="1" max="1" width="7.54296875" customWidth="1"/>
    <col min="3" max="3" width="2" customWidth="1"/>
    <col min="4" max="4" width="34.26953125" customWidth="1"/>
  </cols>
  <sheetData>
    <row r="2" spans="1:7" x14ac:dyDescent="0.35">
      <c r="A2" s="19" t="s">
        <v>9</v>
      </c>
      <c r="B2" s="29">
        <v>7</v>
      </c>
      <c r="F2" s="19" t="s">
        <v>9</v>
      </c>
      <c r="G2" s="29">
        <v>7</v>
      </c>
    </row>
    <row r="3" spans="1:7" x14ac:dyDescent="0.35">
      <c r="A3" s="19" t="s">
        <v>10</v>
      </c>
      <c r="B3" s="30">
        <v>17</v>
      </c>
      <c r="F3" s="19" t="s">
        <v>10</v>
      </c>
      <c r="G3" s="30">
        <v>17</v>
      </c>
    </row>
    <row r="4" spans="1:7" x14ac:dyDescent="0.35">
      <c r="A4" s="28" t="s">
        <v>28</v>
      </c>
      <c r="B4" s="30">
        <v>0.95</v>
      </c>
      <c r="F4" s="28" t="s">
        <v>110</v>
      </c>
      <c r="G4" s="31">
        <v>0.05</v>
      </c>
    </row>
    <row r="5" spans="1:7" x14ac:dyDescent="0.35">
      <c r="A5" s="32" t="s">
        <v>33</v>
      </c>
      <c r="B5" s="30">
        <f>_xlfn.BETA.INV(1-B4,B2,B3)-0.000000000001</f>
        <v>0.15247968742867724</v>
      </c>
      <c r="D5" t="str" cm="1">
        <f t="array" ref="D5">[1]!FTEXT(B5)</f>
        <v>=BETA.INV(1-B4,B2,B3)-0.000000000001</v>
      </c>
    </row>
    <row r="6" spans="1:7" x14ac:dyDescent="0.35">
      <c r="A6" t="s">
        <v>22</v>
      </c>
      <c r="B6" s="30">
        <v>0.12202260027570902</v>
      </c>
      <c r="F6" t="str">
        <f t="array" ref="F6:G10">[1]!BETA_HDI(G4,G2,G3,TRUE)</f>
        <v>lower</v>
      </c>
      <c r="G6" s="29">
        <v>0.1220226029116418</v>
      </c>
    </row>
    <row r="7" spans="1:7" x14ac:dyDescent="0.35">
      <c r="A7" t="s">
        <v>29</v>
      </c>
      <c r="B7" s="30">
        <f>_xlfn.BETA.DIST(B6,B2,B3,TRUE)</f>
        <v>1.6707905904268124E-2</v>
      </c>
      <c r="D7" t="str" cm="1">
        <f t="array" ref="D7">[1]!FTEXT(B7)</f>
        <v>=BETA.DIST(B6,B2,B3,TRUE)</v>
      </c>
      <c r="F7" t="str">
        <v>upper</v>
      </c>
      <c r="G7" s="30">
        <v>0.47087384958228895</v>
      </c>
    </row>
    <row r="8" spans="1:7" x14ac:dyDescent="0.35">
      <c r="A8" t="s">
        <v>23</v>
      </c>
      <c r="B8" s="30">
        <f>_xlfn.BETA.INV(B7+B4,B2,B3)</f>
        <v>0.47087384694635603</v>
      </c>
      <c r="D8" t="str" cm="1">
        <f t="array" ref="D8">[1]!FTEXT(B8)</f>
        <v>=BETA.INV(B7+B4,B2,B3)</v>
      </c>
      <c r="F8" t="str">
        <v>length</v>
      </c>
      <c r="G8" s="30">
        <v>0.34885124667064715</v>
      </c>
    </row>
    <row r="9" spans="1:7" x14ac:dyDescent="0.35">
      <c r="A9" s="27" t="s">
        <v>32</v>
      </c>
      <c r="B9" s="31">
        <f>B8-B6</f>
        <v>0.34885124667064704</v>
      </c>
      <c r="D9" t="str" cm="1">
        <f t="array" ref="D9">[1]!FTEXT(B9)</f>
        <v>=B8-B6</v>
      </c>
      <c r="F9" t="str">
        <v>pdf lower</v>
      </c>
      <c r="G9" s="30">
        <v>0.70618325358024914</v>
      </c>
    </row>
    <row r="10" spans="1:7" x14ac:dyDescent="0.35">
      <c r="F10" t="str">
        <v>pdf upper</v>
      </c>
      <c r="G10" s="31">
        <v>0.70618320193265638</v>
      </c>
    </row>
    <row r="11" spans="1:7" x14ac:dyDescent="0.35">
      <c r="A11" t="s">
        <v>34</v>
      </c>
      <c r="B11">
        <f>_xlfn.BETA.DIST(B6,B2,B3,FALSE)</f>
        <v>0.70618319597295143</v>
      </c>
      <c r="D11" t="str" cm="1">
        <f t="array" ref="D11">[1]!FTEXT(B11)</f>
        <v>=BETA.DIST(B6,B2,B3,FALSE)</v>
      </c>
    </row>
    <row r="12" spans="1:7" x14ac:dyDescent="0.35">
      <c r="A12" t="s">
        <v>35</v>
      </c>
      <c r="B12">
        <f>_xlfn.BETA.DIST(B8,B2,B3,FALSE)</f>
        <v>0.70618323450111509</v>
      </c>
      <c r="D12" t="str" cm="1">
        <f t="array" ref="D12">[1]!FTEXT(B12)</f>
        <v>=BETA.DIST(B8,B2,B3,FALSE)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027A-C6C0-4769-8F28-8567DAE57237}">
  <sheetPr codeName="Sheet12"/>
  <dimension ref="A2:R512"/>
  <sheetViews>
    <sheetView zoomScale="106" workbookViewId="0">
      <selection activeCell="K12" sqref="K12"/>
    </sheetView>
  </sheetViews>
  <sheetFormatPr defaultRowHeight="14.5" x14ac:dyDescent="0.35"/>
  <cols>
    <col min="1" max="1" width="4.1796875" customWidth="1"/>
    <col min="9" max="9" width="6.08984375" customWidth="1"/>
    <col min="10" max="10" width="5.90625" customWidth="1"/>
    <col min="11" max="11" width="47.1796875" customWidth="1"/>
  </cols>
  <sheetData>
    <row r="2" spans="1:18" x14ac:dyDescent="0.35">
      <c r="A2" s="33" t="s">
        <v>9</v>
      </c>
      <c r="B2" s="29">
        <v>4</v>
      </c>
      <c r="C2" s="21" t="s">
        <v>40</v>
      </c>
      <c r="D2" s="29">
        <v>16</v>
      </c>
      <c r="E2" s="33" t="s">
        <v>42</v>
      </c>
      <c r="F2" s="34">
        <v>0.1</v>
      </c>
      <c r="L2" t="s">
        <v>59</v>
      </c>
    </row>
    <row r="3" spans="1:18" x14ac:dyDescent="0.35">
      <c r="A3" s="33" t="s">
        <v>10</v>
      </c>
      <c r="B3" s="31">
        <v>4</v>
      </c>
      <c r="C3" s="21" t="s">
        <v>41</v>
      </c>
      <c r="D3" s="31">
        <v>3</v>
      </c>
    </row>
    <row r="4" spans="1:18" x14ac:dyDescent="0.35">
      <c r="L4" t="s">
        <v>60</v>
      </c>
      <c r="M4">
        <v>0.05</v>
      </c>
    </row>
    <row r="6" spans="1:18" x14ac:dyDescent="0.35">
      <c r="A6" s="22" t="s">
        <v>36</v>
      </c>
      <c r="B6" s="35" t="s">
        <v>37</v>
      </c>
      <c r="C6" s="22" t="s">
        <v>38</v>
      </c>
      <c r="D6" s="22" t="s">
        <v>39</v>
      </c>
      <c r="E6" s="22" t="s">
        <v>0</v>
      </c>
      <c r="G6" s="27" t="s">
        <v>45</v>
      </c>
      <c r="H6" s="29">
        <f>A507</f>
        <v>500</v>
      </c>
      <c r="L6" s="36" t="s">
        <v>61</v>
      </c>
      <c r="M6" s="36" t="s">
        <v>62</v>
      </c>
      <c r="N6" s="36" t="s">
        <v>63</v>
      </c>
    </row>
    <row r="7" spans="1:18" x14ac:dyDescent="0.35">
      <c r="A7">
        <v>0</v>
      </c>
      <c r="E7">
        <v>0.5</v>
      </c>
      <c r="G7" t="s">
        <v>44</v>
      </c>
      <c r="H7" s="30" cm="1">
        <f t="array" ref="H7">SUM(IF(E7:E506=E8:E507,1,0))</f>
        <v>169</v>
      </c>
      <c r="L7">
        <f t="shared" ref="L7:L15" si="0">L8-$M$4</f>
        <v>5.0000000000000072E-2</v>
      </c>
    </row>
    <row r="8" spans="1:18" x14ac:dyDescent="0.35">
      <c r="A8">
        <f>A7+1</f>
        <v>1</v>
      </c>
      <c r="B8">
        <v>0.50107981580413885</v>
      </c>
      <c r="C8">
        <f>IF(AND(B8&lt;1,B8&gt;0),_xlfn.BINOM.DIST($D$3,$D$2,B8,FALSE)*_xlfn.BETA.DIST(B8,$B$2,$B$3,FALSE)/(_xlfn.BINOM.DIST($D$3,$D$2,E7,FALSE)*_xlfn.BETA.DIST(E7,$B$2,$B$3,FALSE)),0)</f>
        <v>0.97858497493945962</v>
      </c>
      <c r="D8">
        <v>0.85483632844867885</v>
      </c>
      <c r="E8">
        <f>IF(C8&gt;D8,B8,E7)</f>
        <v>0.50107981580413885</v>
      </c>
      <c r="G8" t="s">
        <v>46</v>
      </c>
      <c r="H8" s="30">
        <f>COUNTIF(B8:B507,"&gt;1")</f>
        <v>0</v>
      </c>
      <c r="L8">
        <f t="shared" si="0"/>
        <v>0.10000000000000007</v>
      </c>
      <c r="M8">
        <f>N8-N7</f>
        <v>6</v>
      </c>
      <c r="N8">
        <f>COUNTIF($E$8:$E$507,"&lt;="&amp;L8)</f>
        <v>6</v>
      </c>
      <c r="P8">
        <f>_xlfn.BETA.DIST(L8,7,17,TRUE)</f>
        <v>5.7726354772268508E-3</v>
      </c>
      <c r="Q8">
        <f>P8</f>
        <v>5.7726354772268508E-3</v>
      </c>
      <c r="R8">
        <f>Q8*500</f>
        <v>2.8863177386134256</v>
      </c>
    </row>
    <row r="9" spans="1:18" x14ac:dyDescent="0.35">
      <c r="A9">
        <f t="shared" ref="A9:A26" si="1">A8+1</f>
        <v>2</v>
      </c>
      <c r="B9">
        <v>0.6651359445059607</v>
      </c>
      <c r="C9">
        <f t="shared" ref="C9:C72" si="2">IF(AND(B9&lt;1,B9&gt;0),_xlfn.BINOM.DIST($D$3,$D$2,B9,FALSE)*_xlfn.BETA.DIST(B9,$B$2,$B$3,FALSE)/(_xlfn.BINOM.DIST($D$3,$D$2,E8,FALSE)*_xlfn.BETA.DIST(E8,$B$2,$B$3,FALSE)),0)</f>
        <v>9.2772741760157248E-3</v>
      </c>
      <c r="D9">
        <v>0.88051423060723488</v>
      </c>
      <c r="E9">
        <f t="shared" ref="E9:E21" si="3">IF(C9&gt;D9,B9,E8)</f>
        <v>0.50107981580413885</v>
      </c>
      <c r="G9" t="s">
        <v>47</v>
      </c>
      <c r="H9" s="30">
        <f>COUNTIF(B8:B507,"&lt;0")</f>
        <v>8</v>
      </c>
      <c r="L9">
        <f t="shared" si="0"/>
        <v>0.15000000000000008</v>
      </c>
      <c r="M9">
        <f t="shared" ref="M9:M17" si="4">N9-N8</f>
        <v>31</v>
      </c>
      <c r="N9">
        <f t="shared" ref="N9:N17" si="5">COUNTIF($E$8:$E$507,"&lt;="&amp;L9)</f>
        <v>37</v>
      </c>
      <c r="P9">
        <f t="shared" ref="P9:P17" si="6">_xlfn.BETA.DIST(L9,7,17,TRUE)</f>
        <v>4.6305863653417094E-2</v>
      </c>
      <c r="Q9">
        <f>P9-P8</f>
        <v>4.053322817619024E-2</v>
      </c>
      <c r="R9">
        <f t="shared" ref="R9:R17" si="7">Q9*500</f>
        <v>20.266614088095121</v>
      </c>
    </row>
    <row r="10" spans="1:18" x14ac:dyDescent="0.35">
      <c r="A10">
        <f t="shared" si="1"/>
        <v>3</v>
      </c>
      <c r="B10">
        <v>0.55983257021000998</v>
      </c>
      <c r="C10">
        <f t="shared" si="2"/>
        <v>0.26199728461023625</v>
      </c>
      <c r="D10">
        <v>0.35925642609511488</v>
      </c>
      <c r="E10">
        <f t="shared" si="3"/>
        <v>0.50107981580413885</v>
      </c>
      <c r="G10" t="s">
        <v>57</v>
      </c>
      <c r="H10" s="31">
        <f>AVERAGE(E8:E507)</f>
        <v>0.27418970745356169</v>
      </c>
      <c r="L10">
        <f t="shared" si="0"/>
        <v>0.20000000000000007</v>
      </c>
      <c r="M10">
        <f t="shared" si="4"/>
        <v>68</v>
      </c>
      <c r="N10">
        <f t="shared" si="5"/>
        <v>105</v>
      </c>
      <c r="P10">
        <f t="shared" si="6"/>
        <v>0.15983295309973317</v>
      </c>
      <c r="Q10">
        <f t="shared" ref="Q10:Q17" si="8">P10-P9</f>
        <v>0.11352708944631607</v>
      </c>
      <c r="R10">
        <f t="shared" si="7"/>
        <v>56.763544723158034</v>
      </c>
    </row>
    <row r="11" spans="1:18" x14ac:dyDescent="0.35">
      <c r="A11">
        <f t="shared" si="1"/>
        <v>4</v>
      </c>
      <c r="B11">
        <v>0.46093275262889155</v>
      </c>
      <c r="C11">
        <f t="shared" si="2"/>
        <v>2.0901329307891707</v>
      </c>
      <c r="D11">
        <v>0.35443078271966777</v>
      </c>
      <c r="E11">
        <f t="shared" si="3"/>
        <v>0.46093275262889155</v>
      </c>
      <c r="L11">
        <f t="shared" si="0"/>
        <v>0.25000000000000006</v>
      </c>
      <c r="M11">
        <f t="shared" si="4"/>
        <v>93</v>
      </c>
      <c r="N11">
        <f t="shared" si="5"/>
        <v>198</v>
      </c>
      <c r="P11">
        <f t="shared" si="6"/>
        <v>0.34627337774811928</v>
      </c>
      <c r="Q11">
        <f t="shared" si="8"/>
        <v>0.18644042464838612</v>
      </c>
      <c r="R11">
        <f t="shared" si="7"/>
        <v>93.220212324193056</v>
      </c>
    </row>
    <row r="12" spans="1:18" x14ac:dyDescent="0.35">
      <c r="A12">
        <f t="shared" si="1"/>
        <v>5</v>
      </c>
      <c r="B12">
        <v>0.41674411382341092</v>
      </c>
      <c r="C12">
        <f t="shared" si="2"/>
        <v>1.9268609974683049</v>
      </c>
      <c r="D12">
        <v>0.62818431151670417</v>
      </c>
      <c r="E12">
        <f t="shared" si="3"/>
        <v>0.41674411382341092</v>
      </c>
      <c r="G12" t="s">
        <v>58</v>
      </c>
      <c r="H12" s="34">
        <f>7/(7+17)</f>
        <v>0.29166666666666669</v>
      </c>
      <c r="L12">
        <f t="shared" si="0"/>
        <v>0.30000000000000004</v>
      </c>
      <c r="M12">
        <f t="shared" si="4"/>
        <v>115</v>
      </c>
      <c r="N12">
        <f t="shared" si="5"/>
        <v>313</v>
      </c>
      <c r="P12">
        <f t="shared" si="6"/>
        <v>0.56005278469927655</v>
      </c>
      <c r="Q12">
        <f t="shared" si="8"/>
        <v>0.21377940695115727</v>
      </c>
      <c r="R12">
        <f t="shared" si="7"/>
        <v>106.88970347557863</v>
      </c>
    </row>
    <row r="13" spans="1:18" x14ac:dyDescent="0.35">
      <c r="A13">
        <f t="shared" si="1"/>
        <v>6</v>
      </c>
      <c r="B13">
        <v>0.35222515451317438</v>
      </c>
      <c r="C13">
        <f t="shared" si="2"/>
        <v>1.9531902498361797</v>
      </c>
      <c r="D13">
        <v>0.49935989500591593</v>
      </c>
      <c r="E13">
        <f t="shared" si="3"/>
        <v>0.35222515451317438</v>
      </c>
      <c r="L13">
        <f t="shared" si="0"/>
        <v>0.35000000000000003</v>
      </c>
      <c r="M13">
        <f t="shared" si="4"/>
        <v>94</v>
      </c>
      <c r="N13">
        <f t="shared" si="5"/>
        <v>407</v>
      </c>
      <c r="P13">
        <f t="shared" si="6"/>
        <v>0.74658374994637944</v>
      </c>
      <c r="Q13">
        <f t="shared" si="8"/>
        <v>0.18653096524710289</v>
      </c>
      <c r="R13">
        <f t="shared" si="7"/>
        <v>93.265482623551449</v>
      </c>
    </row>
    <row r="14" spans="1:18" x14ac:dyDescent="0.35">
      <c r="A14">
        <f t="shared" si="1"/>
        <v>7</v>
      </c>
      <c r="B14">
        <v>0.59668293517860471</v>
      </c>
      <c r="C14">
        <f t="shared" si="2"/>
        <v>1.2053128616137027E-2</v>
      </c>
      <c r="D14">
        <v>8.4367320166403692E-2</v>
      </c>
      <c r="E14">
        <f t="shared" si="3"/>
        <v>0.35222515451317438</v>
      </c>
      <c r="L14">
        <f t="shared" si="0"/>
        <v>0.4</v>
      </c>
      <c r="M14">
        <f t="shared" si="4"/>
        <v>53</v>
      </c>
      <c r="N14">
        <f t="shared" si="5"/>
        <v>460</v>
      </c>
      <c r="P14">
        <f t="shared" si="6"/>
        <v>0.87604326170659774</v>
      </c>
      <c r="Q14">
        <f t="shared" si="8"/>
        <v>0.1294595117602183</v>
      </c>
      <c r="R14">
        <f t="shared" si="7"/>
        <v>64.729755880109153</v>
      </c>
    </row>
    <row r="15" spans="1:18" x14ac:dyDescent="0.35">
      <c r="A15">
        <f t="shared" si="1"/>
        <v>8</v>
      </c>
      <c r="B15">
        <v>0.40543294538264529</v>
      </c>
      <c r="C15">
        <f t="shared" si="2"/>
        <v>0.59022852421320737</v>
      </c>
      <c r="D15">
        <v>0.10466948857344704</v>
      </c>
      <c r="E15">
        <f t="shared" si="3"/>
        <v>0.40543294538264529</v>
      </c>
      <c r="L15">
        <f t="shared" si="0"/>
        <v>0.45</v>
      </c>
      <c r="M15">
        <f t="shared" si="4"/>
        <v>29</v>
      </c>
      <c r="N15">
        <f t="shared" si="5"/>
        <v>489</v>
      </c>
      <c r="P15">
        <f t="shared" si="6"/>
        <v>0.94903291954205071</v>
      </c>
      <c r="Q15">
        <f t="shared" si="8"/>
        <v>7.298965783545297E-2</v>
      </c>
      <c r="R15">
        <f t="shared" si="7"/>
        <v>36.494828917726487</v>
      </c>
    </row>
    <row r="16" spans="1:18" x14ac:dyDescent="0.35">
      <c r="A16">
        <f t="shared" si="1"/>
        <v>9</v>
      </c>
      <c r="B16">
        <v>0.30861402381365444</v>
      </c>
      <c r="C16">
        <f t="shared" si="2"/>
        <v>2.1741791560913555</v>
      </c>
      <c r="D16">
        <v>0.31997696585003976</v>
      </c>
      <c r="E16">
        <f t="shared" si="3"/>
        <v>0.30861402381365444</v>
      </c>
      <c r="L16">
        <f>L17-$M$4</f>
        <v>0.5</v>
      </c>
      <c r="M16">
        <f t="shared" si="4"/>
        <v>8</v>
      </c>
      <c r="N16">
        <f t="shared" si="5"/>
        <v>497</v>
      </c>
      <c r="P16">
        <f t="shared" si="6"/>
        <v>0.98265516757965088</v>
      </c>
      <c r="Q16">
        <f t="shared" si="8"/>
        <v>3.3622248037600166E-2</v>
      </c>
      <c r="R16">
        <f t="shared" si="7"/>
        <v>16.811124018800083</v>
      </c>
    </row>
    <row r="17" spans="1:18" x14ac:dyDescent="0.35">
      <c r="A17">
        <f t="shared" si="1"/>
        <v>10</v>
      </c>
      <c r="B17">
        <v>0.26935119494345905</v>
      </c>
      <c r="C17">
        <f t="shared" si="2"/>
        <v>1.0696194489777917</v>
      </c>
      <c r="D17">
        <v>0.22119754780901513</v>
      </c>
      <c r="E17">
        <f t="shared" si="3"/>
        <v>0.26935119494345905</v>
      </c>
      <c r="L17" s="2">
        <v>0.55000000000000004</v>
      </c>
      <c r="M17" s="2">
        <f t="shared" si="4"/>
        <v>3</v>
      </c>
      <c r="N17" s="2">
        <f t="shared" si="5"/>
        <v>500</v>
      </c>
      <c r="P17">
        <f t="shared" si="6"/>
        <v>0.99522777179346855</v>
      </c>
      <c r="Q17">
        <f t="shared" si="8"/>
        <v>1.2572604213817673E-2</v>
      </c>
      <c r="R17">
        <f t="shared" si="7"/>
        <v>6.2863021069088365</v>
      </c>
    </row>
    <row r="18" spans="1:18" x14ac:dyDescent="0.35">
      <c r="A18">
        <f t="shared" si="1"/>
        <v>11</v>
      </c>
      <c r="B18">
        <v>0.24146984210289124</v>
      </c>
      <c r="C18">
        <f t="shared" si="2"/>
        <v>0.94512822330184632</v>
      </c>
      <c r="D18">
        <v>0.52718222641264545</v>
      </c>
      <c r="E18">
        <f t="shared" si="3"/>
        <v>0.24146984210289124</v>
      </c>
    </row>
    <row r="19" spans="1:18" x14ac:dyDescent="0.35">
      <c r="A19">
        <f t="shared" si="1"/>
        <v>12</v>
      </c>
      <c r="B19">
        <v>0.29294025872249968</v>
      </c>
      <c r="C19">
        <f t="shared" si="2"/>
        <v>1.0356883693465415</v>
      </c>
      <c r="D19">
        <v>0.38259190413099853</v>
      </c>
      <c r="E19">
        <f t="shared" si="3"/>
        <v>0.29294025872249968</v>
      </c>
    </row>
    <row r="20" spans="1:18" x14ac:dyDescent="0.35">
      <c r="A20">
        <f t="shared" si="1"/>
        <v>13</v>
      </c>
      <c r="B20">
        <v>0.18936883349693512</v>
      </c>
      <c r="C20">
        <f t="shared" si="2"/>
        <v>0.65020701874744635</v>
      </c>
      <c r="D20">
        <v>0.3374336146803687</v>
      </c>
      <c r="E20">
        <f t="shared" si="3"/>
        <v>0.18936883349693512</v>
      </c>
    </row>
    <row r="21" spans="1:18" x14ac:dyDescent="0.35">
      <c r="A21">
        <f t="shared" si="1"/>
        <v>14</v>
      </c>
      <c r="B21">
        <v>0.25090275663745176</v>
      </c>
      <c r="C21">
        <f t="shared" si="2"/>
        <v>1.529748379163739</v>
      </c>
      <c r="D21">
        <v>7.0366650413944631E-2</v>
      </c>
      <c r="E21">
        <f t="shared" si="3"/>
        <v>0.25090275663745176</v>
      </c>
    </row>
    <row r="22" spans="1:18" x14ac:dyDescent="0.35">
      <c r="A22">
        <f t="shared" si="1"/>
        <v>15</v>
      </c>
      <c r="B22">
        <v>0.15212492260026428</v>
      </c>
      <c r="C22">
        <f t="shared" si="2"/>
        <v>0.36046936173043648</v>
      </c>
      <c r="D22">
        <v>0.64913219437911107</v>
      </c>
      <c r="E22">
        <f t="shared" ref="E22:E26" si="9">IF(C22&gt;D22,B22,E21)</f>
        <v>0.25090275663745176</v>
      </c>
    </row>
    <row r="23" spans="1:18" x14ac:dyDescent="0.35">
      <c r="A23">
        <f t="shared" si="1"/>
        <v>16</v>
      </c>
      <c r="B23">
        <v>0.1422132983100087</v>
      </c>
      <c r="C23">
        <f t="shared" si="2"/>
        <v>0.28977867311803274</v>
      </c>
      <c r="D23">
        <v>7.3258330105967828E-2</v>
      </c>
      <c r="E23">
        <f t="shared" si="9"/>
        <v>0.1422132983100087</v>
      </c>
    </row>
    <row r="24" spans="1:18" x14ac:dyDescent="0.35">
      <c r="A24">
        <f t="shared" si="1"/>
        <v>17</v>
      </c>
      <c r="B24">
        <v>0.10575990750323713</v>
      </c>
      <c r="C24">
        <f t="shared" si="2"/>
        <v>0.32921708856212567</v>
      </c>
      <c r="D24">
        <v>0.88501657782225573</v>
      </c>
      <c r="E24">
        <f t="shared" si="9"/>
        <v>0.1422132983100087</v>
      </c>
    </row>
    <row r="25" spans="1:18" x14ac:dyDescent="0.35">
      <c r="A25">
        <f t="shared" si="1"/>
        <v>18</v>
      </c>
      <c r="B25">
        <v>0.40222582373399751</v>
      </c>
      <c r="C25">
        <f t="shared" si="2"/>
        <v>1.5838129666269956</v>
      </c>
      <c r="D25">
        <v>0.55857129809590256</v>
      </c>
      <c r="E25">
        <f t="shared" si="9"/>
        <v>0.40222582373399751</v>
      </c>
    </row>
    <row r="26" spans="1:18" x14ac:dyDescent="0.35">
      <c r="A26">
        <f t="shared" si="1"/>
        <v>19</v>
      </c>
      <c r="B26">
        <v>0.37073844289700097</v>
      </c>
      <c r="C26">
        <f t="shared" si="2"/>
        <v>1.394090108641133</v>
      </c>
      <c r="D26">
        <v>0.65370397213907283</v>
      </c>
      <c r="E26">
        <f t="shared" si="9"/>
        <v>0.37073844289700097</v>
      </c>
    </row>
    <row r="27" spans="1:18" x14ac:dyDescent="0.35">
      <c r="A27">
        <f t="shared" ref="A27:A90" si="10">A26+1</f>
        <v>20</v>
      </c>
      <c r="B27">
        <v>0.28563341065497699</v>
      </c>
      <c r="C27">
        <f t="shared" si="2"/>
        <v>1.5917954100066156</v>
      </c>
      <c r="D27">
        <v>0.48756126852509274</v>
      </c>
      <c r="E27">
        <f t="shared" ref="E27:E90" si="11">IF(C27&gt;D27,B27,E26)</f>
        <v>0.28563341065497699</v>
      </c>
    </row>
    <row r="28" spans="1:18" x14ac:dyDescent="0.35">
      <c r="A28">
        <f t="shared" si="10"/>
        <v>21</v>
      </c>
      <c r="B28">
        <v>0.374887260432751</v>
      </c>
      <c r="C28">
        <f t="shared" si="2"/>
        <v>0.60415100571244562</v>
      </c>
      <c r="D28">
        <v>0.1026775532280938</v>
      </c>
      <c r="E28">
        <f t="shared" si="11"/>
        <v>0.374887260432751</v>
      </c>
    </row>
    <row r="29" spans="1:18" x14ac:dyDescent="0.35">
      <c r="A29">
        <f t="shared" si="10"/>
        <v>22</v>
      </c>
      <c r="B29">
        <v>0.46130829109299887</v>
      </c>
      <c r="C29">
        <f t="shared" si="2"/>
        <v>0.32111051892456366</v>
      </c>
      <c r="D29">
        <v>0.21941780476881356</v>
      </c>
      <c r="E29">
        <f t="shared" si="11"/>
        <v>0.46130829109299887</v>
      </c>
    </row>
    <row r="30" spans="1:18" x14ac:dyDescent="0.35">
      <c r="A30">
        <f t="shared" si="10"/>
        <v>23</v>
      </c>
      <c r="B30">
        <v>0.44652720954402353</v>
      </c>
      <c r="C30">
        <f t="shared" si="2"/>
        <v>1.2683401763471862</v>
      </c>
      <c r="D30">
        <v>0.27882445014356039</v>
      </c>
      <c r="E30">
        <f t="shared" si="11"/>
        <v>0.44652720954402353</v>
      </c>
    </row>
    <row r="31" spans="1:18" x14ac:dyDescent="0.35">
      <c r="A31">
        <f t="shared" si="10"/>
        <v>24</v>
      </c>
      <c r="B31">
        <v>0.43073331180742358</v>
      </c>
      <c r="C31">
        <f t="shared" si="2"/>
        <v>1.2637906111885888</v>
      </c>
      <c r="D31">
        <v>0.3011935805073267</v>
      </c>
      <c r="E31">
        <f t="shared" si="11"/>
        <v>0.43073331180742358</v>
      </c>
    </row>
    <row r="32" spans="1:18" x14ac:dyDescent="0.35">
      <c r="A32">
        <f t="shared" si="10"/>
        <v>25</v>
      </c>
      <c r="B32">
        <v>0.53325281341219799</v>
      </c>
      <c r="C32">
        <f t="shared" si="2"/>
        <v>0.15017691461611227</v>
      </c>
      <c r="D32">
        <v>0.28494074535485492</v>
      </c>
      <c r="E32">
        <f t="shared" si="11"/>
        <v>0.43073331180742358</v>
      </c>
    </row>
    <row r="33" spans="1:5" x14ac:dyDescent="0.35">
      <c r="A33">
        <f t="shared" si="10"/>
        <v>26</v>
      </c>
      <c r="B33">
        <v>0.2969546343989129</v>
      </c>
      <c r="C33">
        <f t="shared" si="2"/>
        <v>3.1446415211148966</v>
      </c>
      <c r="D33">
        <v>0.60152301934545327</v>
      </c>
      <c r="E33">
        <f t="shared" si="11"/>
        <v>0.2969546343989129</v>
      </c>
    </row>
    <row r="34" spans="1:5" x14ac:dyDescent="0.35">
      <c r="A34">
        <f t="shared" si="10"/>
        <v>27</v>
      </c>
      <c r="B34">
        <v>0.42509545292130091</v>
      </c>
      <c r="C34">
        <f t="shared" si="2"/>
        <v>0.3440142352866894</v>
      </c>
      <c r="D34">
        <v>0.78611560392157964</v>
      </c>
      <c r="E34">
        <f t="shared" si="11"/>
        <v>0.2969546343989129</v>
      </c>
    </row>
    <row r="35" spans="1:5" x14ac:dyDescent="0.35">
      <c r="A35">
        <f t="shared" si="10"/>
        <v>28</v>
      </c>
      <c r="B35">
        <v>0.28497121211662269</v>
      </c>
      <c r="C35">
        <f t="shared" si="2"/>
        <v>1.023547812898814</v>
      </c>
      <c r="D35">
        <v>0.74902976666225352</v>
      </c>
      <c r="E35">
        <f t="shared" si="11"/>
        <v>0.28497121211662269</v>
      </c>
    </row>
    <row r="36" spans="1:5" x14ac:dyDescent="0.35">
      <c r="A36">
        <f t="shared" si="10"/>
        <v>29</v>
      </c>
      <c r="B36">
        <v>0.35636033441570369</v>
      </c>
      <c r="C36">
        <f t="shared" si="2"/>
        <v>0.71062188721314323</v>
      </c>
      <c r="D36">
        <v>0.77862928198196535</v>
      </c>
      <c r="E36">
        <f t="shared" si="11"/>
        <v>0.28497121211662269</v>
      </c>
    </row>
    <row r="37" spans="1:5" x14ac:dyDescent="0.35">
      <c r="A37">
        <f t="shared" si="10"/>
        <v>30</v>
      </c>
      <c r="B37">
        <v>0.18268314536769709</v>
      </c>
      <c r="C37">
        <f t="shared" si="2"/>
        <v>0.5894619648749263</v>
      </c>
      <c r="D37">
        <v>0.5986737343541535</v>
      </c>
      <c r="E37">
        <f t="shared" si="11"/>
        <v>0.28497121211662269</v>
      </c>
    </row>
    <row r="38" spans="1:5" x14ac:dyDescent="0.35">
      <c r="A38">
        <f t="shared" si="10"/>
        <v>31</v>
      </c>
      <c r="B38">
        <v>0.12597957194419451</v>
      </c>
      <c r="C38">
        <f t="shared" si="2"/>
        <v>0.18542305303436676</v>
      </c>
      <c r="D38">
        <v>0.13045660594954644</v>
      </c>
      <c r="E38">
        <f t="shared" si="11"/>
        <v>0.12597957194419451</v>
      </c>
    </row>
    <row r="39" spans="1:5" x14ac:dyDescent="0.35">
      <c r="A39">
        <f t="shared" si="10"/>
        <v>32</v>
      </c>
      <c r="B39">
        <v>3.345979341467549E-2</v>
      </c>
      <c r="C39">
        <f t="shared" si="2"/>
        <v>1.7559503175457534E-3</v>
      </c>
      <c r="D39">
        <v>0.60263362760545192</v>
      </c>
      <c r="E39">
        <f t="shared" si="11"/>
        <v>0.12597957194419451</v>
      </c>
    </row>
    <row r="40" spans="1:5" x14ac:dyDescent="0.35">
      <c r="A40">
        <f t="shared" si="10"/>
        <v>33</v>
      </c>
      <c r="B40">
        <v>0.22548129490571181</v>
      </c>
      <c r="C40">
        <f t="shared" si="2"/>
        <v>4.7536542361062679</v>
      </c>
      <c r="D40">
        <v>0.18895318181529153</v>
      </c>
      <c r="E40">
        <f t="shared" si="11"/>
        <v>0.22548129490571181</v>
      </c>
    </row>
    <row r="41" spans="1:5" x14ac:dyDescent="0.35">
      <c r="A41">
        <f t="shared" si="10"/>
        <v>34</v>
      </c>
      <c r="B41">
        <v>0.18067654237719422</v>
      </c>
      <c r="C41">
        <f t="shared" si="2"/>
        <v>0.65091331868932611</v>
      </c>
      <c r="D41">
        <v>0.26188142909666667</v>
      </c>
      <c r="E41">
        <f t="shared" si="11"/>
        <v>0.18067654237719422</v>
      </c>
    </row>
    <row r="42" spans="1:5" x14ac:dyDescent="0.35">
      <c r="A42">
        <f t="shared" si="10"/>
        <v>35</v>
      </c>
      <c r="B42">
        <v>7.4189394769169359E-2</v>
      </c>
      <c r="C42">
        <f t="shared" si="2"/>
        <v>3.3861683023939139E-2</v>
      </c>
      <c r="D42">
        <v>0.30709916810360527</v>
      </c>
      <c r="E42">
        <f t="shared" si="11"/>
        <v>0.18067654237719422</v>
      </c>
    </row>
    <row r="43" spans="1:5" x14ac:dyDescent="0.35">
      <c r="A43">
        <f t="shared" si="10"/>
        <v>36</v>
      </c>
      <c r="B43">
        <v>0.27255961392174444</v>
      </c>
      <c r="C43">
        <f t="shared" si="2"/>
        <v>1.7572385369290793</v>
      </c>
      <c r="D43">
        <v>0.84201243882300691</v>
      </c>
      <c r="E43">
        <f t="shared" si="11"/>
        <v>0.27255961392174444</v>
      </c>
    </row>
    <row r="44" spans="1:5" x14ac:dyDescent="0.35">
      <c r="A44">
        <f t="shared" si="10"/>
        <v>37</v>
      </c>
      <c r="B44">
        <v>0.3054123933709415</v>
      </c>
      <c r="C44">
        <f t="shared" si="2"/>
        <v>0.94498485689183576</v>
      </c>
      <c r="D44">
        <v>0.62356013227300966</v>
      </c>
      <c r="E44">
        <f t="shared" si="11"/>
        <v>0.3054123933709415</v>
      </c>
    </row>
    <row r="45" spans="1:5" x14ac:dyDescent="0.35">
      <c r="A45">
        <f t="shared" si="10"/>
        <v>38</v>
      </c>
      <c r="B45">
        <v>0.28955019901711337</v>
      </c>
      <c r="C45">
        <f t="shared" si="2"/>
        <v>1.0421377765447786</v>
      </c>
      <c r="D45">
        <v>0.99351253006790463</v>
      </c>
      <c r="E45">
        <f t="shared" si="11"/>
        <v>0.28955019901711337</v>
      </c>
    </row>
    <row r="46" spans="1:5" x14ac:dyDescent="0.35">
      <c r="A46">
        <f t="shared" si="10"/>
        <v>39</v>
      </c>
      <c r="B46">
        <v>0.44109759945216986</v>
      </c>
      <c r="C46">
        <f t="shared" si="2"/>
        <v>0.26897146434280761</v>
      </c>
      <c r="D46">
        <v>0.49421538072125626</v>
      </c>
      <c r="E46">
        <f t="shared" si="11"/>
        <v>0.28955019901711337</v>
      </c>
    </row>
    <row r="47" spans="1:5" x14ac:dyDescent="0.35">
      <c r="A47">
        <f t="shared" si="10"/>
        <v>40</v>
      </c>
      <c r="B47">
        <v>0.21399215910478564</v>
      </c>
      <c r="C47">
        <f t="shared" si="2"/>
        <v>0.8209933904040021</v>
      </c>
      <c r="D47">
        <v>0.93431711311366061</v>
      </c>
      <c r="E47">
        <f t="shared" si="11"/>
        <v>0.28955019901711337</v>
      </c>
    </row>
    <row r="48" spans="1:5" x14ac:dyDescent="0.35">
      <c r="A48">
        <f t="shared" si="10"/>
        <v>41</v>
      </c>
      <c r="B48">
        <v>0.23164134884644405</v>
      </c>
      <c r="C48">
        <f t="shared" si="2"/>
        <v>0.91842293603257508</v>
      </c>
      <c r="D48">
        <v>0.3013857840802584</v>
      </c>
      <c r="E48">
        <f t="shared" si="11"/>
        <v>0.23164134884644405</v>
      </c>
    </row>
    <row r="49" spans="1:5" x14ac:dyDescent="0.35">
      <c r="A49">
        <f t="shared" si="10"/>
        <v>42</v>
      </c>
      <c r="B49">
        <v>9.1972253912019769E-2</v>
      </c>
      <c r="C49">
        <f t="shared" si="2"/>
        <v>5.670307439445376E-2</v>
      </c>
      <c r="D49">
        <v>0.7165767895468329</v>
      </c>
      <c r="E49">
        <f t="shared" si="11"/>
        <v>0.23164134884644405</v>
      </c>
    </row>
    <row r="50" spans="1:5" x14ac:dyDescent="0.35">
      <c r="A50">
        <f t="shared" si="10"/>
        <v>43</v>
      </c>
      <c r="B50">
        <v>0.3552003444946365</v>
      </c>
      <c r="C50">
        <f t="shared" si="2"/>
        <v>0.78653262130381196</v>
      </c>
      <c r="D50">
        <v>0.97441712828808613</v>
      </c>
      <c r="E50">
        <f t="shared" si="11"/>
        <v>0.23164134884644405</v>
      </c>
    </row>
    <row r="51" spans="1:5" x14ac:dyDescent="0.35">
      <c r="A51">
        <f t="shared" si="10"/>
        <v>44</v>
      </c>
      <c r="B51">
        <v>0.16674180021465537</v>
      </c>
      <c r="C51">
        <f t="shared" si="2"/>
        <v>0.50912001983833677</v>
      </c>
      <c r="D51">
        <v>0.6076043109116458</v>
      </c>
      <c r="E51">
        <f t="shared" si="11"/>
        <v>0.23164134884644405</v>
      </c>
    </row>
    <row r="52" spans="1:5" x14ac:dyDescent="0.35">
      <c r="A52">
        <f t="shared" si="10"/>
        <v>45</v>
      </c>
      <c r="B52">
        <v>0.30576010381652186</v>
      </c>
      <c r="C52">
        <f t="shared" si="2"/>
        <v>1.0435606868246954</v>
      </c>
      <c r="D52">
        <v>0.36514600165555389</v>
      </c>
      <c r="E52">
        <f t="shared" si="11"/>
        <v>0.30576010381652186</v>
      </c>
    </row>
    <row r="53" spans="1:5" x14ac:dyDescent="0.35">
      <c r="A53">
        <f t="shared" si="10"/>
        <v>46</v>
      </c>
      <c r="B53">
        <v>0.16621565195249433</v>
      </c>
      <c r="C53">
        <f t="shared" si="2"/>
        <v>0.48356329388302649</v>
      </c>
      <c r="D53">
        <v>0.28086058881949438</v>
      </c>
      <c r="E53">
        <f t="shared" si="11"/>
        <v>0.16621565195249433</v>
      </c>
    </row>
    <row r="54" spans="1:5" x14ac:dyDescent="0.35">
      <c r="A54">
        <f t="shared" si="10"/>
        <v>47</v>
      </c>
      <c r="B54">
        <v>2.1188706720942418E-2</v>
      </c>
      <c r="C54">
        <f t="shared" si="2"/>
        <v>5.5836595073221404E-5</v>
      </c>
      <c r="D54">
        <v>0.99601267602208943</v>
      </c>
      <c r="E54">
        <f t="shared" si="11"/>
        <v>0.16621565195249433</v>
      </c>
    </row>
    <row r="55" spans="1:5" x14ac:dyDescent="0.35">
      <c r="A55">
        <f t="shared" si="10"/>
        <v>48</v>
      </c>
      <c r="B55">
        <v>0.24533228376818184</v>
      </c>
      <c r="C55">
        <f t="shared" si="2"/>
        <v>2.0976317262363984</v>
      </c>
      <c r="D55">
        <v>0.56834553908599372</v>
      </c>
      <c r="E55">
        <f t="shared" si="11"/>
        <v>0.24533228376818184</v>
      </c>
    </row>
    <row r="56" spans="1:5" x14ac:dyDescent="0.35">
      <c r="A56">
        <f t="shared" si="10"/>
        <v>49</v>
      </c>
      <c r="B56">
        <v>0.31422522368306915</v>
      </c>
      <c r="C56">
        <f t="shared" si="2"/>
        <v>0.95439865856200956</v>
      </c>
      <c r="D56">
        <v>2.3222345607314732E-2</v>
      </c>
      <c r="E56">
        <f t="shared" si="11"/>
        <v>0.31422522368306915</v>
      </c>
    </row>
    <row r="57" spans="1:5" x14ac:dyDescent="0.35">
      <c r="A57">
        <f t="shared" si="10"/>
        <v>50</v>
      </c>
      <c r="B57">
        <v>0.28741663413902024</v>
      </c>
      <c r="C57">
        <f t="shared" si="2"/>
        <v>1.0816628138004729</v>
      </c>
      <c r="D57">
        <v>0.85255788428558066</v>
      </c>
      <c r="E57">
        <f t="shared" si="11"/>
        <v>0.28741663413902024</v>
      </c>
    </row>
    <row r="58" spans="1:5" x14ac:dyDescent="0.35">
      <c r="A58">
        <f t="shared" si="10"/>
        <v>51</v>
      </c>
      <c r="B58">
        <v>0.18751817840121945</v>
      </c>
      <c r="C58">
        <f t="shared" si="2"/>
        <v>0.62926912102930044</v>
      </c>
      <c r="D58">
        <v>0.59344401616299025</v>
      </c>
      <c r="E58">
        <f t="shared" si="11"/>
        <v>0.18751817840121945</v>
      </c>
    </row>
    <row r="59" spans="1:5" x14ac:dyDescent="0.35">
      <c r="A59">
        <f t="shared" si="10"/>
        <v>52</v>
      </c>
      <c r="B59">
        <v>0.15073595246903815</v>
      </c>
      <c r="C59">
        <f t="shared" si="2"/>
        <v>0.54790621252188598</v>
      </c>
      <c r="D59">
        <v>0.21437698103365643</v>
      </c>
      <c r="E59">
        <f t="shared" si="11"/>
        <v>0.15073595246903815</v>
      </c>
    </row>
    <row r="60" spans="1:5" x14ac:dyDescent="0.35">
      <c r="A60">
        <f t="shared" si="10"/>
        <v>53</v>
      </c>
      <c r="B60">
        <v>0.15875180036894915</v>
      </c>
      <c r="C60">
        <f t="shared" si="2"/>
        <v>1.1725014701922958</v>
      </c>
      <c r="D60">
        <v>0.5570384395806478</v>
      </c>
      <c r="E60">
        <f t="shared" si="11"/>
        <v>0.15875180036894915</v>
      </c>
    </row>
    <row r="61" spans="1:5" x14ac:dyDescent="0.35">
      <c r="A61">
        <f t="shared" si="10"/>
        <v>54</v>
      </c>
      <c r="B61">
        <v>-0.16178985199007034</v>
      </c>
      <c r="C61">
        <f t="shared" si="2"/>
        <v>0</v>
      </c>
      <c r="D61">
        <v>0.55942193865651313</v>
      </c>
      <c r="E61">
        <f t="shared" si="11"/>
        <v>0.15875180036894915</v>
      </c>
    </row>
    <row r="62" spans="1:5" x14ac:dyDescent="0.35">
      <c r="A62">
        <f t="shared" si="10"/>
        <v>55</v>
      </c>
      <c r="B62">
        <v>0.13434811826452481</v>
      </c>
      <c r="C62">
        <f t="shared" si="2"/>
        <v>0.58047516836498636</v>
      </c>
      <c r="D62">
        <v>0.58208389485554346</v>
      </c>
      <c r="E62">
        <f t="shared" si="11"/>
        <v>0.15875180036894915</v>
      </c>
    </row>
    <row r="63" spans="1:5" x14ac:dyDescent="0.35">
      <c r="A63">
        <f t="shared" si="10"/>
        <v>56</v>
      </c>
      <c r="B63">
        <v>0.22310740177879393</v>
      </c>
      <c r="C63">
        <f t="shared" si="2"/>
        <v>2.1565587398088373</v>
      </c>
      <c r="D63">
        <v>0.92931665571647781</v>
      </c>
      <c r="E63">
        <f t="shared" si="11"/>
        <v>0.22310740177879393</v>
      </c>
    </row>
    <row r="64" spans="1:5" x14ac:dyDescent="0.35">
      <c r="A64">
        <f t="shared" si="10"/>
        <v>57</v>
      </c>
      <c r="B64">
        <v>0.28926222998696099</v>
      </c>
      <c r="C64">
        <f t="shared" si="2"/>
        <v>1.1435129651720337</v>
      </c>
      <c r="D64">
        <v>0.91558758223683945</v>
      </c>
      <c r="E64">
        <f t="shared" si="11"/>
        <v>0.28926222998696099</v>
      </c>
    </row>
    <row r="65" spans="1:5" x14ac:dyDescent="0.35">
      <c r="A65">
        <f t="shared" si="10"/>
        <v>58</v>
      </c>
      <c r="B65">
        <v>0.27969041359627733</v>
      </c>
      <c r="C65">
        <f t="shared" si="2"/>
        <v>1.0122129694319109</v>
      </c>
      <c r="D65">
        <v>0.62125243077191084</v>
      </c>
      <c r="E65">
        <f t="shared" si="11"/>
        <v>0.27969041359627733</v>
      </c>
    </row>
    <row r="66" spans="1:5" x14ac:dyDescent="0.35">
      <c r="A66">
        <f t="shared" si="10"/>
        <v>59</v>
      </c>
      <c r="B66">
        <v>0.27724801239797703</v>
      </c>
      <c r="C66">
        <f t="shared" si="2"/>
        <v>1.0015364517604131</v>
      </c>
      <c r="D66">
        <v>0.65996489666766189</v>
      </c>
      <c r="E66">
        <f t="shared" si="11"/>
        <v>0.27724801239797703</v>
      </c>
    </row>
    <row r="67" spans="1:5" x14ac:dyDescent="0.35">
      <c r="A67">
        <f t="shared" si="10"/>
        <v>60</v>
      </c>
      <c r="B67">
        <v>0.38200002753105</v>
      </c>
      <c r="C67">
        <f t="shared" si="2"/>
        <v>0.5586712135398294</v>
      </c>
      <c r="D67">
        <v>0.16963863886414632</v>
      </c>
      <c r="E67">
        <f t="shared" si="11"/>
        <v>0.38200002753105</v>
      </c>
    </row>
    <row r="68" spans="1:5" x14ac:dyDescent="0.35">
      <c r="A68">
        <f t="shared" si="10"/>
        <v>61</v>
      </c>
      <c r="B68">
        <v>0.26981283075043211</v>
      </c>
      <c r="C68">
        <f t="shared" si="2"/>
        <v>1.7911299265251293</v>
      </c>
      <c r="D68">
        <v>0.41345275403823056</v>
      </c>
      <c r="E68">
        <f t="shared" si="11"/>
        <v>0.26981283075043211</v>
      </c>
    </row>
    <row r="69" spans="1:5" x14ac:dyDescent="0.35">
      <c r="A69">
        <f t="shared" si="10"/>
        <v>62</v>
      </c>
      <c r="B69">
        <v>0.29741640649596185</v>
      </c>
      <c r="C69">
        <f t="shared" si="2"/>
        <v>0.96835555861163947</v>
      </c>
      <c r="D69">
        <v>0.9244132677332848</v>
      </c>
      <c r="E69">
        <f t="shared" si="11"/>
        <v>0.29741640649596185</v>
      </c>
    </row>
    <row r="70" spans="1:5" x14ac:dyDescent="0.35">
      <c r="A70">
        <f t="shared" si="10"/>
        <v>63</v>
      </c>
      <c r="B70">
        <v>0.26233414713901465</v>
      </c>
      <c r="C70">
        <f t="shared" si="2"/>
        <v>1.0268954594168063</v>
      </c>
      <c r="D70">
        <v>0.52714350671145072</v>
      </c>
      <c r="E70">
        <f t="shared" si="11"/>
        <v>0.26233414713901465</v>
      </c>
    </row>
    <row r="71" spans="1:5" x14ac:dyDescent="0.35">
      <c r="A71">
        <f t="shared" si="10"/>
        <v>64</v>
      </c>
      <c r="B71">
        <v>0.37504987768300385</v>
      </c>
      <c r="C71">
        <f t="shared" si="2"/>
        <v>0.60141749379973597</v>
      </c>
      <c r="D71">
        <v>0.44910520113657049</v>
      </c>
      <c r="E71">
        <f t="shared" si="11"/>
        <v>0.37504987768300385</v>
      </c>
    </row>
    <row r="72" spans="1:5" x14ac:dyDescent="0.35">
      <c r="A72">
        <f t="shared" si="10"/>
        <v>65</v>
      </c>
      <c r="B72">
        <v>0.61108115129832363</v>
      </c>
      <c r="C72">
        <f t="shared" si="2"/>
        <v>9.4684154440201583E-3</v>
      </c>
      <c r="D72">
        <v>0.42054421839183342</v>
      </c>
      <c r="E72">
        <f t="shared" si="11"/>
        <v>0.37504987768300385</v>
      </c>
    </row>
    <row r="73" spans="1:5" x14ac:dyDescent="0.35">
      <c r="A73">
        <f t="shared" si="10"/>
        <v>66</v>
      </c>
      <c r="B73">
        <v>0.35110597654815096</v>
      </c>
      <c r="C73">
        <f t="shared" ref="C73:C136" si="12">IF(AND(B73&lt;1,B73&gt;0),_xlfn.BINOM.DIST($D$3,$D$2,B73,FALSE)*_xlfn.BETA.DIST(B73,$B$2,$B$3,FALSE)/(_xlfn.BINOM.DIST($D$3,$D$2,E72,FALSE)*_xlfn.BETA.DIST(E72,$B$2,$B$3,FALSE)),0)</f>
        <v>1.2284283540363661</v>
      </c>
      <c r="D73">
        <v>0.76788076811608719</v>
      </c>
      <c r="E73">
        <f t="shared" si="11"/>
        <v>0.35110597654815096</v>
      </c>
    </row>
    <row r="74" spans="1:5" x14ac:dyDescent="0.35">
      <c r="A74">
        <f t="shared" si="10"/>
        <v>67</v>
      </c>
      <c r="B74">
        <v>0.3745750179450153</v>
      </c>
      <c r="C74">
        <f t="shared" si="12"/>
        <v>0.81776163300987748</v>
      </c>
      <c r="D74">
        <v>0.52956089532835049</v>
      </c>
      <c r="E74">
        <f t="shared" si="11"/>
        <v>0.3745750179450153</v>
      </c>
    </row>
    <row r="75" spans="1:5" x14ac:dyDescent="0.35">
      <c r="A75">
        <f t="shared" si="10"/>
        <v>68</v>
      </c>
      <c r="B75">
        <v>0.30533995097013461</v>
      </c>
      <c r="C75">
        <f t="shared" si="12"/>
        <v>1.5740644161809769</v>
      </c>
      <c r="D75">
        <v>0.8838731761527715</v>
      </c>
      <c r="E75">
        <f t="shared" si="11"/>
        <v>0.30533995097013461</v>
      </c>
    </row>
    <row r="76" spans="1:5" x14ac:dyDescent="0.35">
      <c r="A76">
        <f t="shared" si="10"/>
        <v>69</v>
      </c>
      <c r="B76">
        <v>0.20585067270153823</v>
      </c>
      <c r="C76">
        <f t="shared" si="12"/>
        <v>0.79926270712285707</v>
      </c>
      <c r="D76">
        <v>0.71061434165148385</v>
      </c>
      <c r="E76">
        <f t="shared" si="11"/>
        <v>0.20585067270153823</v>
      </c>
    </row>
    <row r="77" spans="1:5" x14ac:dyDescent="0.35">
      <c r="A77">
        <f t="shared" si="10"/>
        <v>70</v>
      </c>
      <c r="B77">
        <v>0.31154257353788062</v>
      </c>
      <c r="C77">
        <f t="shared" si="12"/>
        <v>1.2228954885640968</v>
      </c>
      <c r="D77">
        <v>5.5055270005712753E-2</v>
      </c>
      <c r="E77">
        <f t="shared" si="11"/>
        <v>0.31154257353788062</v>
      </c>
    </row>
    <row r="78" spans="1:5" x14ac:dyDescent="0.35">
      <c r="A78">
        <f t="shared" si="10"/>
        <v>71</v>
      </c>
      <c r="B78">
        <v>0.34490480233267623</v>
      </c>
      <c r="C78">
        <f t="shared" si="12"/>
        <v>0.83162637817904894</v>
      </c>
      <c r="D78">
        <v>0.60082142059712484</v>
      </c>
      <c r="E78">
        <f t="shared" si="11"/>
        <v>0.34490480233267623</v>
      </c>
    </row>
    <row r="79" spans="1:5" x14ac:dyDescent="0.35">
      <c r="A79">
        <f t="shared" si="10"/>
        <v>72</v>
      </c>
      <c r="B79">
        <v>0.29443900165148301</v>
      </c>
      <c r="C79">
        <f t="shared" si="12"/>
        <v>1.2689922683866144</v>
      </c>
      <c r="D79">
        <v>0.96934843964236228</v>
      </c>
      <c r="E79">
        <f t="shared" si="11"/>
        <v>0.29443900165148301</v>
      </c>
    </row>
    <row r="80" spans="1:5" x14ac:dyDescent="0.35">
      <c r="A80">
        <f t="shared" si="10"/>
        <v>73</v>
      </c>
      <c r="B80">
        <v>0.13276406850358674</v>
      </c>
      <c r="C80">
        <f t="shared" si="12"/>
        <v>0.228115320332789</v>
      </c>
      <c r="D80">
        <v>0.55826858506011667</v>
      </c>
      <c r="E80">
        <f t="shared" si="11"/>
        <v>0.29443900165148301</v>
      </c>
    </row>
    <row r="81" spans="1:5" x14ac:dyDescent="0.35">
      <c r="A81">
        <f t="shared" si="10"/>
        <v>74</v>
      </c>
      <c r="B81">
        <v>0.22364137711703913</v>
      </c>
      <c r="C81">
        <f t="shared" si="12"/>
        <v>0.88671890325050118</v>
      </c>
      <c r="D81">
        <v>0.55744568697034513</v>
      </c>
      <c r="E81">
        <f t="shared" si="11"/>
        <v>0.22364137711703913</v>
      </c>
    </row>
    <row r="82" spans="1:5" x14ac:dyDescent="0.35">
      <c r="A82">
        <f t="shared" si="10"/>
        <v>75</v>
      </c>
      <c r="B82">
        <v>0.34033064384240352</v>
      </c>
      <c r="C82">
        <f t="shared" si="12"/>
        <v>0.91688791970998207</v>
      </c>
      <c r="D82">
        <v>0.57109948367635277</v>
      </c>
      <c r="E82">
        <f t="shared" si="11"/>
        <v>0.34033064384240352</v>
      </c>
    </row>
    <row r="83" spans="1:5" x14ac:dyDescent="0.35">
      <c r="A83">
        <f t="shared" si="10"/>
        <v>76</v>
      </c>
      <c r="B83">
        <v>0.43168742166170188</v>
      </c>
      <c r="C83">
        <f t="shared" si="12"/>
        <v>0.3835176592433413</v>
      </c>
      <c r="D83">
        <v>0.65472037826667806</v>
      </c>
      <c r="E83">
        <f t="shared" si="11"/>
        <v>0.34033064384240352</v>
      </c>
    </row>
    <row r="84" spans="1:5" x14ac:dyDescent="0.35">
      <c r="A84">
        <f t="shared" si="10"/>
        <v>77</v>
      </c>
      <c r="B84">
        <v>0.27698502536215286</v>
      </c>
      <c r="C84">
        <f t="shared" si="12"/>
        <v>1.2602802322770252</v>
      </c>
      <c r="D84">
        <v>0.33937949948348989</v>
      </c>
      <c r="E84">
        <f t="shared" si="11"/>
        <v>0.27698502536215286</v>
      </c>
    </row>
    <row r="85" spans="1:5" x14ac:dyDescent="0.35">
      <c r="A85">
        <f t="shared" si="10"/>
        <v>78</v>
      </c>
      <c r="B85">
        <v>0.44504769019879153</v>
      </c>
      <c r="C85">
        <f t="shared" si="12"/>
        <v>0.24970975208126889</v>
      </c>
      <c r="D85">
        <v>0.46069755925415679</v>
      </c>
      <c r="E85">
        <f t="shared" si="11"/>
        <v>0.27698502536215286</v>
      </c>
    </row>
    <row r="86" spans="1:5" x14ac:dyDescent="0.35">
      <c r="A86">
        <f t="shared" si="10"/>
        <v>79</v>
      </c>
      <c r="B86">
        <v>0.23588829263985597</v>
      </c>
      <c r="C86">
        <f t="shared" si="12"/>
        <v>0.92396083828804954</v>
      </c>
      <c r="D86">
        <v>0.48351832907552628</v>
      </c>
      <c r="E86">
        <f t="shared" si="11"/>
        <v>0.23588829263985597</v>
      </c>
    </row>
    <row r="87" spans="1:5" x14ac:dyDescent="0.35">
      <c r="A87">
        <f t="shared" si="10"/>
        <v>80</v>
      </c>
      <c r="B87">
        <v>0.17676292820627182</v>
      </c>
      <c r="C87">
        <f t="shared" si="12"/>
        <v>0.58344221496824022</v>
      </c>
      <c r="D87">
        <v>0.52550229310699403</v>
      </c>
      <c r="E87">
        <f t="shared" si="11"/>
        <v>0.17676292820627182</v>
      </c>
    </row>
    <row r="88" spans="1:5" x14ac:dyDescent="0.35">
      <c r="A88">
        <f t="shared" si="10"/>
        <v>81</v>
      </c>
      <c r="B88">
        <v>0.18138520589430149</v>
      </c>
      <c r="C88">
        <f t="shared" si="12"/>
        <v>1.0669369755457774</v>
      </c>
      <c r="D88">
        <v>0.70522891267115528</v>
      </c>
      <c r="E88">
        <f t="shared" si="11"/>
        <v>0.18138520589430149</v>
      </c>
    </row>
    <row r="89" spans="1:5" x14ac:dyDescent="0.35">
      <c r="A89">
        <f t="shared" si="10"/>
        <v>82</v>
      </c>
      <c r="B89">
        <v>0.26836228215839752</v>
      </c>
      <c r="C89">
        <f t="shared" si="12"/>
        <v>1.7385278141973568</v>
      </c>
      <c r="D89">
        <v>0.82566417900261535</v>
      </c>
      <c r="E89">
        <f t="shared" si="11"/>
        <v>0.26836228215839752</v>
      </c>
    </row>
    <row r="90" spans="1:5" x14ac:dyDescent="0.35">
      <c r="A90">
        <f t="shared" si="10"/>
        <v>83</v>
      </c>
      <c r="B90">
        <v>0.37674710545585988</v>
      </c>
      <c r="C90">
        <f t="shared" si="12"/>
        <v>0.5886568080411877</v>
      </c>
      <c r="D90">
        <v>0.43787611584446795</v>
      </c>
      <c r="E90">
        <f t="shared" si="11"/>
        <v>0.37674710545585988</v>
      </c>
    </row>
    <row r="91" spans="1:5" x14ac:dyDescent="0.35">
      <c r="A91">
        <f t="shared" ref="A91:A154" si="13">A90+1</f>
        <v>84</v>
      </c>
      <c r="B91">
        <v>0.32088535908496929</v>
      </c>
      <c r="C91">
        <f t="shared" si="12"/>
        <v>1.5075110206124545</v>
      </c>
      <c r="D91">
        <v>0.53084239859694982</v>
      </c>
      <c r="E91">
        <f t="shared" ref="E91:E154" si="14">IF(C91&gt;D91,B91,E90)</f>
        <v>0.32088535908496929</v>
      </c>
    </row>
    <row r="92" spans="1:5" x14ac:dyDescent="0.35">
      <c r="A92">
        <f t="shared" si="13"/>
        <v>85</v>
      </c>
      <c r="B92">
        <v>0.20615272030156101</v>
      </c>
      <c r="C92">
        <f t="shared" si="12"/>
        <v>0.85454883431557194</v>
      </c>
      <c r="D92">
        <v>0.64905591968327625</v>
      </c>
      <c r="E92">
        <f t="shared" si="14"/>
        <v>0.20615272030156101</v>
      </c>
    </row>
    <row r="93" spans="1:5" x14ac:dyDescent="0.35">
      <c r="A93">
        <f t="shared" si="13"/>
        <v>86</v>
      </c>
      <c r="B93">
        <v>9.7740077786516333E-2</v>
      </c>
      <c r="C93">
        <f t="shared" si="12"/>
        <v>8.8067761037914263E-2</v>
      </c>
      <c r="D93">
        <v>0.63366553918989732</v>
      </c>
      <c r="E93">
        <f t="shared" si="14"/>
        <v>0.20615272030156101</v>
      </c>
    </row>
    <row r="94" spans="1:5" x14ac:dyDescent="0.35">
      <c r="A94">
        <f t="shared" si="13"/>
        <v>87</v>
      </c>
      <c r="B94">
        <v>0.29896161074641281</v>
      </c>
      <c r="C94">
        <f t="shared" si="12"/>
        <v>1.2724348858216961</v>
      </c>
      <c r="D94">
        <v>0.82503846857724228</v>
      </c>
      <c r="E94">
        <f t="shared" si="14"/>
        <v>0.29896161074641281</v>
      </c>
    </row>
    <row r="95" spans="1:5" x14ac:dyDescent="0.35">
      <c r="A95">
        <f t="shared" si="13"/>
        <v>88</v>
      </c>
      <c r="B95">
        <v>0.16865725813356175</v>
      </c>
      <c r="C95">
        <f t="shared" si="12"/>
        <v>0.49311771460669473</v>
      </c>
      <c r="D95">
        <v>0.69031626341622965</v>
      </c>
      <c r="E95">
        <f t="shared" si="14"/>
        <v>0.29896161074641281</v>
      </c>
    </row>
    <row r="96" spans="1:5" x14ac:dyDescent="0.35">
      <c r="A96">
        <f t="shared" si="13"/>
        <v>89</v>
      </c>
      <c r="B96">
        <v>0.20411662815081405</v>
      </c>
      <c r="C96">
        <f t="shared" si="12"/>
        <v>0.77143590927292816</v>
      </c>
      <c r="D96">
        <v>0.64289711772581726</v>
      </c>
      <c r="E96">
        <f t="shared" si="14"/>
        <v>0.20411662815081405</v>
      </c>
    </row>
    <row r="97" spans="1:5" x14ac:dyDescent="0.35">
      <c r="A97">
        <f t="shared" si="13"/>
        <v>90</v>
      </c>
      <c r="B97">
        <v>0.11635364084453532</v>
      </c>
      <c r="C97">
        <f t="shared" si="12"/>
        <v>0.18292561777020802</v>
      </c>
      <c r="D97">
        <v>0.46271602441519244</v>
      </c>
      <c r="E97">
        <f t="shared" si="14"/>
        <v>0.20411662815081405</v>
      </c>
    </row>
    <row r="98" spans="1:5" x14ac:dyDescent="0.35">
      <c r="A98">
        <f t="shared" si="13"/>
        <v>91</v>
      </c>
      <c r="B98">
        <v>0.19189869413498811</v>
      </c>
      <c r="C98">
        <f t="shared" si="12"/>
        <v>0.88109724030188885</v>
      </c>
      <c r="D98">
        <v>0.50239339402658645</v>
      </c>
      <c r="E98">
        <f t="shared" si="14"/>
        <v>0.19189869413498811</v>
      </c>
    </row>
    <row r="99" spans="1:5" x14ac:dyDescent="0.35">
      <c r="A99">
        <f t="shared" si="13"/>
        <v>92</v>
      </c>
      <c r="B99">
        <v>-2.1749884731812441E-2</v>
      </c>
      <c r="C99">
        <f t="shared" si="12"/>
        <v>0</v>
      </c>
      <c r="D99">
        <v>0.61447475764167192</v>
      </c>
      <c r="E99">
        <f t="shared" si="14"/>
        <v>0.19189869413498811</v>
      </c>
    </row>
    <row r="100" spans="1:5" x14ac:dyDescent="0.35">
      <c r="A100">
        <f t="shared" si="13"/>
        <v>93</v>
      </c>
      <c r="B100">
        <v>0.15479172900375482</v>
      </c>
      <c r="C100">
        <f t="shared" si="12"/>
        <v>0.56496463993832591</v>
      </c>
      <c r="D100">
        <v>0.93755762186952152</v>
      </c>
      <c r="E100">
        <f t="shared" si="14"/>
        <v>0.19189869413498811</v>
      </c>
    </row>
    <row r="101" spans="1:5" x14ac:dyDescent="0.35">
      <c r="A101">
        <f t="shared" si="13"/>
        <v>94</v>
      </c>
      <c r="B101">
        <v>0.37201594353535722</v>
      </c>
      <c r="C101">
        <f t="shared" si="12"/>
        <v>0.93899255525432102</v>
      </c>
      <c r="D101">
        <v>0.94438975922807333</v>
      </c>
      <c r="E101">
        <f t="shared" si="14"/>
        <v>0.19189869413498811</v>
      </c>
    </row>
    <row r="102" spans="1:5" x14ac:dyDescent="0.35">
      <c r="A102">
        <f t="shared" si="13"/>
        <v>95</v>
      </c>
      <c r="B102">
        <v>0.11804810601628385</v>
      </c>
      <c r="C102">
        <f t="shared" si="12"/>
        <v>0.21957730142637749</v>
      </c>
      <c r="D102">
        <v>0.17167057630103544</v>
      </c>
      <c r="E102">
        <f t="shared" si="14"/>
        <v>0.11804810601628385</v>
      </c>
    </row>
    <row r="103" spans="1:5" x14ac:dyDescent="0.35">
      <c r="A103">
        <f t="shared" si="13"/>
        <v>96</v>
      </c>
      <c r="B103">
        <v>0.21659862044480876</v>
      </c>
      <c r="C103">
        <f t="shared" si="12"/>
        <v>5.7307429965266987</v>
      </c>
      <c r="D103">
        <v>0.20471289185879804</v>
      </c>
      <c r="E103">
        <f t="shared" si="14"/>
        <v>0.21659862044480876</v>
      </c>
    </row>
    <row r="104" spans="1:5" x14ac:dyDescent="0.35">
      <c r="A104">
        <f t="shared" si="13"/>
        <v>97</v>
      </c>
      <c r="B104">
        <v>0.18164217074088052</v>
      </c>
      <c r="C104">
        <f t="shared" si="12"/>
        <v>0.69937247822770932</v>
      </c>
      <c r="D104">
        <v>0.62533246603523651</v>
      </c>
      <c r="E104">
        <f t="shared" si="14"/>
        <v>0.18164217074088052</v>
      </c>
    </row>
    <row r="105" spans="1:5" x14ac:dyDescent="0.35">
      <c r="A105">
        <f t="shared" si="13"/>
        <v>98</v>
      </c>
      <c r="B105">
        <v>0.18284206101466327</v>
      </c>
      <c r="C105">
        <f t="shared" si="12"/>
        <v>1.0161568556732115</v>
      </c>
      <c r="D105">
        <v>0.41848648222533336</v>
      </c>
      <c r="E105">
        <f t="shared" si="14"/>
        <v>0.18284206101466327</v>
      </c>
    </row>
    <row r="106" spans="1:5" x14ac:dyDescent="0.35">
      <c r="A106">
        <f t="shared" si="13"/>
        <v>99</v>
      </c>
      <c r="B106">
        <v>2.5731316060250031E-2</v>
      </c>
      <c r="C106">
        <f t="shared" si="12"/>
        <v>1.295028029015188E-4</v>
      </c>
      <c r="D106">
        <v>0.59288508044057042</v>
      </c>
      <c r="E106">
        <f t="shared" si="14"/>
        <v>0.18284206101466327</v>
      </c>
    </row>
    <row r="107" spans="1:5" x14ac:dyDescent="0.35">
      <c r="A107">
        <f t="shared" si="13"/>
        <v>100</v>
      </c>
      <c r="B107">
        <v>2.99055338096339E-2</v>
      </c>
      <c r="C107">
        <f t="shared" si="12"/>
        <v>2.9797585192071449E-4</v>
      </c>
      <c r="D107">
        <v>0.68360655940571413</v>
      </c>
      <c r="E107">
        <f t="shared" si="14"/>
        <v>0.18284206101466327</v>
      </c>
    </row>
    <row r="108" spans="1:5" x14ac:dyDescent="0.35">
      <c r="A108">
        <f t="shared" si="13"/>
        <v>101</v>
      </c>
      <c r="B108">
        <v>0.27945800413512284</v>
      </c>
      <c r="C108">
        <f t="shared" si="12"/>
        <v>1.7025323414185662</v>
      </c>
      <c r="D108">
        <v>2.4644001515328529E-2</v>
      </c>
      <c r="E108">
        <f t="shared" si="14"/>
        <v>0.27945800413512284</v>
      </c>
    </row>
    <row r="109" spans="1:5" x14ac:dyDescent="0.35">
      <c r="A109">
        <f t="shared" si="13"/>
        <v>102</v>
      </c>
      <c r="B109">
        <v>0.19584214833344321</v>
      </c>
      <c r="C109">
        <f t="shared" si="12"/>
        <v>0.68619856458085049</v>
      </c>
      <c r="D109">
        <v>8.1244989837712889E-2</v>
      </c>
      <c r="E109">
        <f t="shared" si="14"/>
        <v>0.19584214833344321</v>
      </c>
    </row>
    <row r="110" spans="1:5" x14ac:dyDescent="0.35">
      <c r="A110">
        <f t="shared" si="13"/>
        <v>103</v>
      </c>
      <c r="B110">
        <v>8.2894911605637167E-2</v>
      </c>
      <c r="C110">
        <f t="shared" si="12"/>
        <v>4.7095020598939288E-2</v>
      </c>
      <c r="D110">
        <v>0.96880537175632919</v>
      </c>
      <c r="E110">
        <f t="shared" si="14"/>
        <v>0.19584214833344321</v>
      </c>
    </row>
    <row r="111" spans="1:5" x14ac:dyDescent="0.35">
      <c r="A111">
        <f t="shared" si="13"/>
        <v>104</v>
      </c>
      <c r="B111">
        <v>0.1819499629710731</v>
      </c>
      <c r="C111">
        <f t="shared" si="12"/>
        <v>0.84584703834013009</v>
      </c>
      <c r="D111">
        <v>0.72723686233321094</v>
      </c>
      <c r="E111">
        <f t="shared" si="14"/>
        <v>0.1819499629710731</v>
      </c>
    </row>
    <row r="112" spans="1:5" x14ac:dyDescent="0.35">
      <c r="A112">
        <f t="shared" si="13"/>
        <v>105</v>
      </c>
      <c r="B112">
        <v>0.24311238462089882</v>
      </c>
      <c r="C112">
        <f t="shared" si="12"/>
        <v>1.6411760020265131</v>
      </c>
      <c r="D112">
        <v>0.40544848429778158</v>
      </c>
      <c r="E112">
        <f t="shared" si="14"/>
        <v>0.24311238462089882</v>
      </c>
    </row>
    <row r="113" spans="1:5" x14ac:dyDescent="0.35">
      <c r="A113">
        <f t="shared" si="13"/>
        <v>106</v>
      </c>
      <c r="B113">
        <v>0.2375486609313642</v>
      </c>
      <c r="C113">
        <f t="shared" si="12"/>
        <v>0.97850880605004353</v>
      </c>
      <c r="D113">
        <v>0.247789442946449</v>
      </c>
      <c r="E113">
        <f t="shared" si="14"/>
        <v>0.2375486609313642</v>
      </c>
    </row>
    <row r="114" spans="1:5" x14ac:dyDescent="0.35">
      <c r="A114">
        <f t="shared" si="13"/>
        <v>107</v>
      </c>
      <c r="B114">
        <v>0.14534177331487241</v>
      </c>
      <c r="C114">
        <f t="shared" si="12"/>
        <v>0.32592129894938882</v>
      </c>
      <c r="D114">
        <v>0.63570198402338429</v>
      </c>
      <c r="E114">
        <f t="shared" si="14"/>
        <v>0.2375486609313642</v>
      </c>
    </row>
    <row r="115" spans="1:5" x14ac:dyDescent="0.35">
      <c r="A115">
        <f t="shared" si="13"/>
        <v>108</v>
      </c>
      <c r="B115">
        <v>0.50402220211586946</v>
      </c>
      <c r="C115">
        <f t="shared" si="12"/>
        <v>9.3795965350947155E-2</v>
      </c>
      <c r="D115">
        <v>0.75740972599877565</v>
      </c>
      <c r="E115">
        <f t="shared" si="14"/>
        <v>0.2375486609313642</v>
      </c>
    </row>
    <row r="116" spans="1:5" x14ac:dyDescent="0.35">
      <c r="A116">
        <f t="shared" si="13"/>
        <v>109</v>
      </c>
      <c r="B116">
        <v>0.1588498362149888</v>
      </c>
      <c r="C116">
        <f t="shared" si="12"/>
        <v>0.4305142644617721</v>
      </c>
      <c r="D116">
        <v>0.62680566244534852</v>
      </c>
      <c r="E116">
        <f t="shared" si="14"/>
        <v>0.2375486609313642</v>
      </c>
    </row>
    <row r="117" spans="1:5" x14ac:dyDescent="0.35">
      <c r="A117">
        <f t="shared" si="13"/>
        <v>110</v>
      </c>
      <c r="B117">
        <v>0.28649666297487641</v>
      </c>
      <c r="C117">
        <f t="shared" si="12"/>
        <v>1.0644957239081883</v>
      </c>
      <c r="D117">
        <v>8.738375791263886E-2</v>
      </c>
      <c r="E117">
        <f t="shared" si="14"/>
        <v>0.28649666297487641</v>
      </c>
    </row>
    <row r="118" spans="1:5" x14ac:dyDescent="0.35">
      <c r="A118">
        <f t="shared" si="13"/>
        <v>111</v>
      </c>
      <c r="B118">
        <v>0.31819342589535282</v>
      </c>
      <c r="C118">
        <f t="shared" si="12"/>
        <v>0.90713645831310974</v>
      </c>
      <c r="D118">
        <v>0.31090777520449553</v>
      </c>
      <c r="E118">
        <f t="shared" si="14"/>
        <v>0.31819342589535282</v>
      </c>
    </row>
    <row r="119" spans="1:5" x14ac:dyDescent="0.35">
      <c r="A119">
        <f t="shared" si="13"/>
        <v>112</v>
      </c>
      <c r="B119">
        <v>0.38534529179326732</v>
      </c>
      <c r="C119">
        <f t="shared" si="12"/>
        <v>0.60044547709238238</v>
      </c>
      <c r="D119">
        <v>0.7695409728641408</v>
      </c>
      <c r="E119">
        <f t="shared" si="14"/>
        <v>0.31819342589535282</v>
      </c>
    </row>
    <row r="120" spans="1:5" x14ac:dyDescent="0.35">
      <c r="A120">
        <f t="shared" si="13"/>
        <v>113</v>
      </c>
      <c r="B120">
        <v>0.49119854017496706</v>
      </c>
      <c r="C120">
        <f t="shared" si="12"/>
        <v>0.12519581651145448</v>
      </c>
      <c r="D120">
        <v>0.53742674536497825</v>
      </c>
      <c r="E120">
        <f t="shared" si="14"/>
        <v>0.31819342589535282</v>
      </c>
    </row>
    <row r="121" spans="1:5" x14ac:dyDescent="0.35">
      <c r="A121">
        <f t="shared" si="13"/>
        <v>114</v>
      </c>
      <c r="B121">
        <v>0.3318141391876967</v>
      </c>
      <c r="C121">
        <f t="shared" si="12"/>
        <v>0.93110715898673624</v>
      </c>
      <c r="D121">
        <v>7.7386596277010722E-2</v>
      </c>
      <c r="E121">
        <f t="shared" si="14"/>
        <v>0.3318141391876967</v>
      </c>
    </row>
    <row r="122" spans="1:5" x14ac:dyDescent="0.35">
      <c r="A122">
        <f t="shared" si="13"/>
        <v>115</v>
      </c>
      <c r="B122">
        <v>0.35578059561363962</v>
      </c>
      <c r="C122">
        <f t="shared" si="12"/>
        <v>0.8470490230257427</v>
      </c>
      <c r="D122">
        <v>0.60934414589940489</v>
      </c>
      <c r="E122">
        <f t="shared" si="14"/>
        <v>0.35578059561363962</v>
      </c>
    </row>
    <row r="123" spans="1:5" x14ac:dyDescent="0.35">
      <c r="A123">
        <f t="shared" si="13"/>
        <v>116</v>
      </c>
      <c r="B123">
        <v>0.51424474700908895</v>
      </c>
      <c r="C123">
        <f t="shared" si="12"/>
        <v>9.9555417656301048E-2</v>
      </c>
      <c r="D123">
        <v>0.9854119235790052</v>
      </c>
      <c r="E123">
        <f t="shared" si="14"/>
        <v>0.35578059561363962</v>
      </c>
    </row>
    <row r="124" spans="1:5" x14ac:dyDescent="0.35">
      <c r="A124">
        <f t="shared" si="13"/>
        <v>117</v>
      </c>
      <c r="B124">
        <v>0.21984310767595158</v>
      </c>
      <c r="C124">
        <f t="shared" si="12"/>
        <v>1.1911156835371193</v>
      </c>
      <c r="D124">
        <v>0.32971500497832795</v>
      </c>
      <c r="E124">
        <f t="shared" si="14"/>
        <v>0.21984310767595158</v>
      </c>
    </row>
    <row r="125" spans="1:5" x14ac:dyDescent="0.35">
      <c r="A125">
        <f t="shared" si="13"/>
        <v>118</v>
      </c>
      <c r="B125">
        <v>6.2055937157175833E-2</v>
      </c>
      <c r="C125">
        <f t="shared" si="12"/>
        <v>9.6370193067668985E-3</v>
      </c>
      <c r="D125">
        <v>0.94114785018634683</v>
      </c>
      <c r="E125">
        <f t="shared" si="14"/>
        <v>0.21984310767595158</v>
      </c>
    </row>
    <row r="126" spans="1:5" x14ac:dyDescent="0.35">
      <c r="A126">
        <f t="shared" si="13"/>
        <v>119</v>
      </c>
      <c r="B126">
        <v>0.28550007099574914</v>
      </c>
      <c r="C126">
        <f t="shared" si="12"/>
        <v>1.1751249345444217</v>
      </c>
      <c r="D126">
        <v>0.83187071776862354</v>
      </c>
      <c r="E126">
        <f t="shared" si="14"/>
        <v>0.28550007099574914</v>
      </c>
    </row>
    <row r="127" spans="1:5" x14ac:dyDescent="0.35">
      <c r="A127">
        <f t="shared" si="13"/>
        <v>120</v>
      </c>
      <c r="B127">
        <v>0.28631713071471998</v>
      </c>
      <c r="C127">
        <f t="shared" si="12"/>
        <v>0.99884015746421662</v>
      </c>
      <c r="D127">
        <v>8.8717958388766616E-2</v>
      </c>
      <c r="E127">
        <f t="shared" si="14"/>
        <v>0.28631713071471998</v>
      </c>
    </row>
    <row r="128" spans="1:5" x14ac:dyDescent="0.35">
      <c r="A128">
        <f t="shared" si="13"/>
        <v>121</v>
      </c>
      <c r="B128">
        <v>0.25787108881738541</v>
      </c>
      <c r="C128">
        <f t="shared" si="12"/>
        <v>0.99750981766616897</v>
      </c>
      <c r="D128">
        <v>0.99744132737613433</v>
      </c>
      <c r="E128">
        <f t="shared" si="14"/>
        <v>0.25787108881738541</v>
      </c>
    </row>
    <row r="129" spans="1:5" x14ac:dyDescent="0.35">
      <c r="A129">
        <f t="shared" si="13"/>
        <v>122</v>
      </c>
      <c r="B129">
        <v>0.25506411486079822</v>
      </c>
      <c r="C129">
        <f t="shared" si="12"/>
        <v>0.99474774818884304</v>
      </c>
      <c r="D129">
        <v>0.59020880874252413</v>
      </c>
      <c r="E129">
        <f t="shared" si="14"/>
        <v>0.25506411486079822</v>
      </c>
    </row>
    <row r="130" spans="1:5" x14ac:dyDescent="0.35">
      <c r="A130">
        <f t="shared" si="13"/>
        <v>123</v>
      </c>
      <c r="B130">
        <v>0.1863484635660356</v>
      </c>
      <c r="C130">
        <f t="shared" si="12"/>
        <v>0.62398130639515803</v>
      </c>
      <c r="D130">
        <v>0.63530195202684958</v>
      </c>
      <c r="E130">
        <f t="shared" si="14"/>
        <v>0.25506411486079822</v>
      </c>
    </row>
    <row r="131" spans="1:5" x14ac:dyDescent="0.35">
      <c r="A131">
        <f t="shared" si="13"/>
        <v>124</v>
      </c>
      <c r="B131">
        <v>0.1354242847380952</v>
      </c>
      <c r="C131">
        <f t="shared" si="12"/>
        <v>0.24278917762720478</v>
      </c>
      <c r="D131">
        <v>0.31791887522168982</v>
      </c>
      <c r="E131">
        <f t="shared" si="14"/>
        <v>0.25506411486079822</v>
      </c>
    </row>
    <row r="132" spans="1:5" x14ac:dyDescent="0.35">
      <c r="A132">
        <f t="shared" si="13"/>
        <v>125</v>
      </c>
      <c r="B132">
        <v>0.27009979594853506</v>
      </c>
      <c r="C132">
        <f t="shared" si="12"/>
        <v>1.0175664899936108</v>
      </c>
      <c r="D132">
        <v>3.3326207866833601E-2</v>
      </c>
      <c r="E132">
        <f t="shared" si="14"/>
        <v>0.27009979594853506</v>
      </c>
    </row>
    <row r="133" spans="1:5" x14ac:dyDescent="0.35">
      <c r="A133">
        <f t="shared" si="13"/>
        <v>126</v>
      </c>
      <c r="B133">
        <v>0.31527425685139104</v>
      </c>
      <c r="C133">
        <f t="shared" si="12"/>
        <v>0.90998925238052897</v>
      </c>
      <c r="D133">
        <v>0.10679506657314031</v>
      </c>
      <c r="E133">
        <f t="shared" si="14"/>
        <v>0.31527425685139104</v>
      </c>
    </row>
    <row r="134" spans="1:5" x14ac:dyDescent="0.35">
      <c r="A134">
        <f t="shared" si="13"/>
        <v>127</v>
      </c>
      <c r="B134">
        <v>0.35096759333477739</v>
      </c>
      <c r="C134">
        <f t="shared" si="12"/>
        <v>0.80810288465873703</v>
      </c>
      <c r="D134">
        <v>0.98653060453559716</v>
      </c>
      <c r="E134">
        <f t="shared" si="14"/>
        <v>0.31527425685139104</v>
      </c>
    </row>
    <row r="135" spans="1:5" x14ac:dyDescent="0.35">
      <c r="A135">
        <f t="shared" si="13"/>
        <v>128</v>
      </c>
      <c r="B135">
        <v>0.33433580343524621</v>
      </c>
      <c r="C135">
        <f t="shared" si="12"/>
        <v>0.90528002669845775</v>
      </c>
      <c r="D135">
        <v>8.6408163353981271E-2</v>
      </c>
      <c r="E135">
        <f t="shared" si="14"/>
        <v>0.33433580343524621</v>
      </c>
    </row>
    <row r="136" spans="1:5" x14ac:dyDescent="0.35">
      <c r="A136">
        <f t="shared" si="13"/>
        <v>129</v>
      </c>
      <c r="B136">
        <v>0.32548972453267222</v>
      </c>
      <c r="C136">
        <f t="shared" si="12"/>
        <v>1.0516235880628153</v>
      </c>
      <c r="D136">
        <v>0.89177718869486777</v>
      </c>
      <c r="E136">
        <f t="shared" si="14"/>
        <v>0.32548972453267222</v>
      </c>
    </row>
    <row r="137" spans="1:5" x14ac:dyDescent="0.35">
      <c r="A137">
        <f t="shared" si="13"/>
        <v>130</v>
      </c>
      <c r="B137">
        <v>0.22500720178962175</v>
      </c>
      <c r="C137">
        <f t="shared" ref="C137:C200" si="15">IF(AND(B137&lt;1,B137&gt;0),_xlfn.BINOM.DIST($D$3,$D$2,B137,FALSE)*_xlfn.BETA.DIST(B137,$B$2,$B$3,FALSE)/(_xlfn.BINOM.DIST($D$3,$D$2,E136,FALSE)*_xlfn.BETA.DIST(E136,$B$2,$B$3,FALSE)),0)</f>
        <v>1.0067006814522526</v>
      </c>
      <c r="D137">
        <v>0.43122898414620459</v>
      </c>
      <c r="E137">
        <f t="shared" si="14"/>
        <v>0.22500720178962175</v>
      </c>
    </row>
    <row r="138" spans="1:5" x14ac:dyDescent="0.35">
      <c r="A138">
        <f t="shared" si="13"/>
        <v>131</v>
      </c>
      <c r="B138">
        <v>0.1073413680398399</v>
      </c>
      <c r="C138">
        <f t="shared" si="15"/>
        <v>0.11314311160606046</v>
      </c>
      <c r="D138">
        <v>0.72849846265323415</v>
      </c>
      <c r="E138">
        <f t="shared" si="14"/>
        <v>0.22500720178962175</v>
      </c>
    </row>
    <row r="139" spans="1:5" x14ac:dyDescent="0.35">
      <c r="A139">
        <f t="shared" si="13"/>
        <v>132</v>
      </c>
      <c r="B139">
        <v>0.29174088467561515</v>
      </c>
      <c r="C139">
        <f t="shared" si="15"/>
        <v>1.1249089049722607</v>
      </c>
      <c r="D139">
        <v>0.771823610751872</v>
      </c>
      <c r="E139">
        <f t="shared" si="14"/>
        <v>0.29174088467561515</v>
      </c>
    </row>
    <row r="140" spans="1:5" x14ac:dyDescent="0.35">
      <c r="A140">
        <f t="shared" si="13"/>
        <v>133</v>
      </c>
      <c r="B140">
        <v>0.34375610974861781</v>
      </c>
      <c r="C140">
        <f t="shared" si="15"/>
        <v>0.78974773474839433</v>
      </c>
      <c r="D140">
        <v>0.77150783336650219</v>
      </c>
      <c r="E140">
        <f t="shared" si="14"/>
        <v>0.34375610974861781</v>
      </c>
    </row>
    <row r="141" spans="1:5" x14ac:dyDescent="0.35">
      <c r="A141">
        <f t="shared" si="13"/>
        <v>134</v>
      </c>
      <c r="B141">
        <v>0.46424367880065415</v>
      </c>
      <c r="C141">
        <f t="shared" si="15"/>
        <v>0.23626855835568639</v>
      </c>
      <c r="D141">
        <v>0.44298770091598805</v>
      </c>
      <c r="E141">
        <f t="shared" si="14"/>
        <v>0.34375610974861781</v>
      </c>
    </row>
    <row r="142" spans="1:5" x14ac:dyDescent="0.35">
      <c r="A142">
        <f t="shared" si="13"/>
        <v>135</v>
      </c>
      <c r="B142">
        <v>0.32576285732543114</v>
      </c>
      <c r="C142">
        <f t="shared" si="15"/>
        <v>1.1165167549923012</v>
      </c>
      <c r="D142">
        <v>0.35188759388882052</v>
      </c>
      <c r="E142">
        <f t="shared" si="14"/>
        <v>0.32576285732543114</v>
      </c>
    </row>
    <row r="143" spans="1:5" x14ac:dyDescent="0.35">
      <c r="A143">
        <f t="shared" si="13"/>
        <v>136</v>
      </c>
      <c r="B143">
        <v>0.3362201501228646</v>
      </c>
      <c r="C143">
        <f t="shared" si="15"/>
        <v>0.94127232601892841</v>
      </c>
      <c r="D143">
        <v>0.22589854920539654</v>
      </c>
      <c r="E143">
        <f t="shared" si="14"/>
        <v>0.3362201501228646</v>
      </c>
    </row>
    <row r="144" spans="1:5" x14ac:dyDescent="0.35">
      <c r="A144">
        <f t="shared" si="13"/>
        <v>137</v>
      </c>
      <c r="B144">
        <v>0.40780617879895509</v>
      </c>
      <c r="C144">
        <f t="shared" si="15"/>
        <v>0.51288181248555742</v>
      </c>
      <c r="D144">
        <v>0.89948677717812819</v>
      </c>
      <c r="E144">
        <f t="shared" si="14"/>
        <v>0.3362201501228646</v>
      </c>
    </row>
    <row r="145" spans="1:5" x14ac:dyDescent="0.35">
      <c r="A145">
        <f t="shared" si="13"/>
        <v>138</v>
      </c>
      <c r="B145">
        <v>0.47746219613266205</v>
      </c>
      <c r="C145">
        <f t="shared" si="15"/>
        <v>0.17839798278075947</v>
      </c>
      <c r="D145">
        <v>0.51754550147913925</v>
      </c>
      <c r="E145">
        <f t="shared" si="14"/>
        <v>0.3362201501228646</v>
      </c>
    </row>
    <row r="146" spans="1:5" x14ac:dyDescent="0.35">
      <c r="A146">
        <f t="shared" si="13"/>
        <v>139</v>
      </c>
      <c r="B146">
        <v>0.3314351341043919</v>
      </c>
      <c r="C146">
        <f t="shared" si="15"/>
        <v>1.0293441651092006</v>
      </c>
      <c r="D146">
        <v>0.80887345979632541</v>
      </c>
      <c r="E146">
        <f t="shared" si="14"/>
        <v>0.3314351341043919</v>
      </c>
    </row>
    <row r="147" spans="1:5" x14ac:dyDescent="0.35">
      <c r="A147">
        <f t="shared" si="13"/>
        <v>140</v>
      </c>
      <c r="B147">
        <v>0.23398112965797085</v>
      </c>
      <c r="C147">
        <f t="shared" si="15"/>
        <v>1.0920145553715039</v>
      </c>
      <c r="D147">
        <v>0.40707994407843318</v>
      </c>
      <c r="E147">
        <f t="shared" si="14"/>
        <v>0.23398112965797085</v>
      </c>
    </row>
    <row r="148" spans="1:5" x14ac:dyDescent="0.35">
      <c r="A148">
        <f t="shared" si="13"/>
        <v>141</v>
      </c>
      <c r="B148">
        <v>0.26567248825169809</v>
      </c>
      <c r="C148">
        <f t="shared" si="15"/>
        <v>1.089932989607123</v>
      </c>
      <c r="D148">
        <v>0.76070116707596092</v>
      </c>
      <c r="E148">
        <f t="shared" si="14"/>
        <v>0.26567248825169809</v>
      </c>
    </row>
    <row r="149" spans="1:5" x14ac:dyDescent="0.35">
      <c r="A149">
        <f t="shared" si="13"/>
        <v>142</v>
      </c>
      <c r="B149">
        <v>0.41420406760957029</v>
      </c>
      <c r="C149">
        <f t="shared" si="15"/>
        <v>0.38628824582596794</v>
      </c>
      <c r="D149">
        <v>0.47329635234476797</v>
      </c>
      <c r="E149">
        <f t="shared" si="14"/>
        <v>0.26567248825169809</v>
      </c>
    </row>
    <row r="150" spans="1:5" x14ac:dyDescent="0.35">
      <c r="A150">
        <f t="shared" si="13"/>
        <v>143</v>
      </c>
      <c r="B150">
        <v>0.3523543932332534</v>
      </c>
      <c r="C150">
        <f t="shared" si="15"/>
        <v>0.72939139500847505</v>
      </c>
      <c r="D150">
        <v>0.88478912660507691</v>
      </c>
      <c r="E150">
        <f t="shared" si="14"/>
        <v>0.26567248825169809</v>
      </c>
    </row>
    <row r="151" spans="1:5" x14ac:dyDescent="0.35">
      <c r="A151">
        <f t="shared" si="13"/>
        <v>144</v>
      </c>
      <c r="B151">
        <v>0.46195241837870049</v>
      </c>
      <c r="C151">
        <f t="shared" si="15"/>
        <v>0.19072082567571932</v>
      </c>
      <c r="D151">
        <v>0.67485241985853528</v>
      </c>
      <c r="E151">
        <f t="shared" si="14"/>
        <v>0.26567248825169809</v>
      </c>
    </row>
    <row r="152" spans="1:5" x14ac:dyDescent="0.35">
      <c r="A152">
        <f t="shared" si="13"/>
        <v>145</v>
      </c>
      <c r="B152">
        <v>0.19806282966058011</v>
      </c>
      <c r="C152">
        <f t="shared" si="15"/>
        <v>0.70266300032802897</v>
      </c>
      <c r="D152">
        <v>0.15093346277839192</v>
      </c>
      <c r="E152">
        <f t="shared" si="14"/>
        <v>0.19806282966058011</v>
      </c>
    </row>
    <row r="153" spans="1:5" x14ac:dyDescent="0.35">
      <c r="A153">
        <f t="shared" si="13"/>
        <v>146</v>
      </c>
      <c r="B153">
        <v>0.33471102279490361</v>
      </c>
      <c r="C153">
        <f t="shared" si="15"/>
        <v>1.1725245895227772</v>
      </c>
      <c r="D153">
        <v>0.96236236332604486</v>
      </c>
      <c r="E153">
        <f t="shared" si="14"/>
        <v>0.33471102279490361</v>
      </c>
    </row>
    <row r="154" spans="1:5" x14ac:dyDescent="0.35">
      <c r="A154">
        <f t="shared" si="13"/>
        <v>147</v>
      </c>
      <c r="B154">
        <v>0.14577866589131896</v>
      </c>
      <c r="C154">
        <f t="shared" si="15"/>
        <v>0.37248184638327425</v>
      </c>
      <c r="D154">
        <v>0.34740826858394502</v>
      </c>
      <c r="E154">
        <f t="shared" si="14"/>
        <v>0.14577866589131896</v>
      </c>
    </row>
    <row r="155" spans="1:5" x14ac:dyDescent="0.35">
      <c r="A155">
        <f t="shared" ref="A155:A218" si="16">A154+1</f>
        <v>148</v>
      </c>
      <c r="B155">
        <v>0.14001061602959247</v>
      </c>
      <c r="C155">
        <f t="shared" si="15"/>
        <v>0.87410739417565719</v>
      </c>
      <c r="D155">
        <v>0.53822256224616005</v>
      </c>
      <c r="E155">
        <f t="shared" ref="E155:E218" si="17">IF(C155&gt;D155,B155,E154)</f>
        <v>0.14001061602959247</v>
      </c>
    </row>
    <row r="156" spans="1:5" x14ac:dyDescent="0.35">
      <c r="A156">
        <f t="shared" si="16"/>
        <v>149</v>
      </c>
      <c r="B156">
        <v>0.14271590508254925</v>
      </c>
      <c r="C156">
        <f t="shared" si="15"/>
        <v>1.0665354054257752</v>
      </c>
      <c r="D156">
        <v>0.20587709678167487</v>
      </c>
      <c r="E156">
        <f t="shared" si="17"/>
        <v>0.14271590508254925</v>
      </c>
    </row>
    <row r="157" spans="1:5" x14ac:dyDescent="0.35">
      <c r="A157">
        <f t="shared" si="16"/>
        <v>150</v>
      </c>
      <c r="B157">
        <v>0.11021802692111418</v>
      </c>
      <c r="C157">
        <f t="shared" si="15"/>
        <v>0.38478923889672201</v>
      </c>
      <c r="D157">
        <v>0.82216647164341761</v>
      </c>
      <c r="E157">
        <f t="shared" si="17"/>
        <v>0.14271590508254925</v>
      </c>
    </row>
    <row r="158" spans="1:5" x14ac:dyDescent="0.35">
      <c r="A158">
        <f t="shared" si="16"/>
        <v>151</v>
      </c>
      <c r="B158">
        <v>0.10382437731193073</v>
      </c>
      <c r="C158">
        <f t="shared" si="15"/>
        <v>0.30147792141836544</v>
      </c>
      <c r="D158">
        <v>0.6617513084766099</v>
      </c>
      <c r="E158">
        <f t="shared" si="17"/>
        <v>0.14271590508254925</v>
      </c>
    </row>
    <row r="159" spans="1:5" x14ac:dyDescent="0.35">
      <c r="A159">
        <f t="shared" si="16"/>
        <v>152</v>
      </c>
      <c r="B159">
        <v>0.12624194147750589</v>
      </c>
      <c r="C159">
        <f t="shared" si="15"/>
        <v>0.64960682332023911</v>
      </c>
      <c r="D159">
        <v>0.60007301144659675</v>
      </c>
      <c r="E159">
        <f t="shared" si="17"/>
        <v>0.12624194147750589</v>
      </c>
    </row>
    <row r="160" spans="1:5" x14ac:dyDescent="0.35">
      <c r="A160">
        <f t="shared" si="16"/>
        <v>153</v>
      </c>
      <c r="B160">
        <v>0.26339020439399985</v>
      </c>
      <c r="C160">
        <f t="shared" si="15"/>
        <v>5.3692850092908371</v>
      </c>
      <c r="D160">
        <v>0.32317765840272472</v>
      </c>
      <c r="E160">
        <f t="shared" si="17"/>
        <v>0.26339020439399985</v>
      </c>
    </row>
    <row r="161" spans="1:5" x14ac:dyDescent="0.35">
      <c r="A161">
        <f t="shared" si="16"/>
        <v>154</v>
      </c>
      <c r="B161">
        <v>0.26832910331116422</v>
      </c>
      <c r="C161">
        <f t="shared" si="15"/>
        <v>1.0038333322887325</v>
      </c>
      <c r="D161">
        <v>0.44498794735792691</v>
      </c>
      <c r="E161">
        <f t="shared" si="17"/>
        <v>0.26832910331116422</v>
      </c>
    </row>
    <row r="162" spans="1:5" x14ac:dyDescent="0.35">
      <c r="A162">
        <f t="shared" si="16"/>
        <v>155</v>
      </c>
      <c r="B162">
        <v>3.3533215415993217E-2</v>
      </c>
      <c r="C162">
        <f t="shared" si="15"/>
        <v>3.2717714003685744E-4</v>
      </c>
      <c r="D162">
        <v>0.69666380775916359</v>
      </c>
      <c r="E162">
        <f t="shared" si="17"/>
        <v>0.26832910331116422</v>
      </c>
    </row>
    <row r="163" spans="1:5" x14ac:dyDescent="0.35">
      <c r="A163">
        <f t="shared" si="16"/>
        <v>156</v>
      </c>
      <c r="B163">
        <v>3.6978043669662841E-2</v>
      </c>
      <c r="C163">
        <f t="shared" si="15"/>
        <v>5.5562712801973582E-4</v>
      </c>
      <c r="D163">
        <v>0.5823359963373711</v>
      </c>
      <c r="E163">
        <f t="shared" si="17"/>
        <v>0.26832910331116422</v>
      </c>
    </row>
    <row r="164" spans="1:5" x14ac:dyDescent="0.35">
      <c r="A164">
        <f t="shared" si="16"/>
        <v>157</v>
      </c>
      <c r="B164">
        <v>0.22892564572651367</v>
      </c>
      <c r="C164">
        <f t="shared" si="15"/>
        <v>0.8925810495882569</v>
      </c>
      <c r="D164">
        <v>0.33376871610343917</v>
      </c>
      <c r="E164">
        <f t="shared" si="17"/>
        <v>0.22892564572651367</v>
      </c>
    </row>
    <row r="165" spans="1:5" x14ac:dyDescent="0.35">
      <c r="A165">
        <f t="shared" si="16"/>
        <v>158</v>
      </c>
      <c r="B165">
        <v>0.18177234810695703</v>
      </c>
      <c r="C165">
        <f t="shared" si="15"/>
        <v>0.64780830732892813</v>
      </c>
      <c r="D165">
        <v>0.89350388418822824</v>
      </c>
      <c r="E165">
        <f t="shared" si="17"/>
        <v>0.22892564572651367</v>
      </c>
    </row>
    <row r="166" spans="1:5" x14ac:dyDescent="0.35">
      <c r="A166">
        <f t="shared" si="16"/>
        <v>159</v>
      </c>
      <c r="B166">
        <v>0.24149688370801151</v>
      </c>
      <c r="C166">
        <f t="shared" si="15"/>
        <v>1.0594495177868257</v>
      </c>
      <c r="D166">
        <v>0.12851889032605435</v>
      </c>
      <c r="E166">
        <f t="shared" si="17"/>
        <v>0.24149688370801151</v>
      </c>
    </row>
    <row r="167" spans="1:5" x14ac:dyDescent="0.35">
      <c r="A167">
        <f t="shared" si="16"/>
        <v>160</v>
      </c>
      <c r="B167">
        <v>0.30714673429061073</v>
      </c>
      <c r="C167">
        <f t="shared" si="15"/>
        <v>0.99437136462339992</v>
      </c>
      <c r="D167">
        <v>0.97091719149679168</v>
      </c>
      <c r="E167">
        <f t="shared" si="17"/>
        <v>0.30714673429061073</v>
      </c>
    </row>
    <row r="168" spans="1:5" x14ac:dyDescent="0.35">
      <c r="A168">
        <f t="shared" si="16"/>
        <v>161</v>
      </c>
      <c r="B168">
        <v>0.27826125686912917</v>
      </c>
      <c r="C168">
        <f t="shared" si="15"/>
        <v>1.062823265252574</v>
      </c>
      <c r="D168">
        <v>0.5819984798788459</v>
      </c>
      <c r="E168">
        <f t="shared" si="17"/>
        <v>0.27826125686912917</v>
      </c>
    </row>
    <row r="169" spans="1:5" x14ac:dyDescent="0.35">
      <c r="A169">
        <f t="shared" si="16"/>
        <v>162</v>
      </c>
      <c r="B169">
        <v>0.2306410534212758</v>
      </c>
      <c r="C169">
        <f t="shared" si="15"/>
        <v>0.90133669828583307</v>
      </c>
      <c r="D169">
        <v>0.88375090203156192</v>
      </c>
      <c r="E169">
        <f t="shared" si="17"/>
        <v>0.2306410534212758</v>
      </c>
    </row>
    <row r="170" spans="1:5" x14ac:dyDescent="0.35">
      <c r="A170">
        <f t="shared" si="16"/>
        <v>163</v>
      </c>
      <c r="B170">
        <v>0.30470359410472864</v>
      </c>
      <c r="C170">
        <f t="shared" si="15"/>
        <v>1.0526921895936148</v>
      </c>
      <c r="D170">
        <v>1.0037998217115374E-2</v>
      </c>
      <c r="E170">
        <f t="shared" si="17"/>
        <v>0.30470359410472864</v>
      </c>
    </row>
    <row r="171" spans="1:5" x14ac:dyDescent="0.35">
      <c r="A171">
        <f t="shared" si="16"/>
        <v>164</v>
      </c>
      <c r="B171">
        <v>0.26963786270714368</v>
      </c>
      <c r="C171">
        <f t="shared" si="15"/>
        <v>1.0551447853336653</v>
      </c>
      <c r="D171">
        <v>0.84639604650041378</v>
      </c>
      <c r="E171">
        <f t="shared" si="17"/>
        <v>0.26963786270714368</v>
      </c>
    </row>
    <row r="172" spans="1:5" x14ac:dyDescent="0.35">
      <c r="A172">
        <f t="shared" si="16"/>
        <v>165</v>
      </c>
      <c r="B172">
        <v>0.24026411802232145</v>
      </c>
      <c r="C172">
        <f t="shared" si="15"/>
        <v>0.94067249044637546</v>
      </c>
      <c r="D172">
        <v>0.57938704586421064</v>
      </c>
      <c r="E172">
        <f t="shared" si="17"/>
        <v>0.24026411802232145</v>
      </c>
    </row>
    <row r="173" spans="1:5" x14ac:dyDescent="0.35">
      <c r="A173">
        <f t="shared" si="16"/>
        <v>166</v>
      </c>
      <c r="B173">
        <v>0.32523309249234345</v>
      </c>
      <c r="C173">
        <f t="shared" si="15"/>
        <v>0.9223442936039481</v>
      </c>
      <c r="D173">
        <v>0.37454985932031726</v>
      </c>
      <c r="E173">
        <f t="shared" si="17"/>
        <v>0.32523309249234345</v>
      </c>
    </row>
    <row r="174" spans="1:5" x14ac:dyDescent="0.35">
      <c r="A174">
        <f t="shared" si="16"/>
        <v>167</v>
      </c>
      <c r="B174">
        <v>0.38008813875860853</v>
      </c>
      <c r="C174">
        <f t="shared" si="15"/>
        <v>0.65607918789765807</v>
      </c>
      <c r="D174">
        <v>0.79466786936202993</v>
      </c>
      <c r="E174">
        <f t="shared" si="17"/>
        <v>0.32523309249234345</v>
      </c>
    </row>
    <row r="175" spans="1:5" x14ac:dyDescent="0.35">
      <c r="A175">
        <f t="shared" si="16"/>
        <v>168</v>
      </c>
      <c r="B175">
        <v>0.52208054781125468</v>
      </c>
      <c r="C175">
        <f t="shared" si="15"/>
        <v>6.8623302348761087E-2</v>
      </c>
      <c r="D175">
        <v>0.72497833887025531</v>
      </c>
      <c r="E175">
        <f t="shared" si="17"/>
        <v>0.32523309249234345</v>
      </c>
    </row>
    <row r="176" spans="1:5" x14ac:dyDescent="0.35">
      <c r="A176">
        <f t="shared" si="16"/>
        <v>169</v>
      </c>
      <c r="B176">
        <v>0.13059946002266637</v>
      </c>
      <c r="C176">
        <f t="shared" si="15"/>
        <v>0.24184549330491725</v>
      </c>
      <c r="D176">
        <v>6.3164994491598514E-2</v>
      </c>
      <c r="E176">
        <f t="shared" si="17"/>
        <v>0.13059946002266637</v>
      </c>
    </row>
    <row r="177" spans="1:5" x14ac:dyDescent="0.35">
      <c r="A177">
        <f t="shared" si="16"/>
        <v>170</v>
      </c>
      <c r="B177">
        <v>0.13566442632486903</v>
      </c>
      <c r="C177">
        <f t="shared" si="15"/>
        <v>1.144319563013434</v>
      </c>
      <c r="D177">
        <v>0.69093481092895837</v>
      </c>
      <c r="E177">
        <f t="shared" si="17"/>
        <v>0.13566442632486903</v>
      </c>
    </row>
    <row r="178" spans="1:5" x14ac:dyDescent="0.35">
      <c r="A178">
        <f t="shared" si="16"/>
        <v>171</v>
      </c>
      <c r="B178">
        <v>-9.0389434518966777E-2</v>
      </c>
      <c r="C178">
        <f t="shared" si="15"/>
        <v>0</v>
      </c>
      <c r="D178">
        <v>0.94367853431423632</v>
      </c>
      <c r="E178">
        <f t="shared" si="17"/>
        <v>0.13566442632486903</v>
      </c>
    </row>
    <row r="179" spans="1:5" x14ac:dyDescent="0.35">
      <c r="A179">
        <f t="shared" si="16"/>
        <v>172</v>
      </c>
      <c r="B179">
        <v>0.10128560232861249</v>
      </c>
      <c r="C179">
        <f t="shared" si="15"/>
        <v>0.32323574350355183</v>
      </c>
      <c r="D179">
        <v>0.19782183708887158</v>
      </c>
      <c r="E179">
        <f t="shared" si="17"/>
        <v>0.10128560232861249</v>
      </c>
    </row>
    <row r="180" spans="1:5" x14ac:dyDescent="0.35">
      <c r="A180">
        <f t="shared" si="16"/>
        <v>173</v>
      </c>
      <c r="B180">
        <v>0.12031819441564137</v>
      </c>
      <c r="C180">
        <f t="shared" si="15"/>
        <v>1.9950974327731297</v>
      </c>
      <c r="D180">
        <v>0.31125734689632467</v>
      </c>
      <c r="E180">
        <f t="shared" si="17"/>
        <v>0.12031819441564137</v>
      </c>
    </row>
    <row r="181" spans="1:5" x14ac:dyDescent="0.35">
      <c r="A181">
        <f t="shared" si="16"/>
        <v>174</v>
      </c>
      <c r="B181">
        <v>0.24280409060296385</v>
      </c>
      <c r="C181">
        <f t="shared" si="15"/>
        <v>6.1329659270745394</v>
      </c>
      <c r="D181">
        <v>0.84024066880902348</v>
      </c>
      <c r="E181">
        <f t="shared" si="17"/>
        <v>0.24280409060296385</v>
      </c>
    </row>
    <row r="182" spans="1:5" x14ac:dyDescent="0.35">
      <c r="A182">
        <f t="shared" si="16"/>
        <v>175</v>
      </c>
      <c r="B182">
        <v>0.32404672738985107</v>
      </c>
      <c r="C182">
        <f t="shared" si="15"/>
        <v>0.91927298632705656</v>
      </c>
      <c r="D182">
        <v>0.44019427934963939</v>
      </c>
      <c r="E182">
        <f t="shared" si="17"/>
        <v>0.32404672738985107</v>
      </c>
    </row>
    <row r="183" spans="1:5" x14ac:dyDescent="0.35">
      <c r="A183">
        <f t="shared" si="16"/>
        <v>176</v>
      </c>
      <c r="B183">
        <v>0.47751397005951818</v>
      </c>
      <c r="C183">
        <f t="shared" si="15"/>
        <v>0.16626421193894012</v>
      </c>
      <c r="D183">
        <v>0.75987614552104477</v>
      </c>
      <c r="E183">
        <f t="shared" si="17"/>
        <v>0.32404672738985107</v>
      </c>
    </row>
    <row r="184" spans="1:5" x14ac:dyDescent="0.35">
      <c r="A184">
        <f t="shared" si="16"/>
        <v>177</v>
      </c>
      <c r="B184">
        <v>0.46507942450172346</v>
      </c>
      <c r="C184">
        <f t="shared" si="15"/>
        <v>0.20676592574673963</v>
      </c>
      <c r="D184">
        <v>0.11579807328075042</v>
      </c>
      <c r="E184">
        <f t="shared" si="17"/>
        <v>0.46507942450172346</v>
      </c>
    </row>
    <row r="185" spans="1:5" x14ac:dyDescent="0.35">
      <c r="A185">
        <f t="shared" si="16"/>
        <v>178</v>
      </c>
      <c r="B185">
        <v>0.36281368935068037</v>
      </c>
      <c r="C185">
        <f t="shared" si="15"/>
        <v>3.703167621599992</v>
      </c>
      <c r="D185">
        <v>9.6746715857798704E-2</v>
      </c>
      <c r="E185">
        <f t="shared" si="17"/>
        <v>0.36281368935068037</v>
      </c>
    </row>
    <row r="186" spans="1:5" x14ac:dyDescent="0.35">
      <c r="A186">
        <f t="shared" si="16"/>
        <v>179</v>
      </c>
      <c r="B186">
        <v>0.38590810764519218</v>
      </c>
      <c r="C186">
        <f t="shared" si="15"/>
        <v>0.80218078482460953</v>
      </c>
      <c r="D186">
        <v>0.21979143303921567</v>
      </c>
      <c r="E186">
        <f t="shared" si="17"/>
        <v>0.38590810764519218</v>
      </c>
    </row>
    <row r="187" spans="1:5" x14ac:dyDescent="0.35">
      <c r="A187">
        <f t="shared" si="16"/>
        <v>180</v>
      </c>
      <c r="B187">
        <v>0.2465827788717885</v>
      </c>
      <c r="C187">
        <f t="shared" si="15"/>
        <v>1.793526945502363</v>
      </c>
      <c r="D187">
        <v>0.36546189022135489</v>
      </c>
      <c r="E187">
        <f t="shared" si="17"/>
        <v>0.2465827788717885</v>
      </c>
    </row>
    <row r="188" spans="1:5" x14ac:dyDescent="0.35">
      <c r="A188">
        <f t="shared" si="16"/>
        <v>181</v>
      </c>
      <c r="B188">
        <v>0.31910131232218786</v>
      </c>
      <c r="C188">
        <f t="shared" si="15"/>
        <v>0.93013579001743596</v>
      </c>
      <c r="D188">
        <v>0.44067303827235837</v>
      </c>
      <c r="E188">
        <f t="shared" si="17"/>
        <v>0.31910131232218786</v>
      </c>
    </row>
    <row r="189" spans="1:5" x14ac:dyDescent="0.35">
      <c r="A189">
        <f t="shared" si="16"/>
        <v>182</v>
      </c>
      <c r="B189">
        <v>0.39649071296227489</v>
      </c>
      <c r="C189">
        <f t="shared" si="15"/>
        <v>0.53388773126378375</v>
      </c>
      <c r="D189">
        <v>6.7283412717233593E-2</v>
      </c>
      <c r="E189">
        <f t="shared" si="17"/>
        <v>0.39649071296227489</v>
      </c>
    </row>
    <row r="190" spans="1:5" x14ac:dyDescent="0.35">
      <c r="A190">
        <f t="shared" si="16"/>
        <v>183</v>
      </c>
      <c r="B190">
        <v>0.2639222726414352</v>
      </c>
      <c r="C190">
        <f t="shared" si="15"/>
        <v>2.0859007768076041</v>
      </c>
      <c r="D190">
        <v>0.96547595490263782</v>
      </c>
      <c r="E190">
        <f t="shared" si="17"/>
        <v>0.2639222726414352</v>
      </c>
    </row>
    <row r="191" spans="1:5" x14ac:dyDescent="0.35">
      <c r="A191">
        <f t="shared" si="16"/>
        <v>184</v>
      </c>
      <c r="B191">
        <v>0.26365889141998844</v>
      </c>
      <c r="C191">
        <f t="shared" si="15"/>
        <v>0.99973339617700474</v>
      </c>
      <c r="D191">
        <v>0.84188856935032852</v>
      </c>
      <c r="E191">
        <f t="shared" si="17"/>
        <v>0.26365889141998844</v>
      </c>
    </row>
    <row r="192" spans="1:5" x14ac:dyDescent="0.35">
      <c r="A192">
        <f t="shared" si="16"/>
        <v>185</v>
      </c>
      <c r="B192">
        <v>0.36143325077485056</v>
      </c>
      <c r="C192">
        <f t="shared" si="15"/>
        <v>0.67912567731496087</v>
      </c>
      <c r="D192">
        <v>0.15446075183214347</v>
      </c>
      <c r="E192">
        <f t="shared" si="17"/>
        <v>0.36143325077485056</v>
      </c>
    </row>
    <row r="193" spans="1:5" x14ac:dyDescent="0.35">
      <c r="A193">
        <f t="shared" si="16"/>
        <v>186</v>
      </c>
      <c r="B193">
        <v>0.36760912390929668</v>
      </c>
      <c r="C193">
        <f t="shared" si="15"/>
        <v>0.94758414334617769</v>
      </c>
      <c r="D193">
        <v>0.54683970405578619</v>
      </c>
      <c r="E193">
        <f t="shared" si="17"/>
        <v>0.36760912390929668</v>
      </c>
    </row>
    <row r="194" spans="1:5" x14ac:dyDescent="0.35">
      <c r="A194">
        <f t="shared" si="16"/>
        <v>187</v>
      </c>
      <c r="B194">
        <v>0.39106606147726225</v>
      </c>
      <c r="C194">
        <f t="shared" si="15"/>
        <v>0.79165584736427197</v>
      </c>
      <c r="D194">
        <v>0.20603992654083891</v>
      </c>
      <c r="E194">
        <f t="shared" si="17"/>
        <v>0.39106606147726225</v>
      </c>
    </row>
    <row r="195" spans="1:5" x14ac:dyDescent="0.35">
      <c r="A195">
        <f t="shared" si="16"/>
        <v>188</v>
      </c>
      <c r="B195">
        <v>0.45628884901117339</v>
      </c>
      <c r="C195">
        <f t="shared" si="15"/>
        <v>0.41181990200058144</v>
      </c>
      <c r="D195">
        <v>0.82841854601923859</v>
      </c>
      <c r="E195">
        <f t="shared" si="17"/>
        <v>0.39106606147726225</v>
      </c>
    </row>
    <row r="196" spans="1:5" x14ac:dyDescent="0.35">
      <c r="A196">
        <f t="shared" si="16"/>
        <v>189</v>
      </c>
      <c r="B196">
        <v>0.64360742530253168</v>
      </c>
      <c r="C196">
        <f t="shared" si="15"/>
        <v>3.7666996060777172E-3</v>
      </c>
      <c r="D196">
        <v>0.1553768290338855</v>
      </c>
      <c r="E196">
        <f t="shared" si="17"/>
        <v>0.39106606147726225</v>
      </c>
    </row>
    <row r="197" spans="1:5" x14ac:dyDescent="0.35">
      <c r="A197">
        <f t="shared" si="16"/>
        <v>190</v>
      </c>
      <c r="B197">
        <v>0.5390228207639205</v>
      </c>
      <c r="C197">
        <f t="shared" si="15"/>
        <v>7.9779275779426409E-2</v>
      </c>
      <c r="D197">
        <v>0.40952325189870165</v>
      </c>
      <c r="E197">
        <f t="shared" si="17"/>
        <v>0.39106606147726225</v>
      </c>
    </row>
    <row r="198" spans="1:5" x14ac:dyDescent="0.35">
      <c r="A198">
        <f t="shared" si="16"/>
        <v>191</v>
      </c>
      <c r="B198">
        <v>0.40768722381875577</v>
      </c>
      <c r="C198">
        <f t="shared" si="15"/>
        <v>0.82443529291495488</v>
      </c>
      <c r="D198">
        <v>0.17749446427855198</v>
      </c>
      <c r="E198">
        <f t="shared" si="17"/>
        <v>0.40768722381875577</v>
      </c>
    </row>
    <row r="199" spans="1:5" x14ac:dyDescent="0.35">
      <c r="A199">
        <f t="shared" si="16"/>
        <v>192</v>
      </c>
      <c r="B199">
        <v>0.30065687927370999</v>
      </c>
      <c r="C199">
        <f t="shared" si="15"/>
        <v>2.2945185300254418</v>
      </c>
      <c r="D199">
        <v>0.41612623060354192</v>
      </c>
      <c r="E199">
        <f t="shared" si="17"/>
        <v>0.30065687927370999</v>
      </c>
    </row>
    <row r="200" spans="1:5" x14ac:dyDescent="0.35">
      <c r="A200">
        <f t="shared" si="16"/>
        <v>193</v>
      </c>
      <c r="B200">
        <v>0.26471911060910513</v>
      </c>
      <c r="C200">
        <f t="shared" si="15"/>
        <v>1.0387055162827608</v>
      </c>
      <c r="D200">
        <v>0.86754318087743421</v>
      </c>
      <c r="E200">
        <f t="shared" si="17"/>
        <v>0.26471911060910513</v>
      </c>
    </row>
    <row r="201" spans="1:5" x14ac:dyDescent="0.35">
      <c r="A201">
        <f t="shared" si="16"/>
        <v>194</v>
      </c>
      <c r="B201">
        <v>0.32879916788047775</v>
      </c>
      <c r="C201">
        <f t="shared" ref="C201:C264" si="18">IF(AND(B201&lt;1,B201&gt;0),_xlfn.BINOM.DIST($D$3,$D$2,B201,FALSE)*_xlfn.BETA.DIST(B201,$B$2,$B$3,FALSE)/(_xlfn.BINOM.DIST($D$3,$D$2,E200,FALSE)*_xlfn.BETA.DIST(E200,$B$2,$B$3,FALSE)),0)</f>
        <v>0.85361062766472318</v>
      </c>
      <c r="D201">
        <v>0.32449901024419248</v>
      </c>
      <c r="E201">
        <f t="shared" si="17"/>
        <v>0.32879916788047775</v>
      </c>
    </row>
    <row r="202" spans="1:5" x14ac:dyDescent="0.35">
      <c r="A202">
        <f t="shared" si="16"/>
        <v>195</v>
      </c>
      <c r="B202">
        <v>0.40637682676682663</v>
      </c>
      <c r="C202">
        <f t="shared" si="18"/>
        <v>0.49948575660994204</v>
      </c>
      <c r="D202">
        <v>0.51324330680956265</v>
      </c>
      <c r="E202">
        <f t="shared" si="17"/>
        <v>0.32879916788047775</v>
      </c>
    </row>
    <row r="203" spans="1:5" x14ac:dyDescent="0.35">
      <c r="A203">
        <f t="shared" si="16"/>
        <v>196</v>
      </c>
      <c r="B203">
        <v>0.44730717376669377</v>
      </c>
      <c r="C203">
        <f t="shared" si="18"/>
        <v>0.28323856368894185</v>
      </c>
      <c r="D203">
        <v>6.866074795105892E-2</v>
      </c>
      <c r="E203">
        <f t="shared" si="17"/>
        <v>0.44730717376669377</v>
      </c>
    </row>
    <row r="204" spans="1:5" x14ac:dyDescent="0.35">
      <c r="A204">
        <f t="shared" si="16"/>
        <v>197</v>
      </c>
      <c r="B204">
        <v>0.36550354555873837</v>
      </c>
      <c r="C204">
        <f t="shared" si="18"/>
        <v>2.7091954464314996</v>
      </c>
      <c r="D204">
        <v>0.35220649899156731</v>
      </c>
      <c r="E204">
        <f t="shared" si="17"/>
        <v>0.36550354555873837</v>
      </c>
    </row>
    <row r="205" spans="1:5" x14ac:dyDescent="0.35">
      <c r="A205">
        <f t="shared" si="16"/>
        <v>198</v>
      </c>
      <c r="B205">
        <v>0.29357439889244785</v>
      </c>
      <c r="C205">
        <f t="shared" si="18"/>
        <v>1.4967704500596435</v>
      </c>
      <c r="D205">
        <v>0.71284334386810444</v>
      </c>
      <c r="E205">
        <f t="shared" si="17"/>
        <v>0.29357439889244785</v>
      </c>
    </row>
    <row r="206" spans="1:5" x14ac:dyDescent="0.35">
      <c r="A206">
        <f t="shared" si="16"/>
        <v>199</v>
      </c>
      <c r="B206">
        <v>0.30538904821004176</v>
      </c>
      <c r="C206">
        <f t="shared" si="18"/>
        <v>0.96741945013916075</v>
      </c>
      <c r="D206">
        <v>0.9079085203370616</v>
      </c>
      <c r="E206">
        <f t="shared" si="17"/>
        <v>0.30538904821004176</v>
      </c>
    </row>
    <row r="207" spans="1:5" x14ac:dyDescent="0.35">
      <c r="A207">
        <f t="shared" si="16"/>
        <v>200</v>
      </c>
      <c r="B207">
        <v>0.42472982561931261</v>
      </c>
      <c r="C207">
        <f t="shared" si="18"/>
        <v>0.35451899616354837</v>
      </c>
      <c r="D207">
        <v>0.97943628080940015</v>
      </c>
      <c r="E207">
        <f t="shared" si="17"/>
        <v>0.30538904821004176</v>
      </c>
    </row>
    <row r="208" spans="1:5" x14ac:dyDescent="0.35">
      <c r="A208">
        <f t="shared" si="16"/>
        <v>201</v>
      </c>
      <c r="B208">
        <v>0.40253711585100732</v>
      </c>
      <c r="C208">
        <f t="shared" si="18"/>
        <v>0.47078618037549241</v>
      </c>
      <c r="D208">
        <v>0.86265588760515444</v>
      </c>
      <c r="E208">
        <f t="shared" si="17"/>
        <v>0.30538904821004176</v>
      </c>
    </row>
    <row r="209" spans="1:5" x14ac:dyDescent="0.35">
      <c r="A209">
        <f t="shared" si="16"/>
        <v>202</v>
      </c>
      <c r="B209">
        <v>0.31106306643739584</v>
      </c>
      <c r="C209">
        <f t="shared" si="18"/>
        <v>0.97943451086753364</v>
      </c>
      <c r="D209">
        <v>0.25055119311199991</v>
      </c>
      <c r="E209">
        <f t="shared" si="17"/>
        <v>0.31106306643739584</v>
      </c>
    </row>
    <row r="210" spans="1:5" x14ac:dyDescent="0.35">
      <c r="A210">
        <f t="shared" si="16"/>
        <v>203</v>
      </c>
      <c r="B210">
        <v>0.35339212344648757</v>
      </c>
      <c r="C210">
        <f t="shared" si="18"/>
        <v>0.7795336486354344</v>
      </c>
      <c r="D210">
        <v>0.18832110173227923</v>
      </c>
      <c r="E210">
        <f t="shared" si="17"/>
        <v>0.35339212344648757</v>
      </c>
    </row>
    <row r="211" spans="1:5" x14ac:dyDescent="0.35">
      <c r="A211">
        <f t="shared" si="16"/>
        <v>204</v>
      </c>
      <c r="B211">
        <v>0.33744131773121155</v>
      </c>
      <c r="C211">
        <f t="shared" si="18"/>
        <v>1.1193917398541109</v>
      </c>
      <c r="D211">
        <v>0.68246844991972588</v>
      </c>
      <c r="E211">
        <f t="shared" si="17"/>
        <v>0.33744131773121155</v>
      </c>
    </row>
    <row r="212" spans="1:5" x14ac:dyDescent="0.35">
      <c r="A212">
        <f t="shared" si="16"/>
        <v>205</v>
      </c>
      <c r="B212">
        <v>0.3423036713583934</v>
      </c>
      <c r="C212">
        <f t="shared" si="18"/>
        <v>0.96849388603165176</v>
      </c>
      <c r="D212">
        <v>6.039950739913813E-3</v>
      </c>
      <c r="E212">
        <f t="shared" si="17"/>
        <v>0.3423036713583934</v>
      </c>
    </row>
    <row r="213" spans="1:5" x14ac:dyDescent="0.35">
      <c r="A213">
        <f t="shared" si="16"/>
        <v>206</v>
      </c>
      <c r="B213">
        <v>0.28680796541047365</v>
      </c>
      <c r="C213">
        <f t="shared" si="18"/>
        <v>1.2646634652685351</v>
      </c>
      <c r="D213">
        <v>0.80537148340803122</v>
      </c>
      <c r="E213">
        <f t="shared" si="17"/>
        <v>0.28680796541047365</v>
      </c>
    </row>
    <row r="214" spans="1:5" x14ac:dyDescent="0.35">
      <c r="A214">
        <f t="shared" si="16"/>
        <v>207</v>
      </c>
      <c r="B214">
        <v>0.22877883590671982</v>
      </c>
      <c r="C214">
        <f t="shared" si="18"/>
        <v>0.90054849380220137</v>
      </c>
      <c r="D214">
        <v>0.64456523360532003</v>
      </c>
      <c r="E214">
        <f t="shared" si="17"/>
        <v>0.22877883590671982</v>
      </c>
    </row>
    <row r="215" spans="1:5" x14ac:dyDescent="0.35">
      <c r="A215">
        <f t="shared" si="16"/>
        <v>208</v>
      </c>
      <c r="B215">
        <v>0.18627182064955305</v>
      </c>
      <c r="C215">
        <f t="shared" si="18"/>
        <v>0.68737629271862033</v>
      </c>
      <c r="D215">
        <v>0.74485833280137181</v>
      </c>
      <c r="E215">
        <f t="shared" si="17"/>
        <v>0.22877883590671982</v>
      </c>
    </row>
    <row r="216" spans="1:5" x14ac:dyDescent="0.35">
      <c r="A216">
        <f t="shared" si="16"/>
        <v>209</v>
      </c>
      <c r="B216">
        <v>0.1318702012248037</v>
      </c>
      <c r="C216">
        <f t="shared" si="18"/>
        <v>0.2437117861036267</v>
      </c>
      <c r="D216">
        <v>6.6541609532993373E-2</v>
      </c>
      <c r="E216">
        <f t="shared" si="17"/>
        <v>0.1318702012248037</v>
      </c>
    </row>
    <row r="217" spans="1:5" x14ac:dyDescent="0.35">
      <c r="A217">
        <f t="shared" si="16"/>
        <v>210</v>
      </c>
      <c r="B217">
        <v>6.7834158734018421E-2</v>
      </c>
      <c r="C217">
        <f t="shared" si="18"/>
        <v>5.785580983765596E-2</v>
      </c>
      <c r="D217">
        <v>1.3812995951278384E-2</v>
      </c>
      <c r="E217">
        <f t="shared" si="17"/>
        <v>6.7834158734018421E-2</v>
      </c>
    </row>
    <row r="218" spans="1:5" x14ac:dyDescent="0.35">
      <c r="A218">
        <f t="shared" si="16"/>
        <v>211</v>
      </c>
      <c r="B218">
        <v>0.16111884142568483</v>
      </c>
      <c r="C218">
        <f t="shared" si="18"/>
        <v>33.227939743399865</v>
      </c>
      <c r="D218">
        <v>0.19116010026971886</v>
      </c>
      <c r="E218">
        <f t="shared" si="17"/>
        <v>0.16111884142568483</v>
      </c>
    </row>
    <row r="219" spans="1:5" x14ac:dyDescent="0.35">
      <c r="A219">
        <f t="shared" ref="A219:A282" si="19">A218+1</f>
        <v>212</v>
      </c>
      <c r="B219">
        <v>0.13732514143409591</v>
      </c>
      <c r="C219">
        <f t="shared" si="18"/>
        <v>0.59974904707925691</v>
      </c>
      <c r="D219">
        <v>5.6114849611839435E-2</v>
      </c>
      <c r="E219">
        <f t="shared" ref="E219:E282" si="20">IF(C219&gt;D219,B219,E218)</f>
        <v>0.13732514143409591</v>
      </c>
    </row>
    <row r="220" spans="1:5" x14ac:dyDescent="0.35">
      <c r="A220">
        <f t="shared" si="19"/>
        <v>213</v>
      </c>
      <c r="B220">
        <v>0.30791881296172896</v>
      </c>
      <c r="C220">
        <f t="shared" si="18"/>
        <v>3.7417559203824369</v>
      </c>
      <c r="D220">
        <v>0.86454011003316178</v>
      </c>
      <c r="E220">
        <f t="shared" si="20"/>
        <v>0.30791881296172896</v>
      </c>
    </row>
    <row r="221" spans="1:5" x14ac:dyDescent="0.35">
      <c r="A221">
        <f t="shared" si="19"/>
        <v>214</v>
      </c>
      <c r="B221">
        <v>0.18162410536111159</v>
      </c>
      <c r="C221">
        <f t="shared" si="18"/>
        <v>0.61539808713827215</v>
      </c>
      <c r="D221">
        <v>0.54298727752088449</v>
      </c>
      <c r="E221">
        <f t="shared" si="20"/>
        <v>0.18162410536111159</v>
      </c>
    </row>
    <row r="222" spans="1:5" x14ac:dyDescent="0.35">
      <c r="A222">
        <f t="shared" si="19"/>
        <v>215</v>
      </c>
      <c r="B222">
        <v>0.21966888742601975</v>
      </c>
      <c r="C222">
        <f t="shared" si="18"/>
        <v>1.461463196584655</v>
      </c>
      <c r="D222">
        <v>0.75766334779805811</v>
      </c>
      <c r="E222">
        <f t="shared" si="20"/>
        <v>0.21966888742601975</v>
      </c>
    </row>
    <row r="223" spans="1:5" x14ac:dyDescent="0.35">
      <c r="A223">
        <f t="shared" si="19"/>
        <v>216</v>
      </c>
      <c r="B223">
        <v>0.19751281117930383</v>
      </c>
      <c r="C223">
        <f t="shared" si="18"/>
        <v>0.8270033668244825</v>
      </c>
      <c r="D223">
        <v>0.15417059911776398</v>
      </c>
      <c r="E223">
        <f t="shared" si="20"/>
        <v>0.19751281117930383</v>
      </c>
    </row>
    <row r="224" spans="1:5" x14ac:dyDescent="0.35">
      <c r="A224">
        <f t="shared" si="19"/>
        <v>217</v>
      </c>
      <c r="B224">
        <v>0.27236873935232969</v>
      </c>
      <c r="C224">
        <f t="shared" si="18"/>
        <v>1.4353036873083684</v>
      </c>
      <c r="D224">
        <v>0.50800742576338909</v>
      </c>
      <c r="E224">
        <f t="shared" si="20"/>
        <v>0.27236873935232969</v>
      </c>
    </row>
    <row r="225" spans="1:5" x14ac:dyDescent="0.35">
      <c r="A225">
        <f t="shared" si="19"/>
        <v>218</v>
      </c>
      <c r="B225">
        <v>6.4963982168911028E-2</v>
      </c>
      <c r="C225">
        <f t="shared" si="18"/>
        <v>1.0180383238120568E-2</v>
      </c>
      <c r="D225">
        <v>0.44735456693170261</v>
      </c>
      <c r="E225">
        <f t="shared" si="20"/>
        <v>0.27236873935232969</v>
      </c>
    </row>
    <row r="226" spans="1:5" x14ac:dyDescent="0.35">
      <c r="A226">
        <f t="shared" si="19"/>
        <v>219</v>
      </c>
      <c r="B226">
        <v>0.31140575489612776</v>
      </c>
      <c r="C226">
        <f t="shared" si="18"/>
        <v>0.92437645947934222</v>
      </c>
      <c r="D226">
        <v>0.23178010804308358</v>
      </c>
      <c r="E226">
        <f t="shared" si="20"/>
        <v>0.31140575489612776</v>
      </c>
    </row>
    <row r="227" spans="1:5" x14ac:dyDescent="0.35">
      <c r="A227">
        <f t="shared" si="19"/>
        <v>220</v>
      </c>
      <c r="B227">
        <v>0.21097776835635224</v>
      </c>
      <c r="C227">
        <f t="shared" si="18"/>
        <v>0.8540316813144555</v>
      </c>
      <c r="D227">
        <v>3.289250120615117E-2</v>
      </c>
      <c r="E227">
        <f t="shared" si="20"/>
        <v>0.21097776835635224</v>
      </c>
    </row>
    <row r="228" spans="1:5" x14ac:dyDescent="0.35">
      <c r="A228">
        <f t="shared" si="19"/>
        <v>221</v>
      </c>
      <c r="B228">
        <v>0.28641831394362144</v>
      </c>
      <c r="C228">
        <f t="shared" si="18"/>
        <v>1.2538795583160933</v>
      </c>
      <c r="D228">
        <v>0.30822349315617648</v>
      </c>
      <c r="E228">
        <f t="shared" si="20"/>
        <v>0.28641831394362144</v>
      </c>
    </row>
    <row r="229" spans="1:5" x14ac:dyDescent="0.35">
      <c r="A229">
        <f t="shared" si="19"/>
        <v>222</v>
      </c>
      <c r="B229">
        <v>0.24383757836781134</v>
      </c>
      <c r="C229">
        <f t="shared" si="18"/>
        <v>0.96236859493050997</v>
      </c>
      <c r="D229">
        <v>0.98939709660964414</v>
      </c>
      <c r="E229">
        <f t="shared" si="20"/>
        <v>0.28641831394362144</v>
      </c>
    </row>
    <row r="230" spans="1:5" x14ac:dyDescent="0.35">
      <c r="A230">
        <f t="shared" si="19"/>
        <v>223</v>
      </c>
      <c r="B230">
        <v>0.2079332916012922</v>
      </c>
      <c r="C230">
        <f t="shared" si="18"/>
        <v>0.77737128912679265</v>
      </c>
      <c r="D230">
        <v>0.64718172717777844</v>
      </c>
      <c r="E230">
        <f t="shared" si="20"/>
        <v>0.2079332916012922</v>
      </c>
    </row>
    <row r="231" spans="1:5" x14ac:dyDescent="0.35">
      <c r="A231">
        <f t="shared" si="19"/>
        <v>224</v>
      </c>
      <c r="B231">
        <v>0.30209343260048688</v>
      </c>
      <c r="C231">
        <f t="shared" si="18"/>
        <v>1.2412862343787825</v>
      </c>
      <c r="D231">
        <v>0.38830909156867621</v>
      </c>
      <c r="E231">
        <f t="shared" si="20"/>
        <v>0.30209343260048688</v>
      </c>
    </row>
    <row r="232" spans="1:5" x14ac:dyDescent="0.35">
      <c r="A232">
        <f t="shared" si="19"/>
        <v>225</v>
      </c>
      <c r="B232">
        <v>0.23952939672684093</v>
      </c>
      <c r="C232">
        <f t="shared" si="18"/>
        <v>0.98144857463106872</v>
      </c>
      <c r="D232">
        <v>0.95339211990174966</v>
      </c>
      <c r="E232">
        <f t="shared" si="20"/>
        <v>0.23952939672684093</v>
      </c>
    </row>
    <row r="233" spans="1:5" x14ac:dyDescent="0.35">
      <c r="A233">
        <f t="shared" si="19"/>
        <v>226</v>
      </c>
      <c r="B233">
        <v>0.3193726815216178</v>
      </c>
      <c r="C233">
        <f t="shared" si="18"/>
        <v>0.95249959065967182</v>
      </c>
      <c r="D233">
        <v>0.32374538727406288</v>
      </c>
      <c r="E233">
        <f t="shared" si="20"/>
        <v>0.3193726815216178</v>
      </c>
    </row>
    <row r="234" spans="1:5" x14ac:dyDescent="0.35">
      <c r="A234">
        <f t="shared" si="19"/>
        <v>227</v>
      </c>
      <c r="B234">
        <v>0.24821460872720061</v>
      </c>
      <c r="C234">
        <f t="shared" si="18"/>
        <v>1.0817565514823744</v>
      </c>
      <c r="D234">
        <v>0.22342367075891512</v>
      </c>
      <c r="E234">
        <f t="shared" si="20"/>
        <v>0.24821460872720061</v>
      </c>
    </row>
    <row r="235" spans="1:5" x14ac:dyDescent="0.35">
      <c r="A235">
        <f t="shared" si="19"/>
        <v>228</v>
      </c>
      <c r="B235">
        <v>0.4426391822268122</v>
      </c>
      <c r="C235">
        <f t="shared" si="18"/>
        <v>0.26792666525346903</v>
      </c>
      <c r="D235">
        <v>0.38302671035705493</v>
      </c>
      <c r="E235">
        <f t="shared" si="20"/>
        <v>0.24821460872720061</v>
      </c>
    </row>
    <row r="236" spans="1:5" x14ac:dyDescent="0.35">
      <c r="A236">
        <f t="shared" si="19"/>
        <v>229</v>
      </c>
      <c r="B236">
        <v>0.19144639842139588</v>
      </c>
      <c r="C236">
        <f t="shared" si="18"/>
        <v>0.674773646507969</v>
      </c>
      <c r="D236">
        <v>9.4509213578330198E-2</v>
      </c>
      <c r="E236">
        <f t="shared" si="20"/>
        <v>0.19144639842139588</v>
      </c>
    </row>
    <row r="237" spans="1:5" x14ac:dyDescent="0.35">
      <c r="A237">
        <f t="shared" si="19"/>
        <v>230</v>
      </c>
      <c r="B237">
        <v>0.23771496427989522</v>
      </c>
      <c r="C237">
        <f t="shared" si="18"/>
        <v>1.4275560855864315</v>
      </c>
      <c r="D237">
        <v>0.76497844204437881</v>
      </c>
      <c r="E237">
        <f t="shared" si="20"/>
        <v>0.23771496427989522</v>
      </c>
    </row>
    <row r="238" spans="1:5" x14ac:dyDescent="0.35">
      <c r="A238">
        <f t="shared" si="19"/>
        <v>231</v>
      </c>
      <c r="B238">
        <v>-1.5637625732021349E-2</v>
      </c>
      <c r="C238">
        <f t="shared" si="18"/>
        <v>0</v>
      </c>
      <c r="D238">
        <v>0.24031070045925618</v>
      </c>
      <c r="E238">
        <f t="shared" si="20"/>
        <v>0.23771496427989522</v>
      </c>
    </row>
    <row r="239" spans="1:5" x14ac:dyDescent="0.35">
      <c r="A239">
        <f t="shared" si="19"/>
        <v>232</v>
      </c>
      <c r="B239">
        <v>0.44622722777938173</v>
      </c>
      <c r="C239">
        <f t="shared" si="18"/>
        <v>0.26328404283159412</v>
      </c>
      <c r="D239">
        <v>0.71252886325630072</v>
      </c>
      <c r="E239">
        <f t="shared" si="20"/>
        <v>0.23771496427989522</v>
      </c>
    </row>
    <row r="240" spans="1:5" x14ac:dyDescent="0.35">
      <c r="A240">
        <f t="shared" si="19"/>
        <v>233</v>
      </c>
      <c r="B240">
        <v>0.17249807947240814</v>
      </c>
      <c r="C240">
        <f t="shared" si="18"/>
        <v>0.54299060157810364</v>
      </c>
      <c r="D240">
        <v>0.82543921540533427</v>
      </c>
      <c r="E240">
        <f t="shared" si="20"/>
        <v>0.23771496427989522</v>
      </c>
    </row>
    <row r="241" spans="1:5" x14ac:dyDescent="0.35">
      <c r="A241">
        <f t="shared" si="19"/>
        <v>234</v>
      </c>
      <c r="B241">
        <v>0.203657935640458</v>
      </c>
      <c r="C241">
        <f t="shared" si="18"/>
        <v>0.79576547128137731</v>
      </c>
      <c r="D241">
        <v>0.32076008761468244</v>
      </c>
      <c r="E241">
        <f t="shared" si="20"/>
        <v>0.203657935640458</v>
      </c>
    </row>
    <row r="242" spans="1:5" x14ac:dyDescent="0.35">
      <c r="A242">
        <f t="shared" si="19"/>
        <v>235</v>
      </c>
      <c r="B242">
        <v>9.9551088125320542E-2</v>
      </c>
      <c r="C242">
        <f t="shared" si="18"/>
        <v>9.7413417607638914E-2</v>
      </c>
      <c r="D242">
        <v>0.9126453148633803</v>
      </c>
      <c r="E242">
        <f t="shared" si="20"/>
        <v>0.203657935640458</v>
      </c>
    </row>
    <row r="243" spans="1:5" x14ac:dyDescent="0.35">
      <c r="A243">
        <f t="shared" si="19"/>
        <v>236</v>
      </c>
      <c r="B243">
        <v>3.514963051280165E-2</v>
      </c>
      <c r="C243">
        <f t="shared" si="18"/>
        <v>5.700087667684571E-4</v>
      </c>
      <c r="D243">
        <v>0.36038420285826978</v>
      </c>
      <c r="E243">
        <f t="shared" si="20"/>
        <v>0.203657935640458</v>
      </c>
    </row>
    <row r="244" spans="1:5" x14ac:dyDescent="0.35">
      <c r="A244">
        <f t="shared" si="19"/>
        <v>237</v>
      </c>
      <c r="B244">
        <v>0.28396603444177226</v>
      </c>
      <c r="C244">
        <f t="shared" si="18"/>
        <v>1.3413244208953876</v>
      </c>
      <c r="D244">
        <v>0.31034892948197679</v>
      </c>
      <c r="E244">
        <f t="shared" si="20"/>
        <v>0.28396603444177226</v>
      </c>
    </row>
    <row r="245" spans="1:5" x14ac:dyDescent="0.35">
      <c r="A245">
        <f t="shared" si="19"/>
        <v>238</v>
      </c>
      <c r="B245">
        <v>0.15227881053731887</v>
      </c>
      <c r="C245">
        <f t="shared" si="18"/>
        <v>0.35428202231094374</v>
      </c>
      <c r="D245">
        <v>0.63600518587341948</v>
      </c>
      <c r="E245">
        <f t="shared" si="20"/>
        <v>0.28396603444177226</v>
      </c>
    </row>
    <row r="246" spans="1:5" x14ac:dyDescent="0.35">
      <c r="A246">
        <f t="shared" si="19"/>
        <v>239</v>
      </c>
      <c r="B246">
        <v>0.31298658687118519</v>
      </c>
      <c r="C246">
        <f t="shared" si="18"/>
        <v>0.92482903345102163</v>
      </c>
      <c r="D246">
        <v>8.7979866938901252E-2</v>
      </c>
      <c r="E246">
        <f t="shared" si="20"/>
        <v>0.31298658687118519</v>
      </c>
    </row>
    <row r="247" spans="1:5" x14ac:dyDescent="0.35">
      <c r="A247">
        <f t="shared" si="19"/>
        <v>240</v>
      </c>
      <c r="B247">
        <v>0.34390786897590014</v>
      </c>
      <c r="C247">
        <f t="shared" si="18"/>
        <v>0.84234911834023141</v>
      </c>
      <c r="D247">
        <v>0.3288441443436726</v>
      </c>
      <c r="E247">
        <f t="shared" si="20"/>
        <v>0.34390786897590014</v>
      </c>
    </row>
    <row r="248" spans="1:5" x14ac:dyDescent="0.35">
      <c r="A248">
        <f t="shared" si="19"/>
        <v>241</v>
      </c>
      <c r="B248">
        <v>0.28038883882228854</v>
      </c>
      <c r="C248">
        <f t="shared" si="18"/>
        <v>1.2883701096445006</v>
      </c>
      <c r="D248">
        <v>0.95486185697486092</v>
      </c>
      <c r="E248">
        <f t="shared" si="20"/>
        <v>0.28038883882228854</v>
      </c>
    </row>
    <row r="249" spans="1:5" x14ac:dyDescent="0.35">
      <c r="A249">
        <f t="shared" si="19"/>
        <v>242</v>
      </c>
      <c r="B249">
        <v>0.1147946526766033</v>
      </c>
      <c r="C249">
        <f t="shared" si="18"/>
        <v>0.12945052836293858</v>
      </c>
      <c r="D249">
        <v>0.18682284453622888</v>
      </c>
      <c r="E249">
        <f t="shared" si="20"/>
        <v>0.28038883882228854</v>
      </c>
    </row>
    <row r="250" spans="1:5" x14ac:dyDescent="0.35">
      <c r="A250">
        <f t="shared" si="19"/>
        <v>243</v>
      </c>
      <c r="B250">
        <v>0.29008449989784163</v>
      </c>
      <c r="C250">
        <f t="shared" si="18"/>
        <v>0.98701350825567091</v>
      </c>
      <c r="D250">
        <v>0.56882612720804404</v>
      </c>
      <c r="E250">
        <f t="shared" si="20"/>
        <v>0.29008449989784163</v>
      </c>
    </row>
    <row r="251" spans="1:5" x14ac:dyDescent="0.35">
      <c r="A251">
        <f t="shared" si="19"/>
        <v>244</v>
      </c>
      <c r="B251">
        <v>0.3042990139385679</v>
      </c>
      <c r="C251">
        <f t="shared" si="18"/>
        <v>0.96407649330040113</v>
      </c>
      <c r="D251">
        <v>0.76163839678746836</v>
      </c>
      <c r="E251">
        <f t="shared" si="20"/>
        <v>0.3042990139385679</v>
      </c>
    </row>
    <row r="252" spans="1:5" x14ac:dyDescent="0.35">
      <c r="A252">
        <f t="shared" si="19"/>
        <v>245</v>
      </c>
      <c r="B252">
        <v>0.33101034842729804</v>
      </c>
      <c r="C252">
        <f t="shared" si="18"/>
        <v>0.88551241165104844</v>
      </c>
      <c r="D252">
        <v>0.65823481142282469</v>
      </c>
      <c r="E252">
        <f t="shared" si="20"/>
        <v>0.33101034842729804</v>
      </c>
    </row>
    <row r="253" spans="1:5" x14ac:dyDescent="0.35">
      <c r="A253">
        <f t="shared" si="19"/>
        <v>246</v>
      </c>
      <c r="B253">
        <v>0.33391678672186165</v>
      </c>
      <c r="C253">
        <f t="shared" si="18"/>
        <v>0.98293660293697616</v>
      </c>
      <c r="D253">
        <v>0.97405096676151215</v>
      </c>
      <c r="E253">
        <f t="shared" si="20"/>
        <v>0.33391678672186165</v>
      </c>
    </row>
    <row r="254" spans="1:5" x14ac:dyDescent="0.35">
      <c r="A254">
        <f t="shared" si="19"/>
        <v>247</v>
      </c>
      <c r="B254">
        <v>0.48055121473030649</v>
      </c>
      <c r="C254">
        <f t="shared" si="18"/>
        <v>0.16627865503419298</v>
      </c>
      <c r="D254">
        <v>0.20708561755720578</v>
      </c>
      <c r="E254">
        <f t="shared" si="20"/>
        <v>0.33391678672186165</v>
      </c>
    </row>
    <row r="255" spans="1:5" x14ac:dyDescent="0.35">
      <c r="A255">
        <f t="shared" si="19"/>
        <v>248</v>
      </c>
      <c r="B255">
        <v>0.44099420365131892</v>
      </c>
      <c r="C255">
        <f t="shared" si="18"/>
        <v>0.32134602473833623</v>
      </c>
      <c r="D255">
        <v>0.48368190701500291</v>
      </c>
      <c r="E255">
        <f t="shared" si="20"/>
        <v>0.33391678672186165</v>
      </c>
    </row>
    <row r="256" spans="1:5" x14ac:dyDescent="0.35">
      <c r="A256">
        <f t="shared" si="19"/>
        <v>249</v>
      </c>
      <c r="B256">
        <v>0.16940175740819727</v>
      </c>
      <c r="C256">
        <f t="shared" si="18"/>
        <v>0.58274460485654844</v>
      </c>
      <c r="D256">
        <v>0.81855683533410295</v>
      </c>
      <c r="E256">
        <f t="shared" si="20"/>
        <v>0.33391678672186165</v>
      </c>
    </row>
    <row r="257" spans="1:5" x14ac:dyDescent="0.35">
      <c r="A257">
        <f t="shared" si="19"/>
        <v>250</v>
      </c>
      <c r="B257">
        <v>0.39509102916844335</v>
      </c>
      <c r="C257">
        <f t="shared" si="18"/>
        <v>0.58740559935869852</v>
      </c>
      <c r="D257">
        <v>0.69128629767341754</v>
      </c>
      <c r="E257">
        <f t="shared" si="20"/>
        <v>0.33391678672186165</v>
      </c>
    </row>
    <row r="258" spans="1:5" x14ac:dyDescent="0.35">
      <c r="A258">
        <f t="shared" si="19"/>
        <v>251</v>
      </c>
      <c r="B258">
        <v>0.36822453361799801</v>
      </c>
      <c r="C258">
        <f t="shared" si="18"/>
        <v>0.77160512489294797</v>
      </c>
      <c r="D258">
        <v>0.68805261118996375</v>
      </c>
      <c r="E258">
        <f t="shared" si="20"/>
        <v>0.36822453361799801</v>
      </c>
    </row>
    <row r="259" spans="1:5" x14ac:dyDescent="0.35">
      <c r="A259">
        <f t="shared" si="19"/>
        <v>252</v>
      </c>
      <c r="B259">
        <v>0.33005864881428304</v>
      </c>
      <c r="C259">
        <f t="shared" si="18"/>
        <v>1.3257292089820365</v>
      </c>
      <c r="D259">
        <v>0.46371602296479397</v>
      </c>
      <c r="E259">
        <f t="shared" si="20"/>
        <v>0.33005864881428304</v>
      </c>
    </row>
    <row r="260" spans="1:5" x14ac:dyDescent="0.35">
      <c r="A260">
        <f t="shared" si="19"/>
        <v>253</v>
      </c>
      <c r="B260">
        <v>0.19223405312109776</v>
      </c>
      <c r="C260">
        <f t="shared" si="18"/>
        <v>0.77878095907457456</v>
      </c>
      <c r="D260">
        <v>0.72644354193385996</v>
      </c>
      <c r="E260">
        <f t="shared" si="20"/>
        <v>0.19223405312109776</v>
      </c>
    </row>
    <row r="261" spans="1:5" x14ac:dyDescent="0.35">
      <c r="A261">
        <f t="shared" si="19"/>
        <v>254</v>
      </c>
      <c r="B261">
        <v>0.2403500184359581</v>
      </c>
      <c r="C261">
        <f t="shared" si="18"/>
        <v>1.4299830124373516</v>
      </c>
      <c r="D261">
        <v>0.74082964605432045</v>
      </c>
      <c r="E261">
        <f t="shared" si="20"/>
        <v>0.2403500184359581</v>
      </c>
    </row>
    <row r="262" spans="1:5" x14ac:dyDescent="0.35">
      <c r="A262">
        <f t="shared" si="19"/>
        <v>255</v>
      </c>
      <c r="B262">
        <v>0.25305593107759461</v>
      </c>
      <c r="C262">
        <f t="shared" si="18"/>
        <v>1.0399847933685415</v>
      </c>
      <c r="D262">
        <v>0.7396154282876547</v>
      </c>
      <c r="E262">
        <f t="shared" si="20"/>
        <v>0.25305593107759461</v>
      </c>
    </row>
    <row r="263" spans="1:5" x14ac:dyDescent="0.35">
      <c r="A263">
        <f t="shared" si="19"/>
        <v>256</v>
      </c>
      <c r="B263">
        <v>0.2490169203038671</v>
      </c>
      <c r="C263">
        <f t="shared" si="18"/>
        <v>0.98979926201647794</v>
      </c>
      <c r="D263">
        <v>0.64550741904005005</v>
      </c>
      <c r="E263">
        <f t="shared" si="20"/>
        <v>0.2490169203038671</v>
      </c>
    </row>
    <row r="264" spans="1:5" x14ac:dyDescent="0.35">
      <c r="A264">
        <f t="shared" si="19"/>
        <v>257</v>
      </c>
      <c r="B264">
        <v>0.10731850650136743</v>
      </c>
      <c r="C264">
        <f t="shared" si="18"/>
        <v>0.10179738997997617</v>
      </c>
      <c r="D264">
        <v>0.85523085041568825</v>
      </c>
      <c r="E264">
        <f t="shared" si="20"/>
        <v>0.2490169203038671</v>
      </c>
    </row>
    <row r="265" spans="1:5" x14ac:dyDescent="0.35">
      <c r="A265">
        <f t="shared" si="19"/>
        <v>258</v>
      </c>
      <c r="B265">
        <v>-7.5352829333208693E-3</v>
      </c>
      <c r="C265">
        <f t="shared" ref="C265:C328" si="21">IF(AND(B265&lt;1,B265&gt;0),_xlfn.BINOM.DIST($D$3,$D$2,B265,FALSE)*_xlfn.BETA.DIST(B265,$B$2,$B$3,FALSE)/(_xlfn.BINOM.DIST($D$3,$D$2,E264,FALSE)*_xlfn.BETA.DIST(E264,$B$2,$B$3,FALSE)),0)</f>
        <v>0</v>
      </c>
      <c r="D265">
        <v>0.53465537556835818</v>
      </c>
      <c r="E265">
        <f t="shared" si="20"/>
        <v>0.2490169203038671</v>
      </c>
    </row>
    <row r="266" spans="1:5" x14ac:dyDescent="0.35">
      <c r="A266">
        <f t="shared" si="19"/>
        <v>259</v>
      </c>
      <c r="B266">
        <v>0.15343098967540569</v>
      </c>
      <c r="C266">
        <f t="shared" si="21"/>
        <v>0.37206670104699208</v>
      </c>
      <c r="D266">
        <v>0.60630274837293341</v>
      </c>
      <c r="E266">
        <f t="shared" si="20"/>
        <v>0.2490169203038671</v>
      </c>
    </row>
    <row r="267" spans="1:5" x14ac:dyDescent="0.35">
      <c r="A267">
        <f t="shared" si="19"/>
        <v>260</v>
      </c>
      <c r="B267">
        <v>4.9663284889763321E-2</v>
      </c>
      <c r="C267">
        <f t="shared" si="21"/>
        <v>2.7214301989991773E-3</v>
      </c>
      <c r="D267">
        <v>0.20649485030262393</v>
      </c>
      <c r="E267">
        <f t="shared" si="20"/>
        <v>0.2490169203038671</v>
      </c>
    </row>
    <row r="268" spans="1:5" x14ac:dyDescent="0.35">
      <c r="A268">
        <f t="shared" si="19"/>
        <v>261</v>
      </c>
      <c r="B268">
        <v>0.37567640486252396</v>
      </c>
      <c r="C268">
        <f t="shared" si="21"/>
        <v>0.61373927035490561</v>
      </c>
      <c r="D268">
        <v>0.77129168942817117</v>
      </c>
      <c r="E268">
        <f t="shared" si="20"/>
        <v>0.2490169203038671</v>
      </c>
    </row>
    <row r="269" spans="1:5" x14ac:dyDescent="0.35">
      <c r="A269">
        <f t="shared" si="19"/>
        <v>262</v>
      </c>
      <c r="B269">
        <v>0.16374218186677228</v>
      </c>
      <c r="C269">
        <f t="shared" si="21"/>
        <v>0.45180487712191703</v>
      </c>
      <c r="D269">
        <v>0.99907878037030262</v>
      </c>
      <c r="E269">
        <f t="shared" si="20"/>
        <v>0.2490169203038671</v>
      </c>
    </row>
    <row r="270" spans="1:5" x14ac:dyDescent="0.35">
      <c r="A270">
        <f t="shared" si="19"/>
        <v>263</v>
      </c>
      <c r="B270">
        <v>8.1838122718932899E-2</v>
      </c>
      <c r="C270">
        <f t="shared" si="21"/>
        <v>3.1404109086324843E-2</v>
      </c>
      <c r="D270">
        <v>0.67459258177206916</v>
      </c>
      <c r="E270">
        <f t="shared" si="20"/>
        <v>0.2490169203038671</v>
      </c>
    </row>
    <row r="271" spans="1:5" x14ac:dyDescent="0.35">
      <c r="A271">
        <f t="shared" si="19"/>
        <v>264</v>
      </c>
      <c r="B271">
        <v>0.24497068678203038</v>
      </c>
      <c r="C271">
        <f t="shared" si="21"/>
        <v>0.98775706939759556</v>
      </c>
      <c r="D271">
        <v>0.27559889713236996</v>
      </c>
      <c r="E271">
        <f t="shared" si="20"/>
        <v>0.24497068678203038</v>
      </c>
    </row>
    <row r="272" spans="1:5" x14ac:dyDescent="0.35">
      <c r="A272">
        <f t="shared" si="19"/>
        <v>265</v>
      </c>
      <c r="B272">
        <v>0.26461534371194223</v>
      </c>
      <c r="C272">
        <f t="shared" si="21"/>
        <v>1.0418793695862067</v>
      </c>
      <c r="D272">
        <v>0.80870136023869732</v>
      </c>
      <c r="E272">
        <f t="shared" si="20"/>
        <v>0.26461534371194223</v>
      </c>
    </row>
    <row r="273" spans="1:5" x14ac:dyDescent="0.35">
      <c r="A273">
        <f t="shared" si="19"/>
        <v>266</v>
      </c>
      <c r="B273">
        <v>0.28997793354153006</v>
      </c>
      <c r="C273">
        <f t="shared" si="21"/>
        <v>0.98767958646738385</v>
      </c>
      <c r="D273">
        <v>0.4428075566209666</v>
      </c>
      <c r="E273">
        <f t="shared" si="20"/>
        <v>0.28997793354153006</v>
      </c>
    </row>
    <row r="274" spans="1:5" x14ac:dyDescent="0.35">
      <c r="A274">
        <f t="shared" si="19"/>
        <v>267</v>
      </c>
      <c r="B274">
        <v>0.26309503354005015</v>
      </c>
      <c r="C274">
        <f t="shared" si="21"/>
        <v>1.0109283907670017</v>
      </c>
      <c r="D274">
        <v>0.82666596838340345</v>
      </c>
      <c r="E274">
        <f t="shared" si="20"/>
        <v>0.26309503354005015</v>
      </c>
    </row>
    <row r="275" spans="1:5" x14ac:dyDescent="0.35">
      <c r="A275">
        <f t="shared" si="19"/>
        <v>268</v>
      </c>
      <c r="B275">
        <v>0.17799686906948486</v>
      </c>
      <c r="C275">
        <f t="shared" si="21"/>
        <v>0.551048838106035</v>
      </c>
      <c r="D275">
        <v>0.26046103858253367</v>
      </c>
      <c r="E275">
        <f t="shared" si="20"/>
        <v>0.17799686906948486</v>
      </c>
    </row>
    <row r="276" spans="1:5" x14ac:dyDescent="0.35">
      <c r="A276">
        <f t="shared" si="19"/>
        <v>269</v>
      </c>
      <c r="B276">
        <v>0.1544843937462419</v>
      </c>
      <c r="C276">
        <f t="shared" si="21"/>
        <v>0.67112590011957629</v>
      </c>
      <c r="D276">
        <v>0.40376020983434602</v>
      </c>
      <c r="E276">
        <f t="shared" si="20"/>
        <v>0.1544843937462419</v>
      </c>
    </row>
    <row r="277" spans="1:5" x14ac:dyDescent="0.35">
      <c r="A277">
        <f t="shared" si="19"/>
        <v>270</v>
      </c>
      <c r="B277">
        <v>3.94318579505821E-2</v>
      </c>
      <c r="C277">
        <f t="shared" si="21"/>
        <v>2.129514389208359E-3</v>
      </c>
      <c r="D277">
        <v>0.13531574446890215</v>
      </c>
      <c r="E277">
        <f t="shared" si="20"/>
        <v>0.1544843937462419</v>
      </c>
    </row>
    <row r="278" spans="1:5" x14ac:dyDescent="0.35">
      <c r="A278">
        <f t="shared" si="19"/>
        <v>271</v>
      </c>
      <c r="B278">
        <v>1.4726282682873432E-2</v>
      </c>
      <c r="C278">
        <f t="shared" si="21"/>
        <v>8.6739204998425191E-6</v>
      </c>
      <c r="D278">
        <v>1.8314806573814124E-2</v>
      </c>
      <c r="E278">
        <f t="shared" si="20"/>
        <v>0.1544843937462419</v>
      </c>
    </row>
    <row r="279" spans="1:5" x14ac:dyDescent="0.35">
      <c r="A279">
        <f t="shared" si="19"/>
        <v>272</v>
      </c>
      <c r="B279">
        <v>0.24173907862438104</v>
      </c>
      <c r="C279">
        <f t="shared" si="21"/>
        <v>2.5699592466829246</v>
      </c>
      <c r="D279">
        <v>0.29988512001776491</v>
      </c>
      <c r="E279">
        <f t="shared" si="20"/>
        <v>0.24173907862438104</v>
      </c>
    </row>
    <row r="280" spans="1:5" x14ac:dyDescent="0.35">
      <c r="A280">
        <f t="shared" si="19"/>
        <v>273</v>
      </c>
      <c r="B280">
        <v>0.31208786722872972</v>
      </c>
      <c r="C280">
        <f t="shared" si="21"/>
        <v>0.9750095200611818</v>
      </c>
      <c r="D280">
        <v>0.69993916300669912</v>
      </c>
      <c r="E280">
        <f t="shared" si="20"/>
        <v>0.31208786722872972</v>
      </c>
    </row>
    <row r="281" spans="1:5" x14ac:dyDescent="0.35">
      <c r="A281">
        <f t="shared" si="19"/>
        <v>274</v>
      </c>
      <c r="B281">
        <v>0.35055926159127249</v>
      </c>
      <c r="C281">
        <f t="shared" si="21"/>
        <v>0.79985690369855833</v>
      </c>
      <c r="D281">
        <v>0.43127632934486926</v>
      </c>
      <c r="E281">
        <f t="shared" si="20"/>
        <v>0.35055926159127249</v>
      </c>
    </row>
    <row r="282" spans="1:5" x14ac:dyDescent="0.35">
      <c r="A282">
        <f t="shared" si="19"/>
        <v>275</v>
      </c>
      <c r="B282">
        <v>0.345011576494131</v>
      </c>
      <c r="C282">
        <f t="shared" si="21"/>
        <v>1.0412113073872726</v>
      </c>
      <c r="D282">
        <v>1.9210600962810243E-2</v>
      </c>
      <c r="E282">
        <f t="shared" si="20"/>
        <v>0.345011576494131</v>
      </c>
    </row>
    <row r="283" spans="1:5" x14ac:dyDescent="0.35">
      <c r="A283">
        <f t="shared" ref="A283:A346" si="22">A282+1</f>
        <v>276</v>
      </c>
      <c r="B283">
        <v>0.4105678743772862</v>
      </c>
      <c r="C283">
        <f t="shared" si="21"/>
        <v>0.52542487611063138</v>
      </c>
      <c r="D283">
        <v>6.906204694172613E-2</v>
      </c>
      <c r="E283">
        <f t="shared" ref="E283:E346" si="23">IF(C283&gt;D283,B283,E282)</f>
        <v>0.4105678743772862</v>
      </c>
    </row>
    <row r="284" spans="1:5" x14ac:dyDescent="0.35">
      <c r="A284">
        <f t="shared" si="22"/>
        <v>277</v>
      </c>
      <c r="B284">
        <v>0.38122242577469723</v>
      </c>
      <c r="C284">
        <f t="shared" si="21"/>
        <v>1.3943540719274683</v>
      </c>
      <c r="D284">
        <v>0.3661302162918002</v>
      </c>
      <c r="E284">
        <f t="shared" si="23"/>
        <v>0.38122242577469723</v>
      </c>
    </row>
    <row r="285" spans="1:5" x14ac:dyDescent="0.35">
      <c r="A285">
        <f t="shared" si="22"/>
        <v>278</v>
      </c>
      <c r="B285">
        <v>0.40347597763452825</v>
      </c>
      <c r="C285">
        <f t="shared" si="21"/>
        <v>0.78222088161571413</v>
      </c>
      <c r="D285">
        <v>0.48550622653805564</v>
      </c>
      <c r="E285">
        <f t="shared" si="23"/>
        <v>0.40347597763452825</v>
      </c>
    </row>
    <row r="286" spans="1:5" x14ac:dyDescent="0.35">
      <c r="A286">
        <f t="shared" si="22"/>
        <v>279</v>
      </c>
      <c r="B286">
        <v>0.52828068951186802</v>
      </c>
      <c r="C286">
        <f t="shared" si="21"/>
        <v>0.11780773310302887</v>
      </c>
      <c r="D286">
        <v>0.90848323627206007</v>
      </c>
      <c r="E286">
        <f t="shared" si="23"/>
        <v>0.40347597763452825</v>
      </c>
    </row>
    <row r="287" spans="1:5" x14ac:dyDescent="0.35">
      <c r="A287">
        <f t="shared" si="22"/>
        <v>280</v>
      </c>
      <c r="B287">
        <v>0.26269939978797108</v>
      </c>
      <c r="C287">
        <f t="shared" si="21"/>
        <v>2.2600330203159436</v>
      </c>
      <c r="D287">
        <v>0.15177588617223714</v>
      </c>
      <c r="E287">
        <f t="shared" si="23"/>
        <v>0.26269939978797108</v>
      </c>
    </row>
    <row r="288" spans="1:5" x14ac:dyDescent="0.35">
      <c r="A288">
        <f t="shared" si="22"/>
        <v>281</v>
      </c>
      <c r="B288">
        <v>0.21389399605535919</v>
      </c>
      <c r="C288">
        <f t="shared" si="21"/>
        <v>0.81249649275600555</v>
      </c>
      <c r="D288">
        <v>0.50502063398608854</v>
      </c>
      <c r="E288">
        <f t="shared" si="23"/>
        <v>0.21389399605535919</v>
      </c>
    </row>
    <row r="289" spans="1:5" x14ac:dyDescent="0.35">
      <c r="A289">
        <f t="shared" si="22"/>
        <v>282</v>
      </c>
      <c r="B289">
        <v>0.22285734628628392</v>
      </c>
      <c r="C289">
        <f t="shared" si="21"/>
        <v>1.0648398299913278</v>
      </c>
      <c r="D289">
        <v>0.26884609774412183</v>
      </c>
      <c r="E289">
        <f t="shared" si="23"/>
        <v>0.22285734628628392</v>
      </c>
    </row>
    <row r="290" spans="1:5" x14ac:dyDescent="0.35">
      <c r="A290">
        <f t="shared" si="22"/>
        <v>283</v>
      </c>
      <c r="B290">
        <v>0.11859885232580328</v>
      </c>
      <c r="C290">
        <f t="shared" si="21"/>
        <v>0.17024996860643254</v>
      </c>
      <c r="D290">
        <v>4.5210258497411004E-2</v>
      </c>
      <c r="E290">
        <f t="shared" si="23"/>
        <v>0.11859885232580328</v>
      </c>
    </row>
    <row r="291" spans="1:5" x14ac:dyDescent="0.35">
      <c r="A291">
        <f t="shared" si="22"/>
        <v>284</v>
      </c>
      <c r="B291">
        <v>3.5527130262342915E-2</v>
      </c>
      <c r="C291">
        <f t="shared" si="21"/>
        <v>3.0530949771014992E-3</v>
      </c>
      <c r="D291">
        <v>0.75400092132861496</v>
      </c>
      <c r="E291">
        <f t="shared" si="23"/>
        <v>0.11859885232580328</v>
      </c>
    </row>
    <row r="292" spans="1:5" x14ac:dyDescent="0.35">
      <c r="A292">
        <f t="shared" si="22"/>
        <v>285</v>
      </c>
      <c r="B292">
        <v>8.798204182611602E-2</v>
      </c>
      <c r="C292">
        <f t="shared" si="21"/>
        <v>0.28784437904049509</v>
      </c>
      <c r="D292">
        <v>0.15082102781199058</v>
      </c>
      <c r="E292">
        <f t="shared" si="23"/>
        <v>8.798204182611602E-2</v>
      </c>
    </row>
    <row r="293" spans="1:5" x14ac:dyDescent="0.35">
      <c r="A293">
        <f t="shared" si="22"/>
        <v>286</v>
      </c>
      <c r="B293">
        <v>-4.0320782057827992E-2</v>
      </c>
      <c r="C293">
        <f t="shared" si="21"/>
        <v>0</v>
      </c>
      <c r="D293">
        <v>0.49695499841484636</v>
      </c>
      <c r="E293">
        <f t="shared" si="23"/>
        <v>8.798204182611602E-2</v>
      </c>
    </row>
    <row r="294" spans="1:5" x14ac:dyDescent="0.35">
      <c r="A294">
        <f t="shared" si="22"/>
        <v>287</v>
      </c>
      <c r="B294">
        <v>0.35967527358250784</v>
      </c>
      <c r="C294">
        <f t="shared" si="21"/>
        <v>16.27231712149997</v>
      </c>
      <c r="D294">
        <v>0.94132154641568511</v>
      </c>
      <c r="E294">
        <f t="shared" si="23"/>
        <v>0.35967527358250784</v>
      </c>
    </row>
    <row r="295" spans="1:5" x14ac:dyDescent="0.35">
      <c r="A295">
        <f t="shared" si="22"/>
        <v>288</v>
      </c>
      <c r="B295">
        <v>0.19157966239652099</v>
      </c>
      <c r="C295">
        <f t="shared" si="21"/>
        <v>0.95153387499715258</v>
      </c>
      <c r="D295">
        <v>0.69242202218743332</v>
      </c>
      <c r="E295">
        <f t="shared" si="23"/>
        <v>0.19157966239652099</v>
      </c>
    </row>
    <row r="296" spans="1:5" x14ac:dyDescent="0.35">
      <c r="A296">
        <f t="shared" si="22"/>
        <v>289</v>
      </c>
      <c r="B296">
        <v>0.38436316453374253</v>
      </c>
      <c r="C296">
        <f t="shared" si="21"/>
        <v>0.83435717423728561</v>
      </c>
      <c r="D296">
        <v>0.74366160608105458</v>
      </c>
      <c r="E296">
        <f t="shared" si="23"/>
        <v>0.38436316453374253</v>
      </c>
    </row>
    <row r="297" spans="1:5" x14ac:dyDescent="0.35">
      <c r="A297">
        <f t="shared" si="22"/>
        <v>290</v>
      </c>
      <c r="B297">
        <v>0.54007645057625708</v>
      </c>
      <c r="C297">
        <f t="shared" si="21"/>
        <v>7.2453218947811815E-2</v>
      </c>
      <c r="D297">
        <v>0.8193685569113337</v>
      </c>
      <c r="E297">
        <f t="shared" si="23"/>
        <v>0.38436316453374253</v>
      </c>
    </row>
    <row r="298" spans="1:5" x14ac:dyDescent="0.35">
      <c r="A298">
        <f t="shared" si="22"/>
        <v>291</v>
      </c>
      <c r="B298">
        <v>0.40633092301274248</v>
      </c>
      <c r="C298">
        <f t="shared" si="21"/>
        <v>0.78045160865651975</v>
      </c>
      <c r="D298">
        <v>0.57199075271858668</v>
      </c>
      <c r="E298">
        <f t="shared" si="23"/>
        <v>0.40633092301274248</v>
      </c>
    </row>
    <row r="299" spans="1:5" x14ac:dyDescent="0.35">
      <c r="A299">
        <f t="shared" si="22"/>
        <v>292</v>
      </c>
      <c r="B299">
        <v>0.18144775823063297</v>
      </c>
      <c r="C299">
        <f t="shared" si="21"/>
        <v>1.3528884249374016</v>
      </c>
      <c r="D299">
        <v>0.24425336170792111</v>
      </c>
      <c r="E299">
        <f t="shared" si="23"/>
        <v>0.18144775823063297</v>
      </c>
    </row>
    <row r="300" spans="1:5" x14ac:dyDescent="0.35">
      <c r="A300">
        <f t="shared" si="22"/>
        <v>293</v>
      </c>
      <c r="B300">
        <v>0.31564747106086266</v>
      </c>
      <c r="C300">
        <f t="shared" si="21"/>
        <v>1.579209802868917</v>
      </c>
      <c r="D300">
        <v>0.78361863897227668</v>
      </c>
      <c r="E300">
        <f t="shared" si="23"/>
        <v>0.31564747106086266</v>
      </c>
    </row>
    <row r="301" spans="1:5" x14ac:dyDescent="0.35">
      <c r="A301">
        <f t="shared" si="22"/>
        <v>294</v>
      </c>
      <c r="B301">
        <v>0.36200583904819983</v>
      </c>
      <c r="C301">
        <f t="shared" si="21"/>
        <v>0.74074513721819701</v>
      </c>
      <c r="D301">
        <v>0.7030142303019089</v>
      </c>
      <c r="E301">
        <f t="shared" si="23"/>
        <v>0.36200583904819983</v>
      </c>
    </row>
    <row r="302" spans="1:5" x14ac:dyDescent="0.35">
      <c r="A302">
        <f t="shared" si="22"/>
        <v>295</v>
      </c>
      <c r="B302">
        <v>0.32805862268579666</v>
      </c>
      <c r="C302">
        <f t="shared" si="21"/>
        <v>1.2695511095303775</v>
      </c>
      <c r="D302">
        <v>0.87314912562728209</v>
      </c>
      <c r="E302">
        <f t="shared" si="23"/>
        <v>0.32805862268579666</v>
      </c>
    </row>
    <row r="303" spans="1:5" x14ac:dyDescent="0.35">
      <c r="A303">
        <f t="shared" si="22"/>
        <v>296</v>
      </c>
      <c r="B303">
        <v>0.30746414328322186</v>
      </c>
      <c r="C303">
        <f t="shared" si="21"/>
        <v>1.0985812289721155</v>
      </c>
      <c r="D303">
        <v>0.74541980084381132</v>
      </c>
      <c r="E303">
        <f t="shared" si="23"/>
        <v>0.30746414328322186</v>
      </c>
    </row>
    <row r="304" spans="1:5" x14ac:dyDescent="0.35">
      <c r="A304">
        <f t="shared" si="22"/>
        <v>297</v>
      </c>
      <c r="B304">
        <v>0.20435966259806798</v>
      </c>
      <c r="C304">
        <f t="shared" si="21"/>
        <v>0.79432213856626288</v>
      </c>
      <c r="D304">
        <v>0.19458057086541336</v>
      </c>
      <c r="E304">
        <f t="shared" si="23"/>
        <v>0.20435966259806798</v>
      </c>
    </row>
    <row r="305" spans="1:5" x14ac:dyDescent="0.35">
      <c r="A305">
        <f t="shared" si="22"/>
        <v>298</v>
      </c>
      <c r="B305">
        <v>0.18565867303855602</v>
      </c>
      <c r="C305">
        <f t="shared" si="21"/>
        <v>0.81537109170272359</v>
      </c>
      <c r="D305">
        <v>0.35061755984713516</v>
      </c>
      <c r="E305">
        <f t="shared" si="23"/>
        <v>0.18565867303855602</v>
      </c>
    </row>
    <row r="306" spans="1:5" x14ac:dyDescent="0.35">
      <c r="A306">
        <f t="shared" si="22"/>
        <v>299</v>
      </c>
      <c r="B306">
        <v>0.19016620071361257</v>
      </c>
      <c r="C306">
        <f t="shared" si="21"/>
        <v>1.0566698076795147</v>
      </c>
      <c r="D306">
        <v>0.70540179560835203</v>
      </c>
      <c r="E306">
        <f t="shared" si="23"/>
        <v>0.19016620071361257</v>
      </c>
    </row>
    <row r="307" spans="1:5" x14ac:dyDescent="0.35">
      <c r="A307">
        <f t="shared" si="22"/>
        <v>300</v>
      </c>
      <c r="B307">
        <v>0.19546011750179509</v>
      </c>
      <c r="C307">
        <f t="shared" si="21"/>
        <v>1.0616364482985599</v>
      </c>
      <c r="D307">
        <v>0.48360476913868289</v>
      </c>
      <c r="E307">
        <f t="shared" si="23"/>
        <v>0.19546011750179509</v>
      </c>
    </row>
    <row r="308" spans="1:5" x14ac:dyDescent="0.35">
      <c r="A308">
        <f t="shared" si="22"/>
        <v>301</v>
      </c>
      <c r="B308">
        <v>0.35183892574736647</v>
      </c>
      <c r="C308">
        <f t="shared" si="21"/>
        <v>1.0712239388968294</v>
      </c>
      <c r="D308">
        <v>0.50703715761187462</v>
      </c>
      <c r="E308">
        <f t="shared" si="23"/>
        <v>0.35183892574736647</v>
      </c>
    </row>
    <row r="309" spans="1:5" x14ac:dyDescent="0.35">
      <c r="A309">
        <f t="shared" si="22"/>
        <v>302</v>
      </c>
      <c r="B309">
        <v>0.5999276988888762</v>
      </c>
      <c r="C309">
        <f t="shared" si="21"/>
        <v>1.0909850116970383E-2</v>
      </c>
      <c r="D309">
        <v>0.26821944224783856</v>
      </c>
      <c r="E309">
        <f t="shared" si="23"/>
        <v>0.35183892574736647</v>
      </c>
    </row>
    <row r="310" spans="1:5" x14ac:dyDescent="0.35">
      <c r="A310">
        <f t="shared" si="22"/>
        <v>303</v>
      </c>
      <c r="B310">
        <v>0.31509866046866408</v>
      </c>
      <c r="C310">
        <f t="shared" si="21"/>
        <v>1.2466287689353202</v>
      </c>
      <c r="D310">
        <v>0.35106486258420422</v>
      </c>
      <c r="E310">
        <f t="shared" si="23"/>
        <v>0.31509866046866408</v>
      </c>
    </row>
    <row r="311" spans="1:5" x14ac:dyDescent="0.35">
      <c r="A311">
        <f t="shared" si="22"/>
        <v>304</v>
      </c>
      <c r="B311">
        <v>0.13958376011352269</v>
      </c>
      <c r="C311">
        <f t="shared" si="21"/>
        <v>0.29081670514955421</v>
      </c>
      <c r="D311">
        <v>0.62483984873315479</v>
      </c>
      <c r="E311">
        <f t="shared" si="23"/>
        <v>0.31509866046866408</v>
      </c>
    </row>
    <row r="312" spans="1:5" x14ac:dyDescent="0.35">
      <c r="A312">
        <f t="shared" si="22"/>
        <v>305</v>
      </c>
      <c r="B312">
        <v>0.25823113041562051</v>
      </c>
      <c r="C312">
        <f t="shared" si="21"/>
        <v>1.0854795222917846</v>
      </c>
      <c r="D312">
        <v>0.8818469147023047</v>
      </c>
      <c r="E312">
        <f t="shared" si="23"/>
        <v>0.25823113041562051</v>
      </c>
    </row>
    <row r="313" spans="1:5" x14ac:dyDescent="0.35">
      <c r="A313">
        <f t="shared" si="22"/>
        <v>306</v>
      </c>
      <c r="B313">
        <v>0.28575213493900037</v>
      </c>
      <c r="C313">
        <f t="shared" si="21"/>
        <v>1.0026997151099921</v>
      </c>
      <c r="D313">
        <v>0.88383599269115476</v>
      </c>
      <c r="E313">
        <f t="shared" si="23"/>
        <v>0.28575213493900037</v>
      </c>
    </row>
    <row r="314" spans="1:5" x14ac:dyDescent="0.35">
      <c r="A314">
        <f t="shared" si="22"/>
        <v>307</v>
      </c>
      <c r="B314">
        <v>0.19883348295757824</v>
      </c>
      <c r="C314">
        <f t="shared" si="21"/>
        <v>0.71282291614697868</v>
      </c>
      <c r="D314">
        <v>5.4039710128299112E-2</v>
      </c>
      <c r="E314">
        <f t="shared" si="23"/>
        <v>0.19883348295757824</v>
      </c>
    </row>
    <row r="315" spans="1:5" x14ac:dyDescent="0.35">
      <c r="A315">
        <f t="shared" si="22"/>
        <v>308</v>
      </c>
      <c r="B315">
        <v>4.9787016867069767E-2</v>
      </c>
      <c r="C315">
        <f t="shared" si="21"/>
        <v>3.7785939115343504E-3</v>
      </c>
      <c r="D315">
        <v>0.24337961168944744</v>
      </c>
      <c r="E315">
        <f t="shared" si="23"/>
        <v>0.19883348295757824</v>
      </c>
    </row>
    <row r="316" spans="1:5" x14ac:dyDescent="0.35">
      <c r="A316">
        <f t="shared" si="22"/>
        <v>309</v>
      </c>
      <c r="B316">
        <v>0.18834046155477582</v>
      </c>
      <c r="C316">
        <f t="shared" si="21"/>
        <v>0.8894926413140013</v>
      </c>
      <c r="D316">
        <v>0.30229825912243524</v>
      </c>
      <c r="E316">
        <f t="shared" si="23"/>
        <v>0.18834046155477582</v>
      </c>
    </row>
    <row r="317" spans="1:5" x14ac:dyDescent="0.35">
      <c r="A317">
        <f t="shared" si="22"/>
        <v>310</v>
      </c>
      <c r="B317">
        <v>7.2787402453591679E-2</v>
      </c>
      <c r="C317">
        <f t="shared" si="21"/>
        <v>2.8026080984981307E-2</v>
      </c>
      <c r="D317">
        <v>0.95033323800587632</v>
      </c>
      <c r="E317">
        <f t="shared" si="23"/>
        <v>0.18834046155477582</v>
      </c>
    </row>
    <row r="318" spans="1:5" x14ac:dyDescent="0.35">
      <c r="A318">
        <f t="shared" si="22"/>
        <v>311</v>
      </c>
      <c r="B318">
        <v>0.13311893034757155</v>
      </c>
      <c r="C318">
        <f t="shared" si="21"/>
        <v>0.35739386486815256</v>
      </c>
      <c r="D318">
        <v>0.7429293424275476</v>
      </c>
      <c r="E318">
        <f t="shared" si="23"/>
        <v>0.18834046155477582</v>
      </c>
    </row>
    <row r="319" spans="1:5" x14ac:dyDescent="0.35">
      <c r="A319">
        <f t="shared" si="22"/>
        <v>312</v>
      </c>
      <c r="B319">
        <v>0.16409002259544372</v>
      </c>
      <c r="C319">
        <f t="shared" si="21"/>
        <v>0.70048858486330567</v>
      </c>
      <c r="D319">
        <v>0.9371341627925015</v>
      </c>
      <c r="E319">
        <f t="shared" si="23"/>
        <v>0.18834046155477582</v>
      </c>
    </row>
    <row r="320" spans="1:5" x14ac:dyDescent="0.35">
      <c r="A320">
        <f t="shared" si="22"/>
        <v>313</v>
      </c>
      <c r="B320">
        <v>0.34464418621990978</v>
      </c>
      <c r="C320">
        <f t="shared" si="21"/>
        <v>1.2252257463447882</v>
      </c>
      <c r="D320">
        <v>0.6864921418578811</v>
      </c>
      <c r="E320">
        <f t="shared" si="23"/>
        <v>0.34464418621990978</v>
      </c>
    </row>
    <row r="321" spans="1:5" x14ac:dyDescent="0.35">
      <c r="A321">
        <f t="shared" si="22"/>
        <v>314</v>
      </c>
      <c r="B321">
        <v>0.39950990875782666</v>
      </c>
      <c r="C321">
        <f t="shared" si="21"/>
        <v>0.59896109528243036</v>
      </c>
      <c r="D321">
        <v>0.53103111023428962</v>
      </c>
      <c r="E321">
        <f t="shared" si="23"/>
        <v>0.39950990875782666</v>
      </c>
    </row>
    <row r="322" spans="1:5" x14ac:dyDescent="0.35">
      <c r="A322">
        <f t="shared" si="22"/>
        <v>315</v>
      </c>
      <c r="B322">
        <v>0.30039760541700894</v>
      </c>
      <c r="C322">
        <f t="shared" si="21"/>
        <v>2.0822867538493743</v>
      </c>
      <c r="D322">
        <v>0.20664675332040328</v>
      </c>
      <c r="E322">
        <f t="shared" si="23"/>
        <v>0.30039760541700894</v>
      </c>
    </row>
    <row r="323" spans="1:5" x14ac:dyDescent="0.35">
      <c r="A323">
        <f t="shared" si="22"/>
        <v>316</v>
      </c>
      <c r="B323">
        <v>0.47432373776083664</v>
      </c>
      <c r="C323">
        <f t="shared" si="21"/>
        <v>0.16000870920332647</v>
      </c>
      <c r="D323">
        <v>0.54055703153549373</v>
      </c>
      <c r="E323">
        <f t="shared" si="23"/>
        <v>0.30039760541700894</v>
      </c>
    </row>
    <row r="324" spans="1:5" x14ac:dyDescent="0.35">
      <c r="A324">
        <f t="shared" si="22"/>
        <v>317</v>
      </c>
      <c r="B324">
        <v>0.2093888581263828</v>
      </c>
      <c r="C324">
        <f t="shared" si="21"/>
        <v>0.81157545338455683</v>
      </c>
      <c r="D324">
        <v>0.24886932632412773</v>
      </c>
      <c r="E324">
        <f t="shared" si="23"/>
        <v>0.2093888581263828</v>
      </c>
    </row>
    <row r="325" spans="1:5" x14ac:dyDescent="0.35">
      <c r="A325">
        <f t="shared" si="22"/>
        <v>318</v>
      </c>
      <c r="B325">
        <v>0.16324570787433823</v>
      </c>
      <c r="C325">
        <f t="shared" si="21"/>
        <v>0.55653119181163979</v>
      </c>
      <c r="D325">
        <v>0.50454591597636111</v>
      </c>
      <c r="E325">
        <f t="shared" si="23"/>
        <v>0.16324570787433823</v>
      </c>
    </row>
    <row r="326" spans="1:5" x14ac:dyDescent="0.35">
      <c r="A326">
        <f t="shared" si="22"/>
        <v>319</v>
      </c>
      <c r="B326">
        <v>9.9916759762840993E-2</v>
      </c>
      <c r="C326">
        <f t="shared" si="21"/>
        <v>0.16894099332232448</v>
      </c>
      <c r="D326">
        <v>0.61332492844158526</v>
      </c>
      <c r="E326">
        <f t="shared" si="23"/>
        <v>0.16324570787433823</v>
      </c>
    </row>
    <row r="327" spans="1:5" x14ac:dyDescent="0.35">
      <c r="A327">
        <f t="shared" si="22"/>
        <v>320</v>
      </c>
      <c r="B327">
        <v>0.20617372426794706</v>
      </c>
      <c r="C327">
        <f t="shared" si="21"/>
        <v>1.7473890396344054</v>
      </c>
      <c r="D327">
        <v>0.92904633951285154</v>
      </c>
      <c r="E327">
        <f t="shared" si="23"/>
        <v>0.20617372426794706</v>
      </c>
    </row>
    <row r="328" spans="1:5" x14ac:dyDescent="0.35">
      <c r="A328">
        <f t="shared" si="22"/>
        <v>321</v>
      </c>
      <c r="B328">
        <v>-8.5096788633526266E-2</v>
      </c>
      <c r="C328">
        <f t="shared" si="21"/>
        <v>0</v>
      </c>
      <c r="D328">
        <v>3.0008493246639789E-2</v>
      </c>
      <c r="E328">
        <f t="shared" si="23"/>
        <v>0.20617372426794706</v>
      </c>
    </row>
    <row r="329" spans="1:5" x14ac:dyDescent="0.35">
      <c r="A329">
        <f t="shared" si="22"/>
        <v>322</v>
      </c>
      <c r="B329">
        <v>0.19918785594657434</v>
      </c>
      <c r="C329">
        <f t="shared" ref="C329:C392" si="24">IF(AND(B329&lt;1,B329&gt;0),_xlfn.BINOM.DIST($D$3,$D$2,B329,FALSE)*_xlfn.BETA.DIST(B329,$B$2,$B$3,FALSE)/(_xlfn.BINOM.DIST($D$3,$D$2,E328,FALSE)*_xlfn.BETA.DIST(E328,$B$2,$B$3,FALSE)),0)</f>
        <v>0.93553520014190905</v>
      </c>
      <c r="D329">
        <v>0.23101502275749075</v>
      </c>
      <c r="E329">
        <f t="shared" si="23"/>
        <v>0.19918785594657434</v>
      </c>
    </row>
    <row r="330" spans="1:5" x14ac:dyDescent="0.35">
      <c r="A330">
        <f t="shared" si="22"/>
        <v>323</v>
      </c>
      <c r="B330">
        <v>0.13359378804074271</v>
      </c>
      <c r="C330">
        <f t="shared" si="24"/>
        <v>0.32077089561596883</v>
      </c>
      <c r="D330">
        <v>0.99879715489541032</v>
      </c>
      <c r="E330">
        <f t="shared" si="23"/>
        <v>0.19918785594657434</v>
      </c>
    </row>
    <row r="331" spans="1:5" x14ac:dyDescent="0.35">
      <c r="A331">
        <f t="shared" si="22"/>
        <v>324</v>
      </c>
      <c r="B331">
        <v>0.35710318619370857</v>
      </c>
      <c r="C331">
        <f t="shared" si="24"/>
        <v>0.98845107167387647</v>
      </c>
      <c r="D331">
        <v>0.12683236047177981</v>
      </c>
      <c r="E331">
        <f t="shared" si="23"/>
        <v>0.35710318619370857</v>
      </c>
    </row>
    <row r="332" spans="1:5" x14ac:dyDescent="0.35">
      <c r="A332">
        <f t="shared" si="22"/>
        <v>325</v>
      </c>
      <c r="B332">
        <v>0.41727233944015635</v>
      </c>
      <c r="C332">
        <f t="shared" si="24"/>
        <v>0.52837831984045935</v>
      </c>
      <c r="D332">
        <v>0.43390245534112781</v>
      </c>
      <c r="E332">
        <f t="shared" si="23"/>
        <v>0.41727233944015635</v>
      </c>
    </row>
    <row r="333" spans="1:5" x14ac:dyDescent="0.35">
      <c r="A333">
        <f t="shared" si="22"/>
        <v>326</v>
      </c>
      <c r="B333">
        <v>0.36493086877606967</v>
      </c>
      <c r="C333">
        <f t="shared" si="24"/>
        <v>1.7718703778133797</v>
      </c>
      <c r="D333">
        <v>0.27565348961696179</v>
      </c>
      <c r="E333">
        <f t="shared" si="23"/>
        <v>0.36493086877606967</v>
      </c>
    </row>
    <row r="334" spans="1:5" x14ac:dyDescent="0.35">
      <c r="A334">
        <f t="shared" si="22"/>
        <v>327</v>
      </c>
      <c r="B334">
        <v>0.27820533743060694</v>
      </c>
      <c r="C334">
        <f t="shared" si="24"/>
        <v>1.5219898091429656</v>
      </c>
      <c r="D334">
        <v>0.60100416563720716</v>
      </c>
      <c r="E334">
        <f t="shared" si="23"/>
        <v>0.27820533743060694</v>
      </c>
    </row>
    <row r="335" spans="1:5" x14ac:dyDescent="0.35">
      <c r="A335">
        <f t="shared" si="22"/>
        <v>328</v>
      </c>
      <c r="B335">
        <v>0.25186069012087309</v>
      </c>
      <c r="C335">
        <f t="shared" si="24"/>
        <v>0.97694591779126572</v>
      </c>
      <c r="D335">
        <v>0.61562261837270238</v>
      </c>
      <c r="E335">
        <f t="shared" si="23"/>
        <v>0.25186069012087309</v>
      </c>
    </row>
    <row r="336" spans="1:5" x14ac:dyDescent="0.35">
      <c r="A336">
        <f t="shared" si="22"/>
        <v>329</v>
      </c>
      <c r="B336">
        <v>0.16653155891535878</v>
      </c>
      <c r="C336">
        <f t="shared" si="24"/>
        <v>0.47046131419773063</v>
      </c>
      <c r="D336">
        <v>0.88736685059562059</v>
      </c>
      <c r="E336">
        <f t="shared" si="23"/>
        <v>0.25186069012087309</v>
      </c>
    </row>
    <row r="337" spans="1:5" x14ac:dyDescent="0.35">
      <c r="A337">
        <f t="shared" si="22"/>
        <v>330</v>
      </c>
      <c r="B337">
        <v>0.19869375794238439</v>
      </c>
      <c r="C337">
        <f t="shared" si="24"/>
        <v>0.72310243926925255</v>
      </c>
      <c r="D337">
        <v>0.21283367812562659</v>
      </c>
      <c r="E337">
        <f t="shared" si="23"/>
        <v>0.19869375794238439</v>
      </c>
    </row>
    <row r="338" spans="1:5" x14ac:dyDescent="0.35">
      <c r="A338">
        <f t="shared" si="22"/>
        <v>331</v>
      </c>
      <c r="B338">
        <v>6.2984729646680504E-2</v>
      </c>
      <c r="C338">
        <f t="shared" si="24"/>
        <v>1.2401566835219162E-2</v>
      </c>
      <c r="D338">
        <v>0.5867870618300054</v>
      </c>
      <c r="E338">
        <f t="shared" si="23"/>
        <v>0.19869375794238439</v>
      </c>
    </row>
    <row r="339" spans="1:5" x14ac:dyDescent="0.35">
      <c r="A339">
        <f t="shared" si="22"/>
        <v>332</v>
      </c>
      <c r="B339">
        <v>0.10985587425553742</v>
      </c>
      <c r="C339">
        <f t="shared" si="24"/>
        <v>0.15361132479832063</v>
      </c>
      <c r="D339">
        <v>0.72792293909273609</v>
      </c>
      <c r="E339">
        <f t="shared" si="23"/>
        <v>0.19869375794238439</v>
      </c>
    </row>
    <row r="340" spans="1:5" x14ac:dyDescent="0.35">
      <c r="A340">
        <f t="shared" si="22"/>
        <v>333</v>
      </c>
      <c r="B340">
        <v>0.37010101454200184</v>
      </c>
      <c r="C340">
        <f t="shared" si="24"/>
        <v>0.88792122859648936</v>
      </c>
      <c r="D340">
        <v>0.24520523051327792</v>
      </c>
      <c r="E340">
        <f t="shared" si="23"/>
        <v>0.37010101454200184</v>
      </c>
    </row>
    <row r="341" spans="1:5" x14ac:dyDescent="0.35">
      <c r="A341">
        <f t="shared" si="22"/>
        <v>334</v>
      </c>
      <c r="B341">
        <v>0.45193385562206756</v>
      </c>
      <c r="C341">
        <f t="shared" si="24"/>
        <v>0.35770142449978864</v>
      </c>
      <c r="D341">
        <v>0.23316037878665219</v>
      </c>
      <c r="E341">
        <f t="shared" si="23"/>
        <v>0.45193385562206756</v>
      </c>
    </row>
    <row r="342" spans="1:5" x14ac:dyDescent="0.35">
      <c r="A342">
        <f t="shared" si="22"/>
        <v>335</v>
      </c>
      <c r="B342">
        <v>0.59332761266598333</v>
      </c>
      <c r="C342">
        <f t="shared" si="24"/>
        <v>4.3241968918905735E-2</v>
      </c>
      <c r="D342">
        <v>0.84035372983623269</v>
      </c>
      <c r="E342">
        <f t="shared" si="23"/>
        <v>0.45193385562206756</v>
      </c>
    </row>
    <row r="343" spans="1:5" x14ac:dyDescent="0.35">
      <c r="A343">
        <f t="shared" si="22"/>
        <v>336</v>
      </c>
      <c r="B343">
        <v>0.53348997799792242</v>
      </c>
      <c r="C343">
        <f t="shared" si="24"/>
        <v>0.20547376383309326</v>
      </c>
      <c r="D343">
        <v>0.5586705691030982</v>
      </c>
      <c r="E343">
        <f t="shared" si="23"/>
        <v>0.45193385562206756</v>
      </c>
    </row>
    <row r="344" spans="1:5" x14ac:dyDescent="0.35">
      <c r="A344">
        <f t="shared" si="22"/>
        <v>337</v>
      </c>
      <c r="B344">
        <v>0.40962115406311911</v>
      </c>
      <c r="C344">
        <f t="shared" si="24"/>
        <v>1.8222585630278805</v>
      </c>
      <c r="D344">
        <v>0.63241850010466349</v>
      </c>
      <c r="E344">
        <f t="shared" si="23"/>
        <v>0.40962115406311911</v>
      </c>
    </row>
    <row r="345" spans="1:5" x14ac:dyDescent="0.35">
      <c r="A345">
        <f t="shared" si="22"/>
        <v>338</v>
      </c>
      <c r="B345">
        <v>0.53016275373348387</v>
      </c>
      <c r="C345">
        <f t="shared" si="24"/>
        <v>0.12168232360960586</v>
      </c>
      <c r="D345">
        <v>0.82833068423571077</v>
      </c>
      <c r="E345">
        <f t="shared" si="23"/>
        <v>0.40962115406311911</v>
      </c>
    </row>
    <row r="346" spans="1:5" x14ac:dyDescent="0.35">
      <c r="A346">
        <f t="shared" si="22"/>
        <v>339</v>
      </c>
      <c r="B346">
        <v>0.20797303131248179</v>
      </c>
      <c r="C346">
        <f t="shared" si="24"/>
        <v>1.8857963090199141</v>
      </c>
      <c r="D346">
        <v>0.50063939500441335</v>
      </c>
      <c r="E346">
        <f t="shared" si="23"/>
        <v>0.20797303131248179</v>
      </c>
    </row>
    <row r="347" spans="1:5" x14ac:dyDescent="0.35">
      <c r="A347">
        <f t="shared" ref="A347:A410" si="25">A346+1</f>
        <v>340</v>
      </c>
      <c r="B347">
        <v>0.25140527635385579</v>
      </c>
      <c r="C347">
        <f t="shared" si="24"/>
        <v>1.2656478060325371</v>
      </c>
      <c r="D347">
        <v>1.9006727915612531E-2</v>
      </c>
      <c r="E347">
        <f t="shared" ref="E347:E410" si="26">IF(C347&gt;D347,B347,E346)</f>
        <v>0.25140527635385579</v>
      </c>
    </row>
    <row r="348" spans="1:5" x14ac:dyDescent="0.35">
      <c r="A348">
        <f t="shared" si="25"/>
        <v>341</v>
      </c>
      <c r="B348">
        <v>0.194811945368626</v>
      </c>
      <c r="C348">
        <f t="shared" si="24"/>
        <v>0.69479415287854596</v>
      </c>
      <c r="D348">
        <v>0.19453200022725747</v>
      </c>
      <c r="E348">
        <f t="shared" si="26"/>
        <v>0.194811945368626</v>
      </c>
    </row>
    <row r="349" spans="1:5" x14ac:dyDescent="0.35">
      <c r="A349">
        <f t="shared" si="25"/>
        <v>342</v>
      </c>
      <c r="B349">
        <v>0.33285918457778901</v>
      </c>
      <c r="C349">
        <f t="shared" si="24"/>
        <v>1.2274188280861322</v>
      </c>
      <c r="D349">
        <v>2.4844780707818925E-2</v>
      </c>
      <c r="E349">
        <f t="shared" si="26"/>
        <v>0.33285918457778901</v>
      </c>
    </row>
    <row r="350" spans="1:5" x14ac:dyDescent="0.35">
      <c r="A350">
        <f t="shared" si="25"/>
        <v>343</v>
      </c>
      <c r="B350">
        <v>0.29586045708057096</v>
      </c>
      <c r="C350">
        <f t="shared" si="24"/>
        <v>1.1695474191838031</v>
      </c>
      <c r="D350">
        <v>0.13213466176492905</v>
      </c>
      <c r="E350">
        <f t="shared" si="26"/>
        <v>0.29586045708057096</v>
      </c>
    </row>
    <row r="351" spans="1:5" x14ac:dyDescent="0.35">
      <c r="A351">
        <f t="shared" si="25"/>
        <v>344</v>
      </c>
      <c r="B351">
        <v>0.17062862143139881</v>
      </c>
      <c r="C351">
        <f t="shared" si="24"/>
        <v>0.50493410602735223</v>
      </c>
      <c r="D351">
        <v>0.92399021899846034</v>
      </c>
      <c r="E351">
        <f t="shared" si="26"/>
        <v>0.29586045708057096</v>
      </c>
    </row>
    <row r="352" spans="1:5" x14ac:dyDescent="0.35">
      <c r="A352">
        <f t="shared" si="25"/>
        <v>345</v>
      </c>
      <c r="B352">
        <v>0.22189938246755297</v>
      </c>
      <c r="C352">
        <f t="shared" si="24"/>
        <v>0.87992860075384849</v>
      </c>
      <c r="D352">
        <v>0.97131344233947181</v>
      </c>
      <c r="E352">
        <f t="shared" si="26"/>
        <v>0.29586045708057096</v>
      </c>
    </row>
    <row r="353" spans="1:5" x14ac:dyDescent="0.35">
      <c r="A353">
        <f t="shared" si="25"/>
        <v>346</v>
      </c>
      <c r="B353">
        <v>0.40148419715538441</v>
      </c>
      <c r="C353">
        <f t="shared" si="24"/>
        <v>0.46361704470633103</v>
      </c>
      <c r="D353">
        <v>0.86536223099134402</v>
      </c>
      <c r="E353">
        <f t="shared" si="26"/>
        <v>0.29586045708057096</v>
      </c>
    </row>
    <row r="354" spans="1:5" x14ac:dyDescent="0.35">
      <c r="A354">
        <f t="shared" si="25"/>
        <v>347</v>
      </c>
      <c r="B354">
        <v>0.29402059454903084</v>
      </c>
      <c r="C354">
        <f t="shared" si="24"/>
        <v>1.0043330072181087</v>
      </c>
      <c r="D354">
        <v>0.30632214658506451</v>
      </c>
      <c r="E354">
        <f t="shared" si="26"/>
        <v>0.29402059454903084</v>
      </c>
    </row>
    <row r="355" spans="1:5" x14ac:dyDescent="0.35">
      <c r="A355">
        <f t="shared" si="25"/>
        <v>348</v>
      </c>
      <c r="B355">
        <v>0.2048439958576978</v>
      </c>
      <c r="C355">
        <f t="shared" si="24"/>
        <v>0.76707511173868459</v>
      </c>
      <c r="D355">
        <v>0.95802548560324774</v>
      </c>
      <c r="E355">
        <f t="shared" si="26"/>
        <v>0.29402059454903084</v>
      </c>
    </row>
    <row r="356" spans="1:5" x14ac:dyDescent="0.35">
      <c r="A356">
        <f t="shared" si="25"/>
        <v>349</v>
      </c>
      <c r="B356">
        <v>3.3540495952250671E-2</v>
      </c>
      <c r="C356">
        <f t="shared" si="24"/>
        <v>3.3528678512417906E-4</v>
      </c>
      <c r="D356">
        <v>0.61645424880044908</v>
      </c>
      <c r="E356">
        <f t="shared" si="26"/>
        <v>0.29402059454903084</v>
      </c>
    </row>
    <row r="357" spans="1:5" x14ac:dyDescent="0.35">
      <c r="A357">
        <f t="shared" si="25"/>
        <v>350</v>
      </c>
      <c r="B357">
        <v>0.39931675443576908</v>
      </c>
      <c r="C357">
        <f t="shared" si="24"/>
        <v>0.47347218479297798</v>
      </c>
      <c r="D357">
        <v>0.85025421663993683</v>
      </c>
      <c r="E357">
        <f t="shared" si="26"/>
        <v>0.29402059454903084</v>
      </c>
    </row>
    <row r="358" spans="1:5" x14ac:dyDescent="0.35">
      <c r="A358">
        <f t="shared" si="25"/>
        <v>351</v>
      </c>
      <c r="B358">
        <v>0.15171746307071912</v>
      </c>
      <c r="C358">
        <f t="shared" si="24"/>
        <v>0.35638780407233778</v>
      </c>
      <c r="D358">
        <v>3.2997121258411255E-3</v>
      </c>
      <c r="E358">
        <f t="shared" si="26"/>
        <v>0.15171746307071912</v>
      </c>
    </row>
    <row r="359" spans="1:5" x14ac:dyDescent="0.35">
      <c r="A359">
        <f t="shared" si="25"/>
        <v>352</v>
      </c>
      <c r="B359">
        <v>0.27972085886331766</v>
      </c>
      <c r="C359">
        <f t="shared" si="24"/>
        <v>2.8674817983089813</v>
      </c>
      <c r="D359">
        <v>0.47696045564726319</v>
      </c>
      <c r="E359">
        <f t="shared" si="26"/>
        <v>0.27972085886331766</v>
      </c>
    </row>
    <row r="360" spans="1:5" x14ac:dyDescent="0.35">
      <c r="A360">
        <f t="shared" si="25"/>
        <v>353</v>
      </c>
      <c r="B360">
        <v>0.28618526150045759</v>
      </c>
      <c r="C360">
        <f t="shared" si="24"/>
        <v>0.99286277789698874</v>
      </c>
      <c r="D360">
        <v>0.81139489758564431</v>
      </c>
      <c r="E360">
        <f t="shared" si="26"/>
        <v>0.28618526150045759</v>
      </c>
    </row>
    <row r="361" spans="1:5" x14ac:dyDescent="0.35">
      <c r="A361">
        <f t="shared" si="25"/>
        <v>354</v>
      </c>
      <c r="B361">
        <v>0.24898565370904444</v>
      </c>
      <c r="C361">
        <f t="shared" si="24"/>
        <v>0.97761064175822932</v>
      </c>
      <c r="D361">
        <v>0.32220449319111111</v>
      </c>
      <c r="E361">
        <f t="shared" si="26"/>
        <v>0.24898565370904444</v>
      </c>
    </row>
    <row r="362" spans="1:5" x14ac:dyDescent="0.35">
      <c r="A362">
        <f t="shared" si="25"/>
        <v>355</v>
      </c>
      <c r="B362">
        <v>0.18831884927497136</v>
      </c>
      <c r="C362">
        <f t="shared" si="24"/>
        <v>0.64880239513044446</v>
      </c>
      <c r="D362">
        <v>0.76976626368375323</v>
      </c>
      <c r="E362">
        <f t="shared" si="26"/>
        <v>0.24898565370904444</v>
      </c>
    </row>
    <row r="363" spans="1:5" x14ac:dyDescent="0.35">
      <c r="A363">
        <f t="shared" si="25"/>
        <v>356</v>
      </c>
      <c r="B363">
        <v>0.23131303191923908</v>
      </c>
      <c r="C363">
        <f t="shared" si="24"/>
        <v>0.93277140350437204</v>
      </c>
      <c r="D363">
        <v>0.48632588445241987</v>
      </c>
      <c r="E363">
        <f t="shared" si="26"/>
        <v>0.23131303191923908</v>
      </c>
    </row>
    <row r="364" spans="1:5" x14ac:dyDescent="0.35">
      <c r="A364">
        <f t="shared" si="25"/>
        <v>357</v>
      </c>
      <c r="B364">
        <v>0.16923795788435511</v>
      </c>
      <c r="C364">
        <f t="shared" si="24"/>
        <v>0.53139820232376378</v>
      </c>
      <c r="D364">
        <v>0.94738337831277675</v>
      </c>
      <c r="E364">
        <f t="shared" si="26"/>
        <v>0.23131303191923908</v>
      </c>
    </row>
    <row r="365" spans="1:5" x14ac:dyDescent="0.35">
      <c r="A365">
        <f t="shared" si="25"/>
        <v>358</v>
      </c>
      <c r="B365">
        <v>0.16240378638254144</v>
      </c>
      <c r="C365">
        <f t="shared" si="24"/>
        <v>0.47308512123611685</v>
      </c>
      <c r="D365">
        <v>0.46909695694848919</v>
      </c>
      <c r="E365">
        <f t="shared" si="26"/>
        <v>0.16240378638254144</v>
      </c>
    </row>
    <row r="366" spans="1:5" x14ac:dyDescent="0.35">
      <c r="A366">
        <f t="shared" si="25"/>
        <v>359</v>
      </c>
      <c r="B366">
        <v>0.18738509020731378</v>
      </c>
      <c r="C366">
        <f t="shared" si="24"/>
        <v>1.4535654335154231</v>
      </c>
      <c r="D366">
        <v>0.31695357941499913</v>
      </c>
      <c r="E366">
        <f t="shared" si="26"/>
        <v>0.18738509020731378</v>
      </c>
    </row>
    <row r="367" spans="1:5" x14ac:dyDescent="0.35">
      <c r="A367">
        <f t="shared" si="25"/>
        <v>360</v>
      </c>
      <c r="B367">
        <v>8.0603565770499472E-2</v>
      </c>
      <c r="C367">
        <f t="shared" si="24"/>
        <v>4.5667137804420027E-2</v>
      </c>
      <c r="D367">
        <v>0.27192332647234874</v>
      </c>
      <c r="E367">
        <f t="shared" si="26"/>
        <v>0.18738509020731378</v>
      </c>
    </row>
    <row r="368" spans="1:5" x14ac:dyDescent="0.35">
      <c r="A368">
        <f t="shared" si="25"/>
        <v>361</v>
      </c>
      <c r="B368">
        <v>0.17867536082999586</v>
      </c>
      <c r="C368">
        <f t="shared" si="24"/>
        <v>0.89137172869301806</v>
      </c>
      <c r="D368">
        <v>0.2703020829623356</v>
      </c>
      <c r="E368">
        <f t="shared" si="26"/>
        <v>0.17867536082999586</v>
      </c>
    </row>
    <row r="369" spans="1:5" x14ac:dyDescent="0.35">
      <c r="A369">
        <f t="shared" si="25"/>
        <v>362</v>
      </c>
      <c r="B369">
        <v>0.2573844874341234</v>
      </c>
      <c r="C369">
        <f t="shared" si="24"/>
        <v>1.7827598751054314</v>
      </c>
      <c r="D369">
        <v>0.97938396364328184</v>
      </c>
      <c r="E369">
        <f t="shared" si="26"/>
        <v>0.2573844874341234</v>
      </c>
    </row>
    <row r="370" spans="1:5" x14ac:dyDescent="0.35">
      <c r="A370">
        <f t="shared" si="25"/>
        <v>363</v>
      </c>
      <c r="B370">
        <v>0.31958158688959637</v>
      </c>
      <c r="C370">
        <f t="shared" si="24"/>
        <v>0.90404268138750465</v>
      </c>
      <c r="D370">
        <v>0.16375613017993407</v>
      </c>
      <c r="E370">
        <f t="shared" si="26"/>
        <v>0.31958158688959637</v>
      </c>
    </row>
    <row r="371" spans="1:5" x14ac:dyDescent="0.35">
      <c r="A371">
        <f t="shared" si="25"/>
        <v>364</v>
      </c>
      <c r="B371">
        <v>0.20713630788294479</v>
      </c>
      <c r="C371">
        <f t="shared" si="24"/>
        <v>0.85665599006187776</v>
      </c>
      <c r="D371">
        <v>0.52298176798827578</v>
      </c>
      <c r="E371">
        <f t="shared" si="26"/>
        <v>0.20713630788294479</v>
      </c>
    </row>
    <row r="372" spans="1:5" x14ac:dyDescent="0.35">
      <c r="A372">
        <f t="shared" si="25"/>
        <v>365</v>
      </c>
      <c r="B372">
        <v>0.20423483217459523</v>
      </c>
      <c r="C372">
        <f t="shared" si="24"/>
        <v>0.97414545538562825</v>
      </c>
      <c r="D372">
        <v>0.60794951611862758</v>
      </c>
      <c r="E372">
        <f t="shared" si="26"/>
        <v>0.20423483217459523</v>
      </c>
    </row>
    <row r="373" spans="1:5" x14ac:dyDescent="0.35">
      <c r="A373">
        <f t="shared" si="25"/>
        <v>366</v>
      </c>
      <c r="B373">
        <v>0.29402938063331713</v>
      </c>
      <c r="C373">
        <f t="shared" si="24"/>
        <v>1.3109699236933314</v>
      </c>
      <c r="D373">
        <v>0.92303868895609709</v>
      </c>
      <c r="E373">
        <f t="shared" si="26"/>
        <v>0.29402938063331713</v>
      </c>
    </row>
    <row r="374" spans="1:5" x14ac:dyDescent="0.35">
      <c r="A374">
        <f t="shared" si="25"/>
        <v>367</v>
      </c>
      <c r="B374">
        <v>0.34462162860315221</v>
      </c>
      <c r="C374">
        <f t="shared" si="24"/>
        <v>0.78885730172548441</v>
      </c>
      <c r="D374">
        <v>0.24250656316744379</v>
      </c>
      <c r="E374">
        <f t="shared" si="26"/>
        <v>0.34462162860315221</v>
      </c>
    </row>
    <row r="375" spans="1:5" x14ac:dyDescent="0.35">
      <c r="A375">
        <f t="shared" si="25"/>
        <v>368</v>
      </c>
      <c r="B375">
        <v>0.34696377614488366</v>
      </c>
      <c r="C375">
        <f t="shared" si="24"/>
        <v>0.9834953479152303</v>
      </c>
      <c r="D375">
        <v>0.44832676197845522</v>
      </c>
      <c r="E375">
        <f t="shared" si="26"/>
        <v>0.34696377614488366</v>
      </c>
    </row>
    <row r="376" spans="1:5" x14ac:dyDescent="0.35">
      <c r="A376">
        <f t="shared" si="25"/>
        <v>369</v>
      </c>
      <c r="B376">
        <v>0.37374446945366946</v>
      </c>
      <c r="C376">
        <f t="shared" si="24"/>
        <v>0.79941568707092725</v>
      </c>
      <c r="D376">
        <v>0.75390979396681979</v>
      </c>
      <c r="E376">
        <f t="shared" si="26"/>
        <v>0.37374446945366946</v>
      </c>
    </row>
    <row r="377" spans="1:5" x14ac:dyDescent="0.35">
      <c r="A377">
        <f t="shared" si="25"/>
        <v>370</v>
      </c>
      <c r="B377">
        <v>0.36052061756685794</v>
      </c>
      <c r="C377">
        <f t="shared" si="24"/>
        <v>1.1254638545555691</v>
      </c>
      <c r="D377">
        <v>0.28525866834993563</v>
      </c>
      <c r="E377">
        <f t="shared" si="26"/>
        <v>0.36052061756685794</v>
      </c>
    </row>
    <row r="378" spans="1:5" x14ac:dyDescent="0.35">
      <c r="A378">
        <f t="shared" si="25"/>
        <v>371</v>
      </c>
      <c r="B378">
        <v>0.39669449916901089</v>
      </c>
      <c r="C378">
        <f t="shared" si="24"/>
        <v>0.69908219989467812</v>
      </c>
      <c r="D378">
        <v>0.30843127142371807</v>
      </c>
      <c r="E378">
        <f t="shared" si="26"/>
        <v>0.39669449916901089</v>
      </c>
    </row>
    <row r="379" spans="1:5" x14ac:dyDescent="0.35">
      <c r="A379">
        <f t="shared" si="25"/>
        <v>372</v>
      </c>
      <c r="B379">
        <v>0.33317836478198071</v>
      </c>
      <c r="C379">
        <f t="shared" si="24"/>
        <v>1.7413338286150764</v>
      </c>
      <c r="D379">
        <v>0.41390275123951981</v>
      </c>
      <c r="E379">
        <f t="shared" si="26"/>
        <v>0.33317836478198071</v>
      </c>
    </row>
    <row r="380" spans="1:5" x14ac:dyDescent="0.35">
      <c r="A380">
        <f t="shared" si="25"/>
        <v>373</v>
      </c>
      <c r="B380">
        <v>0.21110966477217663</v>
      </c>
      <c r="C380">
        <f t="shared" si="24"/>
        <v>0.95301381338604207</v>
      </c>
      <c r="D380">
        <v>0.85650004075566077</v>
      </c>
      <c r="E380">
        <f t="shared" si="26"/>
        <v>0.21110966477217663</v>
      </c>
    </row>
    <row r="381" spans="1:5" x14ac:dyDescent="0.35">
      <c r="A381">
        <f t="shared" si="25"/>
        <v>374</v>
      </c>
      <c r="B381">
        <v>0.24358054909760718</v>
      </c>
      <c r="C381">
        <f t="shared" si="24"/>
        <v>1.2043251986210464</v>
      </c>
      <c r="D381">
        <v>0.93730821087267013</v>
      </c>
      <c r="E381">
        <f t="shared" si="26"/>
        <v>0.24358054909760718</v>
      </c>
    </row>
    <row r="382" spans="1:5" x14ac:dyDescent="0.35">
      <c r="A382">
        <f t="shared" si="25"/>
        <v>375</v>
      </c>
      <c r="B382">
        <v>0.19744570725233415</v>
      </c>
      <c r="C382">
        <f t="shared" si="24"/>
        <v>0.73150667063153463</v>
      </c>
      <c r="D382">
        <v>0.17556330888076299</v>
      </c>
      <c r="E382">
        <f t="shared" si="26"/>
        <v>0.19744570725233415</v>
      </c>
    </row>
    <row r="383" spans="1:5" x14ac:dyDescent="0.35">
      <c r="A383">
        <f t="shared" si="25"/>
        <v>376</v>
      </c>
      <c r="B383">
        <v>0.26146788745978966</v>
      </c>
      <c r="C383">
        <f t="shared" si="24"/>
        <v>1.4260782650597106</v>
      </c>
      <c r="D383">
        <v>0.38022288955898498</v>
      </c>
      <c r="E383">
        <f t="shared" si="26"/>
        <v>0.26146788745978966</v>
      </c>
    </row>
    <row r="384" spans="1:5" x14ac:dyDescent="0.35">
      <c r="A384">
        <f t="shared" si="25"/>
        <v>377</v>
      </c>
      <c r="B384">
        <v>0.1874408544849</v>
      </c>
      <c r="C384">
        <f t="shared" si="24"/>
        <v>0.62581355612683109</v>
      </c>
      <c r="D384">
        <v>0.67603300395166532</v>
      </c>
      <c r="E384">
        <f t="shared" si="26"/>
        <v>0.26146788745978966</v>
      </c>
    </row>
    <row r="385" spans="1:5" x14ac:dyDescent="0.35">
      <c r="A385">
        <f t="shared" si="25"/>
        <v>378</v>
      </c>
      <c r="B385">
        <v>0.40054236620041433</v>
      </c>
      <c r="C385">
        <f t="shared" si="24"/>
        <v>0.45878201672370011</v>
      </c>
      <c r="D385">
        <v>1.9144707323821675E-2</v>
      </c>
      <c r="E385">
        <f t="shared" si="26"/>
        <v>0.40054236620041433</v>
      </c>
    </row>
    <row r="386" spans="1:5" x14ac:dyDescent="0.35">
      <c r="A386">
        <f t="shared" si="25"/>
        <v>379</v>
      </c>
      <c r="B386">
        <v>0.52649008799771835</v>
      </c>
      <c r="C386">
        <f t="shared" si="24"/>
        <v>0.11846217783122015</v>
      </c>
      <c r="D386">
        <v>0.88334986833362594</v>
      </c>
      <c r="E386">
        <f t="shared" si="26"/>
        <v>0.40054236620041433</v>
      </c>
    </row>
    <row r="387" spans="1:5" x14ac:dyDescent="0.35">
      <c r="A387">
        <f t="shared" si="25"/>
        <v>380</v>
      </c>
      <c r="B387">
        <v>0.49239527385234416</v>
      </c>
      <c r="C387">
        <f t="shared" si="24"/>
        <v>0.24113879763259077</v>
      </c>
      <c r="D387">
        <v>0.70089360577988646</v>
      </c>
      <c r="E387">
        <f t="shared" si="26"/>
        <v>0.40054236620041433</v>
      </c>
    </row>
    <row r="388" spans="1:5" x14ac:dyDescent="0.35">
      <c r="A388">
        <f t="shared" si="25"/>
        <v>381</v>
      </c>
      <c r="B388">
        <v>0.43449362774285533</v>
      </c>
      <c r="C388">
        <f t="shared" si="24"/>
        <v>0.64102333788556143</v>
      </c>
      <c r="D388">
        <v>0.92061531313287681</v>
      </c>
      <c r="E388">
        <f t="shared" si="26"/>
        <v>0.40054236620041433</v>
      </c>
    </row>
    <row r="389" spans="1:5" x14ac:dyDescent="0.35">
      <c r="A389">
        <f t="shared" si="25"/>
        <v>382</v>
      </c>
      <c r="B389">
        <v>0.45971682627643118</v>
      </c>
      <c r="C389">
        <f t="shared" si="24"/>
        <v>0.43336995620081098</v>
      </c>
      <c r="D389">
        <v>0.52054016553126681</v>
      </c>
      <c r="E389">
        <f t="shared" si="26"/>
        <v>0.40054236620041433</v>
      </c>
    </row>
    <row r="390" spans="1:5" x14ac:dyDescent="0.35">
      <c r="A390">
        <f t="shared" si="25"/>
        <v>383</v>
      </c>
      <c r="B390">
        <v>0.4584022641622712</v>
      </c>
      <c r="C390">
        <f t="shared" si="24"/>
        <v>0.44287716656989856</v>
      </c>
      <c r="D390">
        <v>0.86231079102757602</v>
      </c>
      <c r="E390">
        <f t="shared" si="26"/>
        <v>0.40054236620041433</v>
      </c>
    </row>
    <row r="391" spans="1:5" x14ac:dyDescent="0.35">
      <c r="A391">
        <f t="shared" si="25"/>
        <v>384</v>
      </c>
      <c r="B391">
        <v>0.43872708831525653</v>
      </c>
      <c r="C391">
        <f t="shared" si="24"/>
        <v>0.60245601674275162</v>
      </c>
      <c r="D391">
        <v>0.93918089281247752</v>
      </c>
      <c r="E391">
        <f t="shared" si="26"/>
        <v>0.40054236620041433</v>
      </c>
    </row>
    <row r="392" spans="1:5" x14ac:dyDescent="0.35">
      <c r="A392">
        <f t="shared" si="25"/>
        <v>385</v>
      </c>
      <c r="B392">
        <v>0.28629497113754171</v>
      </c>
      <c r="C392">
        <f t="shared" si="24"/>
        <v>2.1734805154220234</v>
      </c>
      <c r="D392">
        <v>0.78721111484255157</v>
      </c>
      <c r="E392">
        <f t="shared" si="26"/>
        <v>0.28629497113754171</v>
      </c>
    </row>
    <row r="393" spans="1:5" x14ac:dyDescent="0.35">
      <c r="A393">
        <f t="shared" si="25"/>
        <v>386</v>
      </c>
      <c r="B393">
        <v>0.25461176836570609</v>
      </c>
      <c r="C393">
        <f t="shared" ref="C393:C456" si="27">IF(AND(B393&lt;1,B393&gt;0),_xlfn.BINOM.DIST($D$3,$D$2,B393,FALSE)*_xlfn.BETA.DIST(B393,$B$2,$B$3,FALSE)/(_xlfn.BINOM.DIST($D$3,$D$2,E392,FALSE)*_xlfn.BETA.DIST(E392,$B$2,$B$3,FALSE)),0)</f>
        <v>0.99130870477335042</v>
      </c>
      <c r="D393">
        <v>0.12986334718657899</v>
      </c>
      <c r="E393">
        <f t="shared" si="26"/>
        <v>0.25461176836570609</v>
      </c>
    </row>
    <row r="394" spans="1:5" x14ac:dyDescent="0.35">
      <c r="A394">
        <f t="shared" si="25"/>
        <v>387</v>
      </c>
      <c r="B394">
        <v>0.30415022710310885</v>
      </c>
      <c r="C394">
        <f t="shared" si="27"/>
        <v>0.96690846149554688</v>
      </c>
      <c r="D394">
        <v>0.52270092099598309</v>
      </c>
      <c r="E394">
        <f t="shared" si="26"/>
        <v>0.30415022710310885</v>
      </c>
    </row>
    <row r="395" spans="1:5" x14ac:dyDescent="0.35">
      <c r="A395">
        <f t="shared" si="25"/>
        <v>388</v>
      </c>
      <c r="B395">
        <v>0.39039240411802439</v>
      </c>
      <c r="C395">
        <f t="shared" si="27"/>
        <v>0.53831609248702539</v>
      </c>
      <c r="D395">
        <v>0.30921072097620894</v>
      </c>
      <c r="E395">
        <f t="shared" si="26"/>
        <v>0.39039240411802439</v>
      </c>
    </row>
    <row r="396" spans="1:5" x14ac:dyDescent="0.35">
      <c r="A396">
        <f t="shared" si="25"/>
        <v>389</v>
      </c>
      <c r="B396">
        <v>0.31064211343880721</v>
      </c>
      <c r="C396">
        <f t="shared" si="27"/>
        <v>1.8149467957320309</v>
      </c>
      <c r="D396">
        <v>9.4340374926862758E-2</v>
      </c>
      <c r="E396">
        <f t="shared" si="26"/>
        <v>0.31064211343880721</v>
      </c>
    </row>
    <row r="397" spans="1:5" x14ac:dyDescent="0.35">
      <c r="A397">
        <f t="shared" si="25"/>
        <v>390</v>
      </c>
      <c r="B397">
        <v>0.14430237089710518</v>
      </c>
      <c r="C397">
        <f t="shared" si="27"/>
        <v>0.31921852728256683</v>
      </c>
      <c r="D397">
        <v>0.35435875756781288</v>
      </c>
      <c r="E397">
        <f t="shared" si="26"/>
        <v>0.31064211343880721</v>
      </c>
    </row>
    <row r="398" spans="1:5" x14ac:dyDescent="0.35">
      <c r="A398">
        <f t="shared" si="25"/>
        <v>391</v>
      </c>
      <c r="B398">
        <v>0.32852680617569013</v>
      </c>
      <c r="C398">
        <f t="shared" si="27"/>
        <v>0.91876782047218108</v>
      </c>
      <c r="D398">
        <v>0.50694290553361665</v>
      </c>
      <c r="E398">
        <f t="shared" si="26"/>
        <v>0.32852680617569013</v>
      </c>
    </row>
    <row r="399" spans="1:5" x14ac:dyDescent="0.35">
      <c r="A399">
        <f t="shared" si="25"/>
        <v>392</v>
      </c>
      <c r="B399">
        <v>0.3571343306507313</v>
      </c>
      <c r="C399">
        <f t="shared" si="27"/>
        <v>0.82229869135534062</v>
      </c>
      <c r="D399">
        <v>0.27296514734282307</v>
      </c>
      <c r="E399">
        <f t="shared" si="26"/>
        <v>0.3571343306507313</v>
      </c>
    </row>
    <row r="400" spans="1:5" x14ac:dyDescent="0.35">
      <c r="A400">
        <f t="shared" si="25"/>
        <v>393</v>
      </c>
      <c r="B400">
        <v>0.36227381748653753</v>
      </c>
      <c r="C400">
        <f t="shared" si="27"/>
        <v>0.95820030645622534</v>
      </c>
      <c r="D400">
        <v>0.49558932386140242</v>
      </c>
      <c r="E400">
        <f t="shared" si="26"/>
        <v>0.36227381748653753</v>
      </c>
    </row>
    <row r="401" spans="1:5" x14ac:dyDescent="0.35">
      <c r="A401">
        <f t="shared" si="25"/>
        <v>394</v>
      </c>
      <c r="B401">
        <v>0.48024429013346159</v>
      </c>
      <c r="C401">
        <f t="shared" si="27"/>
        <v>0.20567992981981678</v>
      </c>
      <c r="D401">
        <v>0.16757340445016056</v>
      </c>
      <c r="E401">
        <f t="shared" si="26"/>
        <v>0.48024429013346159</v>
      </c>
    </row>
    <row r="402" spans="1:5" x14ac:dyDescent="0.35">
      <c r="A402">
        <f t="shared" si="25"/>
        <v>395</v>
      </c>
      <c r="B402">
        <v>0.60154782969415987</v>
      </c>
      <c r="C402">
        <f t="shared" si="27"/>
        <v>5.4964029986954717E-2</v>
      </c>
      <c r="D402">
        <v>0.37403123532411564</v>
      </c>
      <c r="E402">
        <f t="shared" si="26"/>
        <v>0.48024429013346159</v>
      </c>
    </row>
    <row r="403" spans="1:5" x14ac:dyDescent="0.35">
      <c r="A403">
        <f t="shared" si="25"/>
        <v>396</v>
      </c>
      <c r="B403">
        <v>0.29472004434958865</v>
      </c>
      <c r="C403">
        <f t="shared" si="27"/>
        <v>7.0579916039770465</v>
      </c>
      <c r="D403">
        <v>0.21782449501746404</v>
      </c>
      <c r="E403">
        <f t="shared" si="26"/>
        <v>0.29472004434958865</v>
      </c>
    </row>
    <row r="404" spans="1:5" x14ac:dyDescent="0.35">
      <c r="A404">
        <f t="shared" si="25"/>
        <v>397</v>
      </c>
      <c r="B404">
        <v>9.0858891975915207E-2</v>
      </c>
      <c r="C404">
        <f t="shared" si="27"/>
        <v>4.9895645108798535E-2</v>
      </c>
      <c r="D404">
        <v>0.61069702662357195</v>
      </c>
      <c r="E404">
        <f t="shared" si="26"/>
        <v>0.29472004434958865</v>
      </c>
    </row>
    <row r="405" spans="1:5" x14ac:dyDescent="0.35">
      <c r="A405">
        <f t="shared" si="25"/>
        <v>398</v>
      </c>
      <c r="B405">
        <v>0.2306751265487173</v>
      </c>
      <c r="C405">
        <f t="shared" si="27"/>
        <v>0.92367308337229448</v>
      </c>
      <c r="D405">
        <v>0.64883689685952728</v>
      </c>
      <c r="E405">
        <f t="shared" si="26"/>
        <v>0.2306751265487173</v>
      </c>
    </row>
    <row r="406" spans="1:5" x14ac:dyDescent="0.35">
      <c r="A406">
        <f t="shared" si="25"/>
        <v>399</v>
      </c>
      <c r="B406">
        <v>0.2178139355885525</v>
      </c>
      <c r="C406">
        <f t="shared" si="27"/>
        <v>0.92408978596663649</v>
      </c>
      <c r="D406">
        <v>0.28058350414420286</v>
      </c>
      <c r="E406">
        <f t="shared" si="26"/>
        <v>0.2178139355885525</v>
      </c>
    </row>
    <row r="407" spans="1:5" x14ac:dyDescent="0.35">
      <c r="A407">
        <f t="shared" si="25"/>
        <v>400</v>
      </c>
      <c r="B407">
        <v>0.24502397304567108</v>
      </c>
      <c r="C407">
        <f t="shared" si="27"/>
        <v>1.1500239632980966</v>
      </c>
      <c r="D407">
        <v>0.21514819480433789</v>
      </c>
      <c r="E407">
        <f t="shared" si="26"/>
        <v>0.24502397304567108</v>
      </c>
    </row>
    <row r="408" spans="1:5" x14ac:dyDescent="0.35">
      <c r="A408">
        <f t="shared" si="25"/>
        <v>401</v>
      </c>
      <c r="B408">
        <v>0.15743902379301633</v>
      </c>
      <c r="C408">
        <f t="shared" si="27"/>
        <v>0.40748697260872441</v>
      </c>
      <c r="D408">
        <v>0.1674615422511424</v>
      </c>
      <c r="E408">
        <f t="shared" si="26"/>
        <v>0.15743902379301633</v>
      </c>
    </row>
    <row r="409" spans="1:5" x14ac:dyDescent="0.35">
      <c r="A409">
        <f t="shared" si="25"/>
        <v>402</v>
      </c>
      <c r="B409">
        <v>0.3125627889350252</v>
      </c>
      <c r="C409">
        <f t="shared" si="27"/>
        <v>2.3607850738666913</v>
      </c>
      <c r="D409">
        <v>0.2163233633447138</v>
      </c>
      <c r="E409">
        <f t="shared" si="26"/>
        <v>0.3125627889350252</v>
      </c>
    </row>
    <row r="410" spans="1:5" x14ac:dyDescent="0.35">
      <c r="A410">
        <f t="shared" si="25"/>
        <v>403</v>
      </c>
      <c r="B410">
        <v>0.1883335670869411</v>
      </c>
      <c r="C410">
        <f t="shared" si="27"/>
        <v>0.68274029446366269</v>
      </c>
      <c r="D410">
        <v>0.91818693977624843</v>
      </c>
      <c r="E410">
        <f t="shared" si="26"/>
        <v>0.3125627889350252</v>
      </c>
    </row>
    <row r="411" spans="1:5" x14ac:dyDescent="0.35">
      <c r="A411">
        <f t="shared" ref="A411:A474" si="28">A410+1</f>
        <v>404</v>
      </c>
      <c r="B411">
        <v>0.40086348748534051</v>
      </c>
      <c r="C411">
        <f t="shared" si="27"/>
        <v>0.49321851029631408</v>
      </c>
      <c r="D411">
        <v>0.76124434019420595</v>
      </c>
      <c r="E411">
        <f t="shared" ref="E411:E474" si="29">IF(C411&gt;D411,B411,E410)</f>
        <v>0.3125627889350252</v>
      </c>
    </row>
    <row r="412" spans="1:5" x14ac:dyDescent="0.35">
      <c r="A412">
        <f t="shared" si="28"/>
        <v>405</v>
      </c>
      <c r="B412">
        <v>0.10246975042212192</v>
      </c>
      <c r="C412">
        <f t="shared" si="27"/>
        <v>8.8513059792029586E-2</v>
      </c>
      <c r="D412">
        <v>0.69868936362543366</v>
      </c>
      <c r="E412">
        <f t="shared" si="29"/>
        <v>0.3125627889350252</v>
      </c>
    </row>
    <row r="413" spans="1:5" x14ac:dyDescent="0.35">
      <c r="A413">
        <f t="shared" si="28"/>
        <v>406</v>
      </c>
      <c r="B413">
        <v>0.36984169724885907</v>
      </c>
      <c r="C413">
        <f t="shared" si="27"/>
        <v>0.68224068535375737</v>
      </c>
      <c r="D413">
        <v>0.3143953887308929</v>
      </c>
      <c r="E413">
        <f t="shared" si="29"/>
        <v>0.36984169724885907</v>
      </c>
    </row>
    <row r="414" spans="1:5" x14ac:dyDescent="0.35">
      <c r="A414">
        <f t="shared" si="28"/>
        <v>407</v>
      </c>
      <c r="B414">
        <v>0.49091104978692224</v>
      </c>
      <c r="C414">
        <f t="shared" si="27"/>
        <v>0.18006351898534287</v>
      </c>
      <c r="D414">
        <v>0.67077935122152832</v>
      </c>
      <c r="E414">
        <f t="shared" si="29"/>
        <v>0.36984169724885907</v>
      </c>
    </row>
    <row r="415" spans="1:5" x14ac:dyDescent="0.35">
      <c r="A415">
        <f t="shared" si="28"/>
        <v>408</v>
      </c>
      <c r="B415">
        <v>0.40541956093209142</v>
      </c>
      <c r="C415">
        <f t="shared" si="27"/>
        <v>0.68471245380082257</v>
      </c>
      <c r="D415">
        <v>0.78663508668272508</v>
      </c>
      <c r="E415">
        <f t="shared" si="29"/>
        <v>0.36984169724885907</v>
      </c>
    </row>
    <row r="416" spans="1:5" x14ac:dyDescent="0.35">
      <c r="A416">
        <f t="shared" si="28"/>
        <v>409</v>
      </c>
      <c r="B416">
        <v>0.45329959260917924</v>
      </c>
      <c r="C416">
        <f t="shared" si="27"/>
        <v>0.34915035508558329</v>
      </c>
      <c r="D416">
        <v>0.50697404015566794</v>
      </c>
      <c r="E416">
        <f t="shared" si="29"/>
        <v>0.36984169724885907</v>
      </c>
    </row>
    <row r="417" spans="1:5" x14ac:dyDescent="0.35">
      <c r="A417">
        <f t="shared" si="28"/>
        <v>410</v>
      </c>
      <c r="B417">
        <v>0.410905428432153</v>
      </c>
      <c r="C417">
        <f t="shared" si="27"/>
        <v>0.63991421867699583</v>
      </c>
      <c r="D417">
        <v>0.13221164070672764</v>
      </c>
      <c r="E417">
        <f t="shared" si="29"/>
        <v>0.410905428432153</v>
      </c>
    </row>
    <row r="418" spans="1:5" x14ac:dyDescent="0.35">
      <c r="A418">
        <f t="shared" si="28"/>
        <v>411</v>
      </c>
      <c r="B418">
        <v>0.43570857217183856</v>
      </c>
      <c r="C418">
        <f t="shared" si="27"/>
        <v>0.7142006947231121</v>
      </c>
      <c r="D418">
        <v>0.13507227375144171</v>
      </c>
      <c r="E418">
        <f t="shared" si="29"/>
        <v>0.43570857217183856</v>
      </c>
    </row>
    <row r="419" spans="1:5" x14ac:dyDescent="0.35">
      <c r="A419">
        <f t="shared" si="28"/>
        <v>412</v>
      </c>
      <c r="B419">
        <v>0.44299595827646149</v>
      </c>
      <c r="C419">
        <f t="shared" si="27"/>
        <v>0.89722270307531826</v>
      </c>
      <c r="D419">
        <v>6.2658181349991904E-2</v>
      </c>
      <c r="E419">
        <f t="shared" si="29"/>
        <v>0.44299595827646149</v>
      </c>
    </row>
    <row r="420" spans="1:5" x14ac:dyDescent="0.35">
      <c r="A420">
        <f t="shared" si="28"/>
        <v>413</v>
      </c>
      <c r="B420">
        <v>0.26676463620068991</v>
      </c>
      <c r="C420">
        <f t="shared" si="27"/>
        <v>3.8773218777255516</v>
      </c>
      <c r="D420">
        <v>0.81347679802172357</v>
      </c>
      <c r="E420">
        <f t="shared" si="29"/>
        <v>0.26676463620068991</v>
      </c>
    </row>
    <row r="421" spans="1:5" x14ac:dyDescent="0.35">
      <c r="A421">
        <f t="shared" si="28"/>
        <v>414</v>
      </c>
      <c r="B421">
        <v>0.24004790116771701</v>
      </c>
      <c r="C421">
        <f t="shared" si="27"/>
        <v>0.94124567971076656</v>
      </c>
      <c r="D421">
        <v>0.29720276807647794</v>
      </c>
      <c r="E421">
        <f t="shared" si="29"/>
        <v>0.24004790116771701</v>
      </c>
    </row>
    <row r="422" spans="1:5" x14ac:dyDescent="0.35">
      <c r="A422">
        <f t="shared" si="28"/>
        <v>415</v>
      </c>
      <c r="B422">
        <v>0.33782416850777441</v>
      </c>
      <c r="C422">
        <f t="shared" si="27"/>
        <v>0.85772985901545284</v>
      </c>
      <c r="D422">
        <v>8.0092788523344893E-3</v>
      </c>
      <c r="E422">
        <f t="shared" si="29"/>
        <v>0.33782416850777441</v>
      </c>
    </row>
    <row r="423" spans="1:5" x14ac:dyDescent="0.35">
      <c r="A423">
        <f t="shared" si="28"/>
        <v>416</v>
      </c>
      <c r="B423">
        <v>0.42474791485612828</v>
      </c>
      <c r="C423">
        <f t="shared" si="27"/>
        <v>0.41572031738196463</v>
      </c>
      <c r="D423">
        <v>0.45091920724789691</v>
      </c>
      <c r="E423">
        <f t="shared" si="29"/>
        <v>0.33782416850777441</v>
      </c>
    </row>
    <row r="424" spans="1:5" x14ac:dyDescent="0.35">
      <c r="A424">
        <f t="shared" si="28"/>
        <v>417</v>
      </c>
      <c r="B424">
        <v>0.45266016146380478</v>
      </c>
      <c r="C424">
        <f t="shared" si="27"/>
        <v>0.27480782316551927</v>
      </c>
      <c r="D424">
        <v>0.8988785241237861</v>
      </c>
      <c r="E424">
        <f t="shared" si="29"/>
        <v>0.33782416850777441</v>
      </c>
    </row>
    <row r="425" spans="1:5" x14ac:dyDescent="0.35">
      <c r="A425">
        <f t="shared" si="28"/>
        <v>418</v>
      </c>
      <c r="B425">
        <v>0.35386607796629743</v>
      </c>
      <c r="C425">
        <f t="shared" si="27"/>
        <v>0.89222987641689711</v>
      </c>
      <c r="D425">
        <v>1.0574466675944971E-2</v>
      </c>
      <c r="E425">
        <f t="shared" si="29"/>
        <v>0.35386607796629743</v>
      </c>
    </row>
    <row r="426" spans="1:5" x14ac:dyDescent="0.35">
      <c r="A426">
        <f t="shared" si="28"/>
        <v>419</v>
      </c>
      <c r="B426">
        <v>0.3045232152149584</v>
      </c>
      <c r="C426">
        <f t="shared" si="27"/>
        <v>1.3184096488449293</v>
      </c>
      <c r="D426">
        <v>0.30626667514542472</v>
      </c>
      <c r="E426">
        <f t="shared" si="29"/>
        <v>0.3045232152149584</v>
      </c>
    </row>
    <row r="427" spans="1:5" x14ac:dyDescent="0.35">
      <c r="A427">
        <f t="shared" si="28"/>
        <v>420</v>
      </c>
      <c r="B427">
        <v>0.2649794194740942</v>
      </c>
      <c r="C427">
        <f t="shared" si="27"/>
        <v>1.0515264832212867</v>
      </c>
      <c r="D427">
        <v>0.68204862348644912</v>
      </c>
      <c r="E427">
        <f t="shared" si="29"/>
        <v>0.2649794194740942</v>
      </c>
    </row>
    <row r="428" spans="1:5" x14ac:dyDescent="0.35">
      <c r="A428">
        <f t="shared" si="28"/>
        <v>421</v>
      </c>
      <c r="B428">
        <v>0.42547262210536996</v>
      </c>
      <c r="C428">
        <f t="shared" si="27"/>
        <v>0.33276414384758984</v>
      </c>
      <c r="D428">
        <v>0.61881333751237755</v>
      </c>
      <c r="E428">
        <f t="shared" si="29"/>
        <v>0.2649794194740942</v>
      </c>
    </row>
    <row r="429" spans="1:5" x14ac:dyDescent="0.35">
      <c r="A429">
        <f t="shared" si="28"/>
        <v>422</v>
      </c>
      <c r="B429">
        <v>0.2102993484852127</v>
      </c>
      <c r="C429">
        <f t="shared" si="27"/>
        <v>0.78770326770954546</v>
      </c>
      <c r="D429">
        <v>0.16933109531601431</v>
      </c>
      <c r="E429">
        <f t="shared" si="29"/>
        <v>0.2102993484852127</v>
      </c>
    </row>
    <row r="430" spans="1:5" x14ac:dyDescent="0.35">
      <c r="A430">
        <f t="shared" si="28"/>
        <v>423</v>
      </c>
      <c r="B430">
        <v>9.9518942508207156E-2</v>
      </c>
      <c r="C430">
        <f t="shared" si="27"/>
        <v>9.1748783343212639E-2</v>
      </c>
      <c r="D430">
        <v>0.54129439987798766</v>
      </c>
      <c r="E430">
        <f t="shared" si="29"/>
        <v>0.2102993484852127</v>
      </c>
    </row>
    <row r="431" spans="1:5" x14ac:dyDescent="0.35">
      <c r="A431">
        <f t="shared" si="28"/>
        <v>424</v>
      </c>
      <c r="B431">
        <v>0.26149463287092461</v>
      </c>
      <c r="C431">
        <f t="shared" si="27"/>
        <v>1.264758675838332</v>
      </c>
      <c r="D431">
        <v>0.14330336055178539</v>
      </c>
      <c r="E431">
        <f t="shared" si="29"/>
        <v>0.26149463287092461</v>
      </c>
    </row>
    <row r="432" spans="1:5" x14ac:dyDescent="0.35">
      <c r="A432">
        <f t="shared" si="28"/>
        <v>425</v>
      </c>
      <c r="B432">
        <v>0.26471135846539351</v>
      </c>
      <c r="C432">
        <f t="shared" si="27"/>
        <v>1.0035199354530029</v>
      </c>
      <c r="D432">
        <v>0.90507129817426224</v>
      </c>
      <c r="E432">
        <f t="shared" si="29"/>
        <v>0.26471135846539351</v>
      </c>
    </row>
    <row r="433" spans="1:5" x14ac:dyDescent="0.35">
      <c r="A433">
        <f t="shared" si="28"/>
        <v>426</v>
      </c>
      <c r="B433">
        <v>0.1356815368400337</v>
      </c>
      <c r="C433">
        <f t="shared" si="27"/>
        <v>0.24095946672267374</v>
      </c>
      <c r="D433">
        <v>0.72102948675425849</v>
      </c>
      <c r="E433">
        <f t="shared" si="29"/>
        <v>0.26471135846539351</v>
      </c>
    </row>
    <row r="434" spans="1:5" x14ac:dyDescent="0.35">
      <c r="A434">
        <f t="shared" si="28"/>
        <v>427</v>
      </c>
      <c r="B434">
        <v>0.21057143320633287</v>
      </c>
      <c r="C434">
        <f t="shared" si="27"/>
        <v>0.78966147493345451</v>
      </c>
      <c r="D434">
        <v>0.38975447350533532</v>
      </c>
      <c r="E434">
        <f t="shared" si="29"/>
        <v>0.21057143320633287</v>
      </c>
    </row>
    <row r="435" spans="1:5" x14ac:dyDescent="0.35">
      <c r="A435">
        <f t="shared" si="28"/>
        <v>428</v>
      </c>
      <c r="B435">
        <v>0.17455557352396647</v>
      </c>
      <c r="C435">
        <f t="shared" si="27"/>
        <v>0.6625301191838654</v>
      </c>
      <c r="D435">
        <v>0.92581747286219795</v>
      </c>
      <c r="E435">
        <f t="shared" si="29"/>
        <v>0.21057143320633287</v>
      </c>
    </row>
    <row r="436" spans="1:5" x14ac:dyDescent="0.35">
      <c r="A436">
        <f t="shared" si="28"/>
        <v>429</v>
      </c>
      <c r="B436">
        <v>0.18883436882643903</v>
      </c>
      <c r="C436">
        <f t="shared" si="27"/>
        <v>0.80322419622824859</v>
      </c>
      <c r="D436">
        <v>0.82376267284938409</v>
      </c>
      <c r="E436">
        <f t="shared" si="29"/>
        <v>0.21057143320633287</v>
      </c>
    </row>
    <row r="437" spans="1:5" x14ac:dyDescent="0.35">
      <c r="A437">
        <f t="shared" si="28"/>
        <v>430</v>
      </c>
      <c r="B437">
        <v>0.2909697644788376</v>
      </c>
      <c r="C437">
        <f t="shared" si="27"/>
        <v>1.2483062213696794</v>
      </c>
      <c r="D437">
        <v>0.11060301354329105</v>
      </c>
      <c r="E437">
        <f t="shared" si="29"/>
        <v>0.2909697644788376</v>
      </c>
    </row>
    <row r="438" spans="1:5" x14ac:dyDescent="0.35">
      <c r="A438">
        <f t="shared" si="28"/>
        <v>431</v>
      </c>
      <c r="B438">
        <v>0.36031391101273469</v>
      </c>
      <c r="C438">
        <f t="shared" si="27"/>
        <v>0.69475777985427456</v>
      </c>
      <c r="D438">
        <v>0.89487162520050612</v>
      </c>
      <c r="E438">
        <f t="shared" si="29"/>
        <v>0.2909697644788376</v>
      </c>
    </row>
    <row r="439" spans="1:5" x14ac:dyDescent="0.35">
      <c r="A439">
        <f t="shared" si="28"/>
        <v>432</v>
      </c>
      <c r="B439">
        <v>0.38301681704077434</v>
      </c>
      <c r="C439">
        <f t="shared" si="27"/>
        <v>0.56228567889896719</v>
      </c>
      <c r="D439">
        <v>0.58100608713673496</v>
      </c>
      <c r="E439">
        <f t="shared" si="29"/>
        <v>0.2909697644788376</v>
      </c>
    </row>
    <row r="440" spans="1:5" x14ac:dyDescent="0.35">
      <c r="A440">
        <f t="shared" si="28"/>
        <v>433</v>
      </c>
      <c r="B440">
        <v>0.28009826715963948</v>
      </c>
      <c r="C440">
        <f t="shared" si="27"/>
        <v>1.0151045480958221</v>
      </c>
      <c r="D440">
        <v>0.16623675805949556</v>
      </c>
      <c r="E440">
        <f t="shared" si="29"/>
        <v>0.28009826715963948</v>
      </c>
    </row>
    <row r="441" spans="1:5" x14ac:dyDescent="0.35">
      <c r="A441">
        <f t="shared" si="28"/>
        <v>434</v>
      </c>
      <c r="B441">
        <v>0.26909442465937461</v>
      </c>
      <c r="C441">
        <f t="shared" si="27"/>
        <v>1.0022465231179947</v>
      </c>
      <c r="D441">
        <v>0.71200818104922814</v>
      </c>
      <c r="E441">
        <f t="shared" si="29"/>
        <v>0.26909442465937461</v>
      </c>
    </row>
    <row r="442" spans="1:5" x14ac:dyDescent="0.35">
      <c r="A442">
        <f t="shared" si="28"/>
        <v>435</v>
      </c>
      <c r="B442">
        <v>0.19971345929108433</v>
      </c>
      <c r="C442">
        <f t="shared" si="27"/>
        <v>0.71312164617924245</v>
      </c>
      <c r="D442">
        <v>0.88443076412131161</v>
      </c>
      <c r="E442">
        <f t="shared" si="29"/>
        <v>0.26909442465937461</v>
      </c>
    </row>
    <row r="443" spans="1:5" x14ac:dyDescent="0.35">
      <c r="A443">
        <f t="shared" si="28"/>
        <v>436</v>
      </c>
      <c r="B443">
        <v>0.44874874908751949</v>
      </c>
      <c r="C443">
        <f t="shared" si="27"/>
        <v>0.2357242811709529</v>
      </c>
      <c r="D443">
        <v>4.9478776313393036E-3</v>
      </c>
      <c r="E443">
        <f t="shared" si="29"/>
        <v>0.44874874908751949</v>
      </c>
    </row>
    <row r="444" spans="1:5" x14ac:dyDescent="0.35">
      <c r="A444">
        <f t="shared" si="28"/>
        <v>437</v>
      </c>
      <c r="B444">
        <v>0.68886352928919425</v>
      </c>
      <c r="C444">
        <f t="shared" si="27"/>
        <v>1.3880367933799237E-3</v>
      </c>
      <c r="D444">
        <v>0.62774979713072576</v>
      </c>
      <c r="E444">
        <f t="shared" si="29"/>
        <v>0.44874874908751949</v>
      </c>
    </row>
    <row r="445" spans="1:5" x14ac:dyDescent="0.35">
      <c r="A445">
        <f t="shared" si="28"/>
        <v>438</v>
      </c>
      <c r="B445">
        <v>0.53159756799312463</v>
      </c>
      <c r="C445">
        <f t="shared" si="27"/>
        <v>0.2040756836364086</v>
      </c>
      <c r="D445">
        <v>0.39964254767994067</v>
      </c>
      <c r="E445">
        <f t="shared" si="29"/>
        <v>0.44874874908751949</v>
      </c>
    </row>
    <row r="446" spans="1:5" x14ac:dyDescent="0.35">
      <c r="A446">
        <f t="shared" si="28"/>
        <v>439</v>
      </c>
      <c r="B446">
        <v>0.52252180335438458</v>
      </c>
      <c r="C446">
        <f t="shared" si="27"/>
        <v>0.25019020770334716</v>
      </c>
      <c r="D446">
        <v>0.94480941586913181</v>
      </c>
      <c r="E446">
        <f t="shared" si="29"/>
        <v>0.44874874908751949</v>
      </c>
    </row>
    <row r="447" spans="1:5" x14ac:dyDescent="0.35">
      <c r="A447">
        <f t="shared" si="28"/>
        <v>440</v>
      </c>
      <c r="B447">
        <v>0.39644055500458081</v>
      </c>
      <c r="C447">
        <f t="shared" si="27"/>
        <v>2.0275722902610682</v>
      </c>
      <c r="D447">
        <v>0.59954461252841129</v>
      </c>
      <c r="E447">
        <f t="shared" si="29"/>
        <v>0.39644055500458081</v>
      </c>
    </row>
    <row r="448" spans="1:5" x14ac:dyDescent="0.35">
      <c r="A448">
        <f t="shared" si="28"/>
        <v>441</v>
      </c>
      <c r="B448">
        <v>0.48670260409957855</v>
      </c>
      <c r="C448">
        <f t="shared" si="27"/>
        <v>0.25638802340524997</v>
      </c>
      <c r="D448">
        <v>0.7014252606669783</v>
      </c>
      <c r="E448">
        <f t="shared" si="29"/>
        <v>0.39644055500458081</v>
      </c>
    </row>
    <row r="449" spans="1:5" x14ac:dyDescent="0.35">
      <c r="A449">
        <f t="shared" si="28"/>
        <v>442</v>
      </c>
      <c r="B449">
        <v>0.3755756821002309</v>
      </c>
      <c r="C449">
        <f t="shared" si="27"/>
        <v>1.2452956089005327</v>
      </c>
      <c r="D449">
        <v>0.80469272660250346</v>
      </c>
      <c r="E449">
        <f t="shared" si="29"/>
        <v>0.3755756821002309</v>
      </c>
    </row>
    <row r="450" spans="1:5" x14ac:dyDescent="0.35">
      <c r="A450">
        <f t="shared" si="28"/>
        <v>443</v>
      </c>
      <c r="B450">
        <v>0.36872320006832149</v>
      </c>
      <c r="C450">
        <f t="shared" si="27"/>
        <v>1.0662482458408342</v>
      </c>
      <c r="D450">
        <v>0.19979281572199536</v>
      </c>
      <c r="E450">
        <f t="shared" si="29"/>
        <v>0.36872320006832149</v>
      </c>
    </row>
    <row r="451" spans="1:5" x14ac:dyDescent="0.35">
      <c r="A451">
        <f t="shared" si="28"/>
        <v>444</v>
      </c>
      <c r="B451">
        <v>0.26222881493060268</v>
      </c>
      <c r="C451">
        <f t="shared" si="27"/>
        <v>1.5671459763668867</v>
      </c>
      <c r="D451">
        <v>0.75807254442301752</v>
      </c>
      <c r="E451">
        <f t="shared" si="29"/>
        <v>0.26222881493060268</v>
      </c>
    </row>
    <row r="452" spans="1:5" x14ac:dyDescent="0.35">
      <c r="A452">
        <f t="shared" si="28"/>
        <v>445</v>
      </c>
      <c r="B452">
        <v>0.24961646321124445</v>
      </c>
      <c r="C452">
        <f t="shared" si="27"/>
        <v>0.97575909496280433</v>
      </c>
      <c r="D452">
        <v>0.24997074704086697</v>
      </c>
      <c r="E452">
        <f t="shared" si="29"/>
        <v>0.24961646321124445</v>
      </c>
    </row>
    <row r="453" spans="1:5" x14ac:dyDescent="0.35">
      <c r="A453">
        <f t="shared" si="28"/>
        <v>446</v>
      </c>
      <c r="B453">
        <v>0.27476214079425199</v>
      </c>
      <c r="C453">
        <f t="shared" si="27"/>
        <v>1.0309953768129361</v>
      </c>
      <c r="D453">
        <v>0.92673452787957122</v>
      </c>
      <c r="E453">
        <f t="shared" si="29"/>
        <v>0.27476214079425199</v>
      </c>
    </row>
    <row r="454" spans="1:5" x14ac:dyDescent="0.35">
      <c r="A454">
        <f t="shared" si="28"/>
        <v>447</v>
      </c>
      <c r="B454">
        <v>0.36767973424235945</v>
      </c>
      <c r="C454">
        <f t="shared" si="27"/>
        <v>0.6402991880277763</v>
      </c>
      <c r="D454">
        <v>0.69887498242103196</v>
      </c>
      <c r="E454">
        <f t="shared" si="29"/>
        <v>0.27476214079425199</v>
      </c>
    </row>
    <row r="455" spans="1:5" x14ac:dyDescent="0.35">
      <c r="A455">
        <f t="shared" si="28"/>
        <v>448</v>
      </c>
      <c r="B455">
        <v>0.20058151552619072</v>
      </c>
      <c r="C455">
        <f t="shared" si="27"/>
        <v>0.71895813253659302</v>
      </c>
      <c r="D455">
        <v>0.67188420611969446</v>
      </c>
      <c r="E455">
        <f t="shared" si="29"/>
        <v>0.20058151552619072</v>
      </c>
    </row>
    <row r="456" spans="1:5" x14ac:dyDescent="0.35">
      <c r="A456">
        <f t="shared" si="28"/>
        <v>449</v>
      </c>
      <c r="B456">
        <v>0.31171201835925977</v>
      </c>
      <c r="C456">
        <f t="shared" si="27"/>
        <v>1.2844341341483252</v>
      </c>
      <c r="D456">
        <v>0.77179897670117759</v>
      </c>
      <c r="E456">
        <f t="shared" si="29"/>
        <v>0.31171201835925977</v>
      </c>
    </row>
    <row r="457" spans="1:5" x14ac:dyDescent="0.35">
      <c r="A457">
        <f t="shared" si="28"/>
        <v>450</v>
      </c>
      <c r="B457">
        <v>0.50149681339144325</v>
      </c>
      <c r="C457">
        <f t="shared" ref="C457:C507" si="30">IF(AND(B457&lt;1,B457&gt;0),_xlfn.BINOM.DIST($D$3,$D$2,B457,FALSE)*_xlfn.BETA.DIST(B457,$B$2,$B$3,FALSE)/(_xlfn.BINOM.DIST($D$3,$D$2,E456,FALSE)*_xlfn.BETA.DIST(E456,$B$2,$B$3,FALSE)),0)</f>
        <v>9.9414978626126208E-2</v>
      </c>
      <c r="D457">
        <v>0.2333061513653597</v>
      </c>
      <c r="E457">
        <f t="shared" si="29"/>
        <v>0.31171201835925977</v>
      </c>
    </row>
    <row r="458" spans="1:5" x14ac:dyDescent="0.35">
      <c r="A458">
        <f t="shared" si="28"/>
        <v>451</v>
      </c>
      <c r="B458">
        <v>0.1110453775936609</v>
      </c>
      <c r="C458">
        <f t="shared" si="30"/>
        <v>0.12252709231155311</v>
      </c>
      <c r="D458">
        <v>4.5148405977453177E-2</v>
      </c>
      <c r="E458">
        <f t="shared" si="29"/>
        <v>0.1110453775936609</v>
      </c>
    </row>
    <row r="459" spans="1:5" x14ac:dyDescent="0.35">
      <c r="A459">
        <f t="shared" si="28"/>
        <v>452</v>
      </c>
      <c r="B459">
        <v>-1.3220688157939531E-2</v>
      </c>
      <c r="C459">
        <f t="shared" si="30"/>
        <v>0</v>
      </c>
      <c r="D459">
        <v>0.38925885740208088</v>
      </c>
      <c r="E459">
        <f t="shared" si="29"/>
        <v>0.1110453775936609</v>
      </c>
    </row>
    <row r="460" spans="1:5" x14ac:dyDescent="0.35">
      <c r="A460">
        <f t="shared" si="28"/>
        <v>453</v>
      </c>
      <c r="B460">
        <v>9.9063396795175937E-2</v>
      </c>
      <c r="C460">
        <f t="shared" si="30"/>
        <v>0.62446860535795279</v>
      </c>
      <c r="D460">
        <v>0.32791472582491932</v>
      </c>
      <c r="E460">
        <f t="shared" si="29"/>
        <v>9.9063396795175937E-2</v>
      </c>
    </row>
    <row r="461" spans="1:5" x14ac:dyDescent="0.35">
      <c r="A461">
        <f t="shared" si="28"/>
        <v>454</v>
      </c>
      <c r="B461">
        <v>6.065436848548636E-2</v>
      </c>
      <c r="C461">
        <f t="shared" si="30"/>
        <v>0.10275246065735064</v>
      </c>
      <c r="D461">
        <v>0.18221788889938439</v>
      </c>
      <c r="E461">
        <f t="shared" si="29"/>
        <v>9.9063396795175937E-2</v>
      </c>
    </row>
    <row r="462" spans="1:5" x14ac:dyDescent="0.35">
      <c r="A462">
        <f t="shared" si="28"/>
        <v>455</v>
      </c>
      <c r="B462">
        <v>2.44178644085212E-3</v>
      </c>
      <c r="C462">
        <f t="shared" si="30"/>
        <v>1.1446456087501045E-9</v>
      </c>
      <c r="D462">
        <v>0.92073832250545107</v>
      </c>
      <c r="E462">
        <f t="shared" si="29"/>
        <v>9.9063396795175937E-2</v>
      </c>
    </row>
    <row r="463" spans="1:5" x14ac:dyDescent="0.35">
      <c r="A463">
        <f t="shared" si="28"/>
        <v>456</v>
      </c>
      <c r="B463">
        <v>0.12913506672807712</v>
      </c>
      <c r="C463">
        <f t="shared" si="30"/>
        <v>2.8503028060603746</v>
      </c>
      <c r="D463">
        <v>0.31211325033300297</v>
      </c>
      <c r="E463">
        <f t="shared" si="29"/>
        <v>0.12913506672807712</v>
      </c>
    </row>
    <row r="464" spans="1:5" x14ac:dyDescent="0.35">
      <c r="A464">
        <f t="shared" si="28"/>
        <v>457</v>
      </c>
      <c r="B464">
        <v>4.6774826926756691E-2</v>
      </c>
      <c r="C464">
        <f t="shared" si="30"/>
        <v>9.5878930030865797E-3</v>
      </c>
      <c r="D464">
        <v>0.89595081991130776</v>
      </c>
      <c r="E464">
        <f t="shared" si="29"/>
        <v>0.12913506672807712</v>
      </c>
    </row>
    <row r="465" spans="1:5" x14ac:dyDescent="0.35">
      <c r="A465">
        <f t="shared" si="28"/>
        <v>458</v>
      </c>
      <c r="B465">
        <v>0.19350276833654312</v>
      </c>
      <c r="C465">
        <f t="shared" si="30"/>
        <v>3.3135321597506011</v>
      </c>
      <c r="D465">
        <v>0.76840293413473137</v>
      </c>
      <c r="E465">
        <f t="shared" si="29"/>
        <v>0.19350276833654312</v>
      </c>
    </row>
    <row r="466" spans="1:5" x14ac:dyDescent="0.35">
      <c r="A466">
        <f t="shared" si="28"/>
        <v>459</v>
      </c>
      <c r="B466">
        <v>0.25393094156835688</v>
      </c>
      <c r="C466">
        <f t="shared" si="30"/>
        <v>1.4688891060437625</v>
      </c>
      <c r="D466">
        <v>4.0906495869693638E-2</v>
      </c>
      <c r="E466">
        <f t="shared" si="29"/>
        <v>0.25393094156835688</v>
      </c>
    </row>
    <row r="467" spans="1:5" x14ac:dyDescent="0.35">
      <c r="A467">
        <f t="shared" si="28"/>
        <v>460</v>
      </c>
      <c r="B467">
        <v>0.22753759565425841</v>
      </c>
      <c r="C467">
        <f t="shared" si="30"/>
        <v>0.90281426247369478</v>
      </c>
      <c r="D467">
        <v>0.96997075771498364</v>
      </c>
      <c r="E467">
        <f t="shared" si="29"/>
        <v>0.25393094156835688</v>
      </c>
    </row>
    <row r="468" spans="1:5" x14ac:dyDescent="0.35">
      <c r="A468">
        <f t="shared" si="28"/>
        <v>461</v>
      </c>
      <c r="B468">
        <v>0.27375452609409989</v>
      </c>
      <c r="C468">
        <f t="shared" si="30"/>
        <v>1.0203394281248124</v>
      </c>
      <c r="D468">
        <v>0.90466185903436258</v>
      </c>
      <c r="E468">
        <f t="shared" si="29"/>
        <v>0.27375452609409989</v>
      </c>
    </row>
    <row r="469" spans="1:5" x14ac:dyDescent="0.35">
      <c r="A469">
        <f t="shared" si="28"/>
        <v>462</v>
      </c>
      <c r="B469">
        <v>0.3474628355725215</v>
      </c>
      <c r="C469">
        <f t="shared" si="30"/>
        <v>0.75445147006840063</v>
      </c>
      <c r="D469">
        <v>0.48376021825826476</v>
      </c>
      <c r="E469">
        <f t="shared" si="29"/>
        <v>0.3474628355725215</v>
      </c>
    </row>
    <row r="470" spans="1:5" x14ac:dyDescent="0.35">
      <c r="A470">
        <f t="shared" si="28"/>
        <v>463</v>
      </c>
      <c r="B470">
        <v>0.25802674585786056</v>
      </c>
      <c r="C470">
        <f t="shared" si="30"/>
        <v>1.3093814414428384</v>
      </c>
      <c r="D470">
        <v>0.36781107266612068</v>
      </c>
      <c r="E470">
        <f t="shared" si="29"/>
        <v>0.25802674585786056</v>
      </c>
    </row>
    <row r="471" spans="1:5" x14ac:dyDescent="0.35">
      <c r="A471">
        <f t="shared" si="28"/>
        <v>464</v>
      </c>
      <c r="B471">
        <v>0.27981753907464807</v>
      </c>
      <c r="C471">
        <f t="shared" si="30"/>
        <v>1.0095547671865737</v>
      </c>
      <c r="D471">
        <v>0.30827404339220976</v>
      </c>
      <c r="E471">
        <f t="shared" si="29"/>
        <v>0.27981753907464807</v>
      </c>
    </row>
    <row r="472" spans="1:5" x14ac:dyDescent="0.35">
      <c r="A472">
        <f t="shared" si="28"/>
        <v>465</v>
      </c>
      <c r="B472">
        <v>0.1650165432734273</v>
      </c>
      <c r="C472">
        <f t="shared" si="30"/>
        <v>0.44841548753425292</v>
      </c>
      <c r="D472">
        <v>0.8438349955143114</v>
      </c>
      <c r="E472">
        <f t="shared" si="29"/>
        <v>0.27981753907464807</v>
      </c>
    </row>
    <row r="473" spans="1:5" x14ac:dyDescent="0.35">
      <c r="A473">
        <f t="shared" si="28"/>
        <v>466</v>
      </c>
      <c r="B473">
        <v>0.17095723299934545</v>
      </c>
      <c r="C473">
        <f t="shared" si="30"/>
        <v>0.49456751816450895</v>
      </c>
      <c r="D473">
        <v>0.15731359714189608</v>
      </c>
      <c r="E473">
        <f t="shared" si="29"/>
        <v>0.17095723299934545</v>
      </c>
    </row>
    <row r="474" spans="1:5" x14ac:dyDescent="0.35">
      <c r="A474">
        <f t="shared" si="28"/>
        <v>467</v>
      </c>
      <c r="B474">
        <v>0.26662073207684622</v>
      </c>
      <c r="C474">
        <f t="shared" si="30"/>
        <v>2.0233253507179376</v>
      </c>
      <c r="D474">
        <v>0.96219927684969775</v>
      </c>
      <c r="E474">
        <f t="shared" si="29"/>
        <v>0.26662073207684622</v>
      </c>
    </row>
    <row r="475" spans="1:5" x14ac:dyDescent="0.35">
      <c r="A475">
        <f t="shared" ref="A475:A507" si="31">A474+1</f>
        <v>468</v>
      </c>
      <c r="B475">
        <v>0.30282751713244715</v>
      </c>
      <c r="C475">
        <f t="shared" si="30"/>
        <v>0.95497995305115202</v>
      </c>
      <c r="D475">
        <v>0.48581340526274086</v>
      </c>
      <c r="E475">
        <f t="shared" ref="E475:E507" si="32">IF(C475&gt;D475,B475,E474)</f>
        <v>0.30282751713244715</v>
      </c>
    </row>
    <row r="476" spans="1:5" x14ac:dyDescent="0.35">
      <c r="A476">
        <f t="shared" si="31"/>
        <v>469</v>
      </c>
      <c r="B476">
        <v>0.1832597488191223</v>
      </c>
      <c r="C476">
        <f t="shared" si="30"/>
        <v>0.6182015061908549</v>
      </c>
      <c r="D476">
        <v>0.91899667264360696</v>
      </c>
      <c r="E476">
        <f t="shared" si="32"/>
        <v>0.30282751713244715</v>
      </c>
    </row>
    <row r="477" spans="1:5" x14ac:dyDescent="0.35">
      <c r="A477">
        <f t="shared" si="31"/>
        <v>470</v>
      </c>
      <c r="B477">
        <v>0.58174841166789215</v>
      </c>
      <c r="C477">
        <f t="shared" si="30"/>
        <v>1.4151321814325126E-2</v>
      </c>
      <c r="D477">
        <v>0.37423884568688892</v>
      </c>
      <c r="E477">
        <f t="shared" si="32"/>
        <v>0.30282751713244715</v>
      </c>
    </row>
    <row r="478" spans="1:5" x14ac:dyDescent="0.35">
      <c r="A478">
        <f t="shared" si="31"/>
        <v>471</v>
      </c>
      <c r="B478">
        <v>0.21565551164603364</v>
      </c>
      <c r="C478">
        <f t="shared" si="30"/>
        <v>0.85912656090961426</v>
      </c>
      <c r="D478">
        <v>0.23076071712845625</v>
      </c>
      <c r="E478">
        <f t="shared" si="32"/>
        <v>0.21565551164603364</v>
      </c>
    </row>
    <row r="479" spans="1:5" x14ac:dyDescent="0.35">
      <c r="A479">
        <f t="shared" si="31"/>
        <v>472</v>
      </c>
      <c r="B479">
        <v>0.13103966290129654</v>
      </c>
      <c r="C479">
        <f t="shared" si="30"/>
        <v>0.25926441227685099</v>
      </c>
      <c r="D479">
        <v>0.82138273129268924</v>
      </c>
      <c r="E479">
        <f t="shared" si="32"/>
        <v>0.21565551164603364</v>
      </c>
    </row>
    <row r="480" spans="1:5" x14ac:dyDescent="0.35">
      <c r="A480">
        <f t="shared" si="31"/>
        <v>473</v>
      </c>
      <c r="B480">
        <v>9.6811018149141045E-2</v>
      </c>
      <c r="C480">
        <f t="shared" si="30"/>
        <v>7.8222890841260898E-2</v>
      </c>
      <c r="D480">
        <v>0.43634898395934285</v>
      </c>
      <c r="E480">
        <f t="shared" si="32"/>
        <v>0.21565551164603364</v>
      </c>
    </row>
    <row r="481" spans="1:5" x14ac:dyDescent="0.35">
      <c r="A481">
        <f t="shared" si="31"/>
        <v>474</v>
      </c>
      <c r="B481">
        <v>0.12403949201863694</v>
      </c>
      <c r="C481">
        <f t="shared" si="30"/>
        <v>0.21205052110798234</v>
      </c>
      <c r="D481">
        <v>0.19464684242231445</v>
      </c>
      <c r="E481">
        <f t="shared" si="32"/>
        <v>0.12403949201863694</v>
      </c>
    </row>
    <row r="482" spans="1:5" x14ac:dyDescent="0.35">
      <c r="A482">
        <f t="shared" si="31"/>
        <v>475</v>
      </c>
      <c r="B482">
        <v>5.9831407137329845E-2</v>
      </c>
      <c r="C482">
        <f t="shared" si="30"/>
        <v>3.9062031393929074E-2</v>
      </c>
      <c r="D482">
        <v>0.89172814296553116</v>
      </c>
      <c r="E482">
        <f t="shared" si="32"/>
        <v>0.12403949201863694</v>
      </c>
    </row>
    <row r="483" spans="1:5" x14ac:dyDescent="0.35">
      <c r="A483">
        <f t="shared" si="31"/>
        <v>476</v>
      </c>
      <c r="B483">
        <v>8.887889401414939E-2</v>
      </c>
      <c r="C483">
        <f t="shared" si="30"/>
        <v>0.25403716763923223</v>
      </c>
      <c r="D483">
        <v>0.62339409838587911</v>
      </c>
      <c r="E483">
        <f t="shared" si="32"/>
        <v>0.12403949201863694</v>
      </c>
    </row>
    <row r="484" spans="1:5" x14ac:dyDescent="0.35">
      <c r="A484">
        <f t="shared" si="31"/>
        <v>477</v>
      </c>
      <c r="B484">
        <v>7.5413565051656972E-2</v>
      </c>
      <c r="C484">
        <f t="shared" si="30"/>
        <v>0.11987946805445204</v>
      </c>
      <c r="D484">
        <v>0.51746919214544518</v>
      </c>
      <c r="E484">
        <f t="shared" si="32"/>
        <v>0.12403949201863694</v>
      </c>
    </row>
    <row r="485" spans="1:5" x14ac:dyDescent="0.35">
      <c r="A485">
        <f t="shared" si="31"/>
        <v>478</v>
      </c>
      <c r="B485">
        <v>4.7356304567227531E-2</v>
      </c>
      <c r="C485">
        <f t="shared" si="30"/>
        <v>1.1858847665872653E-2</v>
      </c>
      <c r="D485">
        <v>0.72432481378940017</v>
      </c>
      <c r="E485">
        <f t="shared" si="32"/>
        <v>0.12403949201863694</v>
      </c>
    </row>
    <row r="486" spans="1:5" x14ac:dyDescent="0.35">
      <c r="A486">
        <f t="shared" si="31"/>
        <v>479</v>
      </c>
      <c r="B486">
        <v>7.9223614956186711E-2</v>
      </c>
      <c r="C486">
        <f t="shared" si="30"/>
        <v>0.15082814489932408</v>
      </c>
      <c r="D486">
        <v>0.15485630293191599</v>
      </c>
      <c r="E486">
        <f t="shared" si="32"/>
        <v>0.12403949201863694</v>
      </c>
    </row>
    <row r="487" spans="1:5" x14ac:dyDescent="0.35">
      <c r="A487">
        <f t="shared" si="31"/>
        <v>480</v>
      </c>
      <c r="B487">
        <v>0.11282077369189419</v>
      </c>
      <c r="C487">
        <f t="shared" si="30"/>
        <v>0.69407110520521498</v>
      </c>
      <c r="D487">
        <v>0.20616467216172374</v>
      </c>
      <c r="E487">
        <f t="shared" si="32"/>
        <v>0.11282077369189419</v>
      </c>
    </row>
    <row r="488" spans="1:5" x14ac:dyDescent="0.35">
      <c r="A488">
        <f t="shared" si="31"/>
        <v>481</v>
      </c>
      <c r="B488">
        <v>0.22055152899526986</v>
      </c>
      <c r="C488">
        <f t="shared" si="30"/>
        <v>7.0330340785138121</v>
      </c>
      <c r="D488">
        <v>0.40421262810089331</v>
      </c>
      <c r="E488">
        <f t="shared" si="32"/>
        <v>0.22055152899526986</v>
      </c>
    </row>
    <row r="489" spans="1:5" x14ac:dyDescent="0.35">
      <c r="A489">
        <f t="shared" si="31"/>
        <v>482</v>
      </c>
      <c r="B489">
        <v>0.40654402393405198</v>
      </c>
      <c r="C489">
        <f t="shared" si="30"/>
        <v>0.5002678807051999</v>
      </c>
      <c r="D489">
        <v>0.70501058192815791</v>
      </c>
      <c r="E489">
        <f t="shared" si="32"/>
        <v>0.22055152899526986</v>
      </c>
    </row>
    <row r="490" spans="1:5" x14ac:dyDescent="0.35">
      <c r="A490">
        <f t="shared" si="31"/>
        <v>483</v>
      </c>
      <c r="B490">
        <v>0.16133275875303338</v>
      </c>
      <c r="C490">
        <f t="shared" si="30"/>
        <v>0.49443732248144645</v>
      </c>
      <c r="D490">
        <v>0.21580047297057647</v>
      </c>
      <c r="E490">
        <f t="shared" si="32"/>
        <v>0.16133275875303338</v>
      </c>
    </row>
    <row r="491" spans="1:5" x14ac:dyDescent="0.35">
      <c r="A491">
        <f t="shared" si="31"/>
        <v>484</v>
      </c>
      <c r="B491">
        <v>7.2165495278820269E-2</v>
      </c>
      <c r="C491">
        <f t="shared" si="30"/>
        <v>4.0339977553252845E-2</v>
      </c>
      <c r="D491">
        <v>0.4476820167691421</v>
      </c>
      <c r="E491">
        <f t="shared" si="32"/>
        <v>0.16133275875303338</v>
      </c>
    </row>
    <row r="492" spans="1:5" x14ac:dyDescent="0.35">
      <c r="A492">
        <f t="shared" si="31"/>
        <v>485</v>
      </c>
      <c r="B492">
        <v>0.15194220140083708</v>
      </c>
      <c r="C492">
        <f t="shared" si="30"/>
        <v>0.83388754392713382</v>
      </c>
      <c r="D492">
        <v>0.82218947160722367</v>
      </c>
      <c r="E492">
        <f t="shared" si="32"/>
        <v>0.15194220140083708</v>
      </c>
    </row>
    <row r="493" spans="1:5" x14ac:dyDescent="0.35">
      <c r="A493">
        <f t="shared" si="31"/>
        <v>486</v>
      </c>
      <c r="B493">
        <v>0.24768651880546627</v>
      </c>
      <c r="C493">
        <f t="shared" si="30"/>
        <v>2.760056693140537</v>
      </c>
      <c r="D493">
        <v>0.82231100043551053</v>
      </c>
      <c r="E493">
        <f t="shared" si="32"/>
        <v>0.24768651880546627</v>
      </c>
    </row>
    <row r="494" spans="1:5" x14ac:dyDescent="0.35">
      <c r="A494">
        <f t="shared" si="31"/>
        <v>487</v>
      </c>
      <c r="B494">
        <v>0.25732174790899931</v>
      </c>
      <c r="C494">
        <f t="shared" si="30"/>
        <v>1.0229974197791194</v>
      </c>
      <c r="D494">
        <v>0.95367178850163326</v>
      </c>
      <c r="E494">
        <f t="shared" si="32"/>
        <v>0.25732174790899931</v>
      </c>
    </row>
    <row r="495" spans="1:5" x14ac:dyDescent="0.35">
      <c r="A495">
        <f t="shared" si="31"/>
        <v>488</v>
      </c>
      <c r="B495">
        <v>0.22748827868624835</v>
      </c>
      <c r="C495">
        <f t="shared" si="30"/>
        <v>0.896530622189608</v>
      </c>
      <c r="D495">
        <v>0.76003512767375625</v>
      </c>
      <c r="E495">
        <f t="shared" si="32"/>
        <v>0.22748827868624835</v>
      </c>
    </row>
    <row r="496" spans="1:5" x14ac:dyDescent="0.35">
      <c r="A496">
        <f t="shared" si="31"/>
        <v>489</v>
      </c>
      <c r="B496">
        <v>0.19168363608983166</v>
      </c>
      <c r="C496">
        <f t="shared" si="30"/>
        <v>0.73888487812443604</v>
      </c>
      <c r="D496">
        <v>0.42928303723913852</v>
      </c>
      <c r="E496">
        <f t="shared" si="32"/>
        <v>0.19168363608983166</v>
      </c>
    </row>
    <row r="497" spans="1:11" x14ac:dyDescent="0.35">
      <c r="A497">
        <f t="shared" si="31"/>
        <v>490</v>
      </c>
      <c r="B497">
        <v>0.36220973213662633</v>
      </c>
      <c r="C497">
        <f t="shared" si="30"/>
        <v>1.0275305180224406</v>
      </c>
      <c r="D497">
        <v>0.12514616822154656</v>
      </c>
      <c r="E497">
        <f t="shared" si="32"/>
        <v>0.36220973213662633</v>
      </c>
    </row>
    <row r="498" spans="1:11" x14ac:dyDescent="0.35">
      <c r="A498">
        <f t="shared" si="31"/>
        <v>491</v>
      </c>
      <c r="B498">
        <v>0.33620940022593276</v>
      </c>
      <c r="C498">
        <f t="shared" si="30"/>
        <v>1.2121316159718865</v>
      </c>
      <c r="D498">
        <v>0.68034947987859196</v>
      </c>
      <c r="E498">
        <f t="shared" si="32"/>
        <v>0.33620940022593276</v>
      </c>
    </row>
    <row r="499" spans="1:11" x14ac:dyDescent="0.35">
      <c r="A499">
        <f t="shared" si="31"/>
        <v>492</v>
      </c>
      <c r="B499">
        <v>0.40851384927340134</v>
      </c>
      <c r="C499">
        <f t="shared" si="30"/>
        <v>0.50839036879059563</v>
      </c>
      <c r="D499">
        <v>0.8611815874700981</v>
      </c>
      <c r="E499">
        <f t="shared" si="32"/>
        <v>0.33620940022593276</v>
      </c>
    </row>
    <row r="500" spans="1:11" x14ac:dyDescent="0.35">
      <c r="A500">
        <f t="shared" si="31"/>
        <v>493</v>
      </c>
      <c r="B500">
        <v>0.26994605227448221</v>
      </c>
      <c r="C500">
        <f t="shared" si="30"/>
        <v>1.2279606954841358</v>
      </c>
      <c r="D500">
        <v>0.6327233273715992</v>
      </c>
      <c r="E500">
        <f t="shared" si="32"/>
        <v>0.26994605227448221</v>
      </c>
    </row>
    <row r="501" spans="1:11" x14ac:dyDescent="0.35">
      <c r="A501">
        <f t="shared" si="31"/>
        <v>494</v>
      </c>
      <c r="B501">
        <v>0.37760184986929946</v>
      </c>
      <c r="C501">
        <f t="shared" si="30"/>
        <v>0.58338630084140508</v>
      </c>
      <c r="D501">
        <v>0.53260246921846344</v>
      </c>
      <c r="E501">
        <f t="shared" si="32"/>
        <v>0.37760184986929946</v>
      </c>
    </row>
    <row r="502" spans="1:11" x14ac:dyDescent="0.35">
      <c r="A502">
        <f t="shared" si="31"/>
        <v>495</v>
      </c>
      <c r="B502">
        <v>0.32367842413035486</v>
      </c>
      <c r="C502">
        <f t="shared" si="30"/>
        <v>1.4991221267896164</v>
      </c>
      <c r="D502">
        <v>0.10887007253060066</v>
      </c>
      <c r="E502">
        <f t="shared" si="32"/>
        <v>0.32367842413035486</v>
      </c>
    </row>
    <row r="503" spans="1:11" x14ac:dyDescent="0.35">
      <c r="A503">
        <f t="shared" si="31"/>
        <v>496</v>
      </c>
      <c r="B503">
        <v>0.32029931487254282</v>
      </c>
      <c r="C503">
        <f t="shared" si="30"/>
        <v>1.0169158029838898</v>
      </c>
      <c r="D503">
        <v>0.75453534411831147</v>
      </c>
      <c r="E503">
        <f t="shared" si="32"/>
        <v>0.32029931487254282</v>
      </c>
    </row>
    <row r="504" spans="1:11" x14ac:dyDescent="0.35">
      <c r="A504">
        <f t="shared" si="31"/>
        <v>497</v>
      </c>
      <c r="B504">
        <v>0.19430424250772008</v>
      </c>
      <c r="C504">
        <f t="shared" si="30"/>
        <v>0.75720164235016263</v>
      </c>
      <c r="D504">
        <v>0.44696460325670218</v>
      </c>
      <c r="E504">
        <f t="shared" si="32"/>
        <v>0.19430424250772008</v>
      </c>
    </row>
    <row r="505" spans="1:11" x14ac:dyDescent="0.35">
      <c r="A505">
        <f t="shared" si="31"/>
        <v>498</v>
      </c>
      <c r="B505">
        <v>6.3027682222322634E-2</v>
      </c>
      <c r="C505">
        <f t="shared" si="30"/>
        <v>1.303722779622365E-2</v>
      </c>
      <c r="D505">
        <v>0.49381825324298134</v>
      </c>
      <c r="E505">
        <f t="shared" si="32"/>
        <v>0.19430424250772008</v>
      </c>
    </row>
    <row r="506" spans="1:11" x14ac:dyDescent="0.35">
      <c r="A506">
        <f t="shared" si="31"/>
        <v>499</v>
      </c>
      <c r="B506">
        <v>0.1151590386477496</v>
      </c>
      <c r="C506">
        <f t="shared" si="30"/>
        <v>0.1940889268538783</v>
      </c>
      <c r="D506">
        <v>0.66986659408371119</v>
      </c>
      <c r="E506">
        <f t="shared" si="32"/>
        <v>0.19430424250772008</v>
      </c>
    </row>
    <row r="507" spans="1:11" x14ac:dyDescent="0.35">
      <c r="A507">
        <f t="shared" si="31"/>
        <v>500</v>
      </c>
      <c r="B507" s="2">
        <v>0.22839500067680035</v>
      </c>
      <c r="C507" s="2">
        <f t="shared" si="30"/>
        <v>1.3207151431807376</v>
      </c>
      <c r="D507" s="2">
        <v>0.52926989129923796</v>
      </c>
      <c r="E507" s="2">
        <f t="shared" si="32"/>
        <v>0.22839500067680035</v>
      </c>
    </row>
    <row r="508" spans="1:11" x14ac:dyDescent="0.35">
      <c r="I508" s="6" t="s">
        <v>6</v>
      </c>
      <c r="J508" s="6" t="s">
        <v>56</v>
      </c>
      <c r="K508" s="6" t="s">
        <v>8</v>
      </c>
    </row>
    <row r="509" spans="1:11" x14ac:dyDescent="0.35">
      <c r="I509" t="s">
        <v>37</v>
      </c>
      <c r="J509" t="s">
        <v>48</v>
      </c>
      <c r="K509" t="s">
        <v>52</v>
      </c>
    </row>
    <row r="510" spans="1:11" s="46" customFormat="1" ht="48" customHeight="1" x14ac:dyDescent="0.35">
      <c r="I510" s="46" t="s">
        <v>38</v>
      </c>
      <c r="J510" s="46" t="s">
        <v>49</v>
      </c>
      <c r="K510" s="47" t="s">
        <v>53</v>
      </c>
    </row>
    <row r="511" spans="1:11" x14ac:dyDescent="0.35">
      <c r="I511" t="s">
        <v>39</v>
      </c>
      <c r="J511" t="s">
        <v>50</v>
      </c>
      <c r="K511" t="s">
        <v>54</v>
      </c>
    </row>
    <row r="512" spans="1:11" x14ac:dyDescent="0.35">
      <c r="I512" s="2" t="s">
        <v>37</v>
      </c>
      <c r="J512" s="2" t="s">
        <v>51</v>
      </c>
      <c r="K512" s="2" t="s">
        <v>55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E383-8902-4F9E-8271-F48F65592B37}">
  <sheetPr codeName="Sheet16"/>
  <dimension ref="A1:X503"/>
  <sheetViews>
    <sheetView workbookViewId="0"/>
  </sheetViews>
  <sheetFormatPr defaultRowHeight="14.5" x14ac:dyDescent="0.35"/>
  <cols>
    <col min="2" max="2" width="3.81640625" customWidth="1"/>
    <col min="3" max="3" width="3.6328125" customWidth="1"/>
    <col min="11" max="11" width="3.36328125" customWidth="1"/>
    <col min="12" max="12" width="52.90625" customWidth="1"/>
    <col min="13" max="13" width="4.08984375" customWidth="1"/>
    <col min="14" max="14" width="5.1796875" customWidth="1"/>
    <col min="16" max="16" width="2.54296875" customWidth="1"/>
    <col min="17" max="17" width="25.08984375" customWidth="1"/>
    <col min="20" max="20" width="2.26953125" customWidth="1"/>
    <col min="21" max="21" width="12.453125" customWidth="1"/>
  </cols>
  <sheetData>
    <row r="1" spans="1:24" x14ac:dyDescent="0.35">
      <c r="A1" s="4"/>
    </row>
    <row r="2" spans="1:24" x14ac:dyDescent="0.35">
      <c r="A2" s="8"/>
      <c r="B2" s="8"/>
    </row>
    <row r="3" spans="1:24" x14ac:dyDescent="0.35">
      <c r="A3" s="1" t="s">
        <v>0</v>
      </c>
      <c r="D3" s="1" t="s">
        <v>22</v>
      </c>
      <c r="E3" s="1" t="s">
        <v>23</v>
      </c>
      <c r="F3" s="1" t="s">
        <v>32</v>
      </c>
      <c r="H3" s="1" t="s">
        <v>32</v>
      </c>
      <c r="N3" s="1" t="s">
        <v>43</v>
      </c>
      <c r="O3" s="1" t="s">
        <v>64</v>
      </c>
      <c r="W3" t="str">
        <f t="array" ref="W3:X5">[1]!SAMPLE_HDI(A4:A503,TRUE)</f>
        <v>lower</v>
      </c>
      <c r="X3" s="29">
        <v>9.9063396795175937E-2</v>
      </c>
    </row>
    <row r="4" spans="1:24" x14ac:dyDescent="0.35">
      <c r="A4">
        <v>0.50107981580413885</v>
      </c>
      <c r="C4">
        <v>1</v>
      </c>
      <c r="D4">
        <f t="array" ref="D4:D503">[1]!QSORT(A4:A503)</f>
        <v>6.7834158734018421E-2</v>
      </c>
      <c r="E4" cm="1">
        <f t="array" ref="E4">INDEX($D$4:$D$503,C4+474)</f>
        <v>0.40962115406311911</v>
      </c>
      <c r="F4">
        <f>E4-D4</f>
        <v>0.34178699532910067</v>
      </c>
      <c r="H4" cm="1">
        <f t="array" ref="H4:H503">IFERROR(INDEX($D$4:$D$503,C4:C503+474)-D4:D503,1)</f>
        <v>0.34178699532910067</v>
      </c>
      <c r="N4" s="24">
        <v>1</v>
      </c>
      <c r="O4" cm="1">
        <f t="array" ref="O4">[1]!ACF($A$4:$A$503,N4)</f>
        <v>0.698191030301059</v>
      </c>
      <c r="Q4" t="str" cm="1">
        <f t="array" ref="Q4">[1]!FTEXT(O4)</f>
        <v>=ACF($A$4:$A$503,N4)</v>
      </c>
      <c r="W4" t="str">
        <v>upper</v>
      </c>
      <c r="X4" s="30">
        <v>0.41674411382341092</v>
      </c>
    </row>
    <row r="5" spans="1:24" x14ac:dyDescent="0.35">
      <c r="A5">
        <v>0.50107981580413885</v>
      </c>
      <c r="C5">
        <f>C4+1</f>
        <v>2</v>
      </c>
      <c r="D5">
        <v>8.798204182611602E-2</v>
      </c>
      <c r="E5" cm="1">
        <f t="array" ref="E5">INDEX($D$4:$D$503,C5+474)</f>
        <v>0.4105678743772862</v>
      </c>
      <c r="F5">
        <f t="shared" ref="F5:F29" si="0">E5-D5</f>
        <v>0.32258583255117018</v>
      </c>
      <c r="H5">
        <v>0.32258583255117018</v>
      </c>
      <c r="N5" s="24">
        <f>N4+1</f>
        <v>2</v>
      </c>
      <c r="O5" cm="1">
        <f t="array" ref="O5">[1]!ACF($A$4:$A$503,N5)</f>
        <v>0.49474396500608392</v>
      </c>
      <c r="W5" t="str">
        <v>length</v>
      </c>
      <c r="X5" s="31">
        <v>0.31768071702823497</v>
      </c>
    </row>
    <row r="6" spans="1:24" x14ac:dyDescent="0.35">
      <c r="A6">
        <v>0.50107981580413885</v>
      </c>
      <c r="C6">
        <f t="shared" ref="C6:C69" si="1">C5+1</f>
        <v>3</v>
      </c>
      <c r="D6">
        <v>8.798204182611602E-2</v>
      </c>
      <c r="E6" cm="1">
        <f t="array" ref="E6">INDEX($D$4:$D$503,C6+474)</f>
        <v>0.410905428432153</v>
      </c>
      <c r="F6">
        <f t="shared" si="0"/>
        <v>0.32292338660603698</v>
      </c>
      <c r="H6">
        <v>0.32292338660603698</v>
      </c>
      <c r="N6" s="24">
        <f t="shared" ref="N6:N13" si="2">N5+1</f>
        <v>3</v>
      </c>
      <c r="O6" cm="1">
        <f t="array" ref="O6">[1]!ACF($A$4:$A$503,N6)</f>
        <v>0.33778111592638871</v>
      </c>
    </row>
    <row r="7" spans="1:24" x14ac:dyDescent="0.35">
      <c r="A7">
        <v>0.46093275262889155</v>
      </c>
      <c r="C7">
        <f t="shared" si="1"/>
        <v>4</v>
      </c>
      <c r="D7" s="25">
        <v>9.9063396795175937E-2</v>
      </c>
      <c r="E7" s="25" cm="1">
        <f t="array" ref="E7">INDEX($D$4:$D$503,C7+474)</f>
        <v>0.41674411382341092</v>
      </c>
      <c r="F7" s="25">
        <f>E7-D7</f>
        <v>0.31768071702823497</v>
      </c>
      <c r="H7" s="25">
        <v>0.31768071702823497</v>
      </c>
      <c r="J7" s="25" cm="1">
        <f t="array" ref="J7">MIN(IFERROR(INDEX($D$4:$D$503,C4:C503+474)-D4:D503,1))</f>
        <v>0.31768071702823497</v>
      </c>
      <c r="L7" t="str" cm="1">
        <f t="array" ref="L7">[1]!FTEXT(J7)</f>
        <v>=MIN(IFERROR(INDEX($D$4:$D$503,C4:C503+474)-D4:D503,1))</v>
      </c>
      <c r="N7" s="24">
        <f t="shared" si="2"/>
        <v>4</v>
      </c>
      <c r="O7" cm="1">
        <f t="array" ref="O7">[1]!ACF($A$4:$A$503,N7)</f>
        <v>0.22145983465032265</v>
      </c>
    </row>
    <row r="8" spans="1:24" x14ac:dyDescent="0.35">
      <c r="A8">
        <v>0.41674411382341092</v>
      </c>
      <c r="C8">
        <f t="shared" si="1"/>
        <v>5</v>
      </c>
      <c r="D8">
        <v>9.9063396795175937E-2</v>
      </c>
      <c r="E8" cm="1">
        <f t="array" ref="E8">INDEX($D$4:$D$503,C8+474)</f>
        <v>0.41727233944015635</v>
      </c>
      <c r="F8">
        <f t="shared" si="0"/>
        <v>0.3182089426449804</v>
      </c>
      <c r="H8">
        <v>0.3182089426449804</v>
      </c>
      <c r="N8" s="24">
        <f t="shared" si="2"/>
        <v>5</v>
      </c>
      <c r="O8" cm="1">
        <f t="array" ref="O8">[1]!ACF($A$4:$A$503,N8)</f>
        <v>0.10014535917937718</v>
      </c>
    </row>
    <row r="9" spans="1:24" x14ac:dyDescent="0.35">
      <c r="A9">
        <v>0.35222515451317438</v>
      </c>
      <c r="C9">
        <f t="shared" si="1"/>
        <v>6</v>
      </c>
      <c r="D9">
        <v>9.9063396795175937E-2</v>
      </c>
      <c r="E9" cm="1">
        <f t="array" ref="E9">INDEX($D$4:$D$503,C9+474)</f>
        <v>0.43073331180742358</v>
      </c>
      <c r="F9">
        <f t="shared" si="0"/>
        <v>0.33166991501224763</v>
      </c>
      <c r="H9">
        <v>0.33166991501224763</v>
      </c>
      <c r="N9" s="24">
        <f t="shared" si="2"/>
        <v>6</v>
      </c>
      <c r="O9" cm="1">
        <f t="array" ref="O9">[1]!ACF($A$4:$A$503,N9)</f>
        <v>1.79968394104815E-2</v>
      </c>
    </row>
    <row r="10" spans="1:24" x14ac:dyDescent="0.35">
      <c r="A10">
        <v>0.35222515451317438</v>
      </c>
      <c r="C10">
        <f t="shared" si="1"/>
        <v>7</v>
      </c>
      <c r="D10">
        <v>0.10128560232861249</v>
      </c>
      <c r="E10" cm="1">
        <f t="array" ref="E10">INDEX($D$4:$D$503,C10+474)</f>
        <v>0.43073331180742358</v>
      </c>
      <c r="F10">
        <f t="shared" si="0"/>
        <v>0.32944770947881108</v>
      </c>
      <c r="H10">
        <v>0.32944770947881108</v>
      </c>
      <c r="N10" s="24">
        <f t="shared" si="2"/>
        <v>7</v>
      </c>
      <c r="O10" cm="1">
        <f t="array" ref="O10">[1]!ACF($A$4:$A$503,N10)</f>
        <v>-4.3494678191867203E-3</v>
      </c>
    </row>
    <row r="11" spans="1:24" x14ac:dyDescent="0.35">
      <c r="A11">
        <v>0.40543294538264529</v>
      </c>
      <c r="C11">
        <f t="shared" si="1"/>
        <v>8</v>
      </c>
      <c r="D11">
        <v>0.1110453775936609</v>
      </c>
      <c r="E11" cm="1">
        <f t="array" ref="E11">INDEX($D$4:$D$503,C11+474)</f>
        <v>0.43570857217183856</v>
      </c>
      <c r="F11">
        <f t="shared" si="0"/>
        <v>0.32466319457817766</v>
      </c>
      <c r="H11">
        <v>0.32466319457817766</v>
      </c>
      <c r="N11" s="24">
        <f t="shared" si="2"/>
        <v>8</v>
      </c>
      <c r="O11" cm="1">
        <f t="array" ref="O11">[1]!ACF($A$4:$A$503,N11)</f>
        <v>-1.2477863189695494E-2</v>
      </c>
    </row>
    <row r="12" spans="1:24" x14ac:dyDescent="0.35">
      <c r="A12">
        <v>0.30861402381365444</v>
      </c>
      <c r="C12">
        <f t="shared" si="1"/>
        <v>9</v>
      </c>
      <c r="D12">
        <v>0.1110453775936609</v>
      </c>
      <c r="E12" cm="1">
        <f t="array" ref="E12">INDEX($D$4:$D$503,C12+474)</f>
        <v>0.44299595827646149</v>
      </c>
      <c r="F12">
        <f t="shared" si="0"/>
        <v>0.33195058068280059</v>
      </c>
      <c r="H12">
        <v>0.33195058068280059</v>
      </c>
      <c r="N12" s="24">
        <f t="shared" si="2"/>
        <v>9</v>
      </c>
      <c r="O12" cm="1">
        <f t="array" ref="O12">[1]!ACF($A$4:$A$503,N12)</f>
        <v>1.4843086061340715E-3</v>
      </c>
    </row>
    <row r="13" spans="1:24" x14ac:dyDescent="0.35">
      <c r="A13">
        <v>0.26935119494345905</v>
      </c>
      <c r="C13">
        <f t="shared" si="1"/>
        <v>10</v>
      </c>
      <c r="D13">
        <v>0.11282077369189419</v>
      </c>
      <c r="E13" cm="1">
        <f t="array" ref="E13">INDEX($D$4:$D$503,C13+474)</f>
        <v>0.44652720954402353</v>
      </c>
      <c r="F13">
        <f t="shared" si="0"/>
        <v>0.33370643585212934</v>
      </c>
      <c r="H13">
        <v>0.33370643585212934</v>
      </c>
      <c r="N13" s="36">
        <f t="shared" si="2"/>
        <v>10</v>
      </c>
      <c r="O13" s="2" cm="1">
        <f t="array" ref="O13">[1]!ACF($A$4:$A$503,N13)</f>
        <v>2.0685358634603981E-2</v>
      </c>
    </row>
    <row r="14" spans="1:24" x14ac:dyDescent="0.35">
      <c r="A14">
        <v>0.24146984210289124</v>
      </c>
      <c r="C14">
        <f t="shared" si="1"/>
        <v>11</v>
      </c>
      <c r="D14">
        <v>0.11804810601628385</v>
      </c>
      <c r="E14" cm="1">
        <f t="array" ref="E14">INDEX($D$4:$D$503,C14+474)</f>
        <v>0.44730717376669377</v>
      </c>
      <c r="F14">
        <f t="shared" si="0"/>
        <v>0.32925906775040992</v>
      </c>
      <c r="H14">
        <v>0.32925906775040992</v>
      </c>
      <c r="N14" s="24"/>
    </row>
    <row r="15" spans="1:24" x14ac:dyDescent="0.35">
      <c r="A15">
        <v>0.29294025872249968</v>
      </c>
      <c r="C15">
        <f t="shared" si="1"/>
        <v>12</v>
      </c>
      <c r="D15">
        <v>0.11859885232580328</v>
      </c>
      <c r="E15" cm="1">
        <f t="array" ref="E15">INDEX($D$4:$D$503,C15+474)</f>
        <v>0.44874874908751949</v>
      </c>
      <c r="F15">
        <f t="shared" si="0"/>
        <v>0.33014989676171624</v>
      </c>
      <c r="H15">
        <v>0.33014989676171624</v>
      </c>
      <c r="N15" s="1" t="s">
        <v>65</v>
      </c>
      <c r="O15" s="6">
        <f>500/(1+2*SUM(O4:O8))</f>
        <v>106.27799844429836</v>
      </c>
      <c r="Q15" t="str" cm="1">
        <f t="array" ref="Q15">[1]!FTEXT(O15)</f>
        <v>=500/(1+2*SUM(O4:O8))</v>
      </c>
      <c r="S15" s="34" cm="1">
        <f t="array" ref="S15">[1]!ESS(A4:A503)</f>
        <v>106.27799844429835</v>
      </c>
      <c r="U15" t="str" cm="1">
        <f t="array" ref="U15">[1]!FTEXT(S15)</f>
        <v>=ESS(A4:A503)</v>
      </c>
    </row>
    <row r="16" spans="1:24" x14ac:dyDescent="0.35">
      <c r="A16">
        <v>0.18936883349693512</v>
      </c>
      <c r="C16">
        <f t="shared" si="1"/>
        <v>13</v>
      </c>
      <c r="D16">
        <v>0.11859885232580328</v>
      </c>
      <c r="E16" cm="1">
        <f t="array" ref="E16">INDEX($D$4:$D$503,C16+474)</f>
        <v>0.44874874908751949</v>
      </c>
      <c r="F16">
        <f t="shared" si="0"/>
        <v>0.33014989676171624</v>
      </c>
      <c r="H16">
        <v>0.33014989676171624</v>
      </c>
    </row>
    <row r="17" spans="1:17" x14ac:dyDescent="0.35">
      <c r="A17">
        <v>0.25090275663745176</v>
      </c>
      <c r="C17">
        <f t="shared" si="1"/>
        <v>14</v>
      </c>
      <c r="D17">
        <v>0.12031819441564137</v>
      </c>
      <c r="E17" cm="1">
        <f t="array" ref="E17">INDEX($D$4:$D$503,C17+474)</f>
        <v>0.44874874908751949</v>
      </c>
      <c r="F17">
        <f t="shared" si="0"/>
        <v>0.32843055467187809</v>
      </c>
      <c r="H17">
        <v>0.32843055467187809</v>
      </c>
      <c r="N17" s="6" t="s">
        <v>66</v>
      </c>
      <c r="O17" s="6">
        <f>STDEV(A4:A503)/SQRT(O15)</f>
        <v>8.1486134925156332E-3</v>
      </c>
      <c r="Q17" t="str" cm="1">
        <f t="array" ref="Q17">[1]!FTEXT(O17)</f>
        <v>=STDEV(A4:A503)/SQRT(O15)</v>
      </c>
    </row>
    <row r="18" spans="1:17" x14ac:dyDescent="0.35">
      <c r="A18">
        <v>0.25090275663745176</v>
      </c>
      <c r="C18">
        <f t="shared" si="1"/>
        <v>15</v>
      </c>
      <c r="D18">
        <v>0.12403949201863694</v>
      </c>
      <c r="E18" cm="1">
        <f t="array" ref="E18">INDEX($D$4:$D$503,C18+474)</f>
        <v>0.44874874908751949</v>
      </c>
      <c r="F18">
        <f t="shared" si="0"/>
        <v>0.32470925706888254</v>
      </c>
      <c r="H18">
        <v>0.32470925706888254</v>
      </c>
    </row>
    <row r="19" spans="1:17" x14ac:dyDescent="0.35">
      <c r="A19">
        <v>0.1422132983100087</v>
      </c>
      <c r="C19">
        <f t="shared" si="1"/>
        <v>16</v>
      </c>
      <c r="D19">
        <v>0.12403949201863694</v>
      </c>
      <c r="E19" cm="1">
        <f t="array" ref="E19">INDEX($D$4:$D$503,C19+474)</f>
        <v>0.45193385562206756</v>
      </c>
      <c r="F19">
        <f t="shared" si="0"/>
        <v>0.32789436360343061</v>
      </c>
      <c r="H19">
        <v>0.32789436360343061</v>
      </c>
    </row>
    <row r="20" spans="1:17" x14ac:dyDescent="0.35">
      <c r="A20">
        <v>0.1422132983100087</v>
      </c>
      <c r="C20">
        <f t="shared" si="1"/>
        <v>17</v>
      </c>
      <c r="D20">
        <v>0.12403949201863694</v>
      </c>
      <c r="E20" cm="1">
        <f t="array" ref="E20">INDEX($D$4:$D$503,C20+474)</f>
        <v>0.45193385562206756</v>
      </c>
      <c r="F20">
        <f t="shared" si="0"/>
        <v>0.32789436360343061</v>
      </c>
      <c r="H20">
        <v>0.32789436360343061</v>
      </c>
    </row>
    <row r="21" spans="1:17" x14ac:dyDescent="0.35">
      <c r="A21">
        <v>0.40222582373399751</v>
      </c>
      <c r="C21">
        <f t="shared" si="1"/>
        <v>18</v>
      </c>
      <c r="D21">
        <v>0.12403949201863694</v>
      </c>
      <c r="E21" cm="1">
        <f t="array" ref="E21">INDEX($D$4:$D$503,C21+474)</f>
        <v>0.45193385562206756</v>
      </c>
      <c r="F21">
        <f t="shared" si="0"/>
        <v>0.32789436360343061</v>
      </c>
      <c r="H21">
        <v>0.32789436360343061</v>
      </c>
    </row>
    <row r="22" spans="1:17" x14ac:dyDescent="0.35">
      <c r="A22">
        <v>0.37073844289700097</v>
      </c>
      <c r="C22">
        <f t="shared" si="1"/>
        <v>19</v>
      </c>
      <c r="D22">
        <v>0.12403949201863694</v>
      </c>
      <c r="E22" cm="1">
        <f t="array" ref="E22">INDEX($D$4:$D$503,C22+474)</f>
        <v>0.46093275262889155</v>
      </c>
      <c r="F22">
        <f t="shared" si="0"/>
        <v>0.3368932606102546</v>
      </c>
      <c r="H22">
        <v>0.3368932606102546</v>
      </c>
    </row>
    <row r="23" spans="1:17" x14ac:dyDescent="0.35">
      <c r="A23">
        <v>0.28563341065497699</v>
      </c>
      <c r="C23">
        <f t="shared" si="1"/>
        <v>20</v>
      </c>
      <c r="D23">
        <v>0.12403949201863694</v>
      </c>
      <c r="E23" cm="1">
        <f t="array" ref="E23">INDEX($D$4:$D$503,C23+474)</f>
        <v>0.46130829109299887</v>
      </c>
      <c r="F23">
        <f t="shared" si="0"/>
        <v>0.33726879907436191</v>
      </c>
      <c r="H23">
        <v>0.33726879907436191</v>
      </c>
    </row>
    <row r="24" spans="1:17" x14ac:dyDescent="0.35">
      <c r="A24">
        <v>0.374887260432751</v>
      </c>
      <c r="C24">
        <f t="shared" si="1"/>
        <v>21</v>
      </c>
      <c r="D24">
        <v>0.12597957194419451</v>
      </c>
      <c r="E24" cm="1">
        <f t="array" ref="E24">INDEX($D$4:$D$503,C24+474)</f>
        <v>0.46507942450172346</v>
      </c>
      <c r="F24">
        <f t="shared" si="0"/>
        <v>0.33909985255752895</v>
      </c>
      <c r="H24">
        <v>0.33909985255752895</v>
      </c>
    </row>
    <row r="25" spans="1:17" x14ac:dyDescent="0.35">
      <c r="A25">
        <v>0.46130829109299887</v>
      </c>
      <c r="C25">
        <f t="shared" si="1"/>
        <v>22</v>
      </c>
      <c r="D25">
        <v>0.12597957194419451</v>
      </c>
      <c r="E25" cm="1">
        <f t="array" ref="E25">INDEX($D$4:$D$503,C25+474)</f>
        <v>0.48024429013346159</v>
      </c>
      <c r="F25">
        <f t="shared" si="0"/>
        <v>0.35426471818926708</v>
      </c>
      <c r="H25">
        <v>0.35426471818926708</v>
      </c>
    </row>
    <row r="26" spans="1:17" x14ac:dyDescent="0.35">
      <c r="A26">
        <v>0.44652720954402353</v>
      </c>
      <c r="C26">
        <f t="shared" si="1"/>
        <v>23</v>
      </c>
      <c r="D26">
        <v>0.12624194147750589</v>
      </c>
      <c r="E26" cm="1">
        <f t="array" ref="E26">INDEX($D$4:$D$503,C26+474)</f>
        <v>0.48024429013346159</v>
      </c>
      <c r="F26">
        <f t="shared" si="0"/>
        <v>0.3540023486559557</v>
      </c>
      <c r="H26">
        <v>0.3540023486559557</v>
      </c>
    </row>
    <row r="27" spans="1:17" x14ac:dyDescent="0.35">
      <c r="A27">
        <v>0.43073331180742358</v>
      </c>
      <c r="C27">
        <f t="shared" si="1"/>
        <v>24</v>
      </c>
      <c r="D27">
        <v>0.12913506672807712</v>
      </c>
      <c r="E27" cm="1">
        <f t="array" ref="E27">INDEX($D$4:$D$503,C27+474)</f>
        <v>0.50107981580413885</v>
      </c>
      <c r="F27">
        <f t="shared" si="0"/>
        <v>0.37194474907606173</v>
      </c>
      <c r="H27">
        <v>0.37194474907606173</v>
      </c>
    </row>
    <row r="28" spans="1:17" x14ac:dyDescent="0.35">
      <c r="A28">
        <v>0.43073331180742358</v>
      </c>
      <c r="C28">
        <f t="shared" si="1"/>
        <v>25</v>
      </c>
      <c r="D28">
        <v>0.12913506672807712</v>
      </c>
      <c r="E28" cm="1">
        <f t="array" ref="E28">INDEX($D$4:$D$503,C28+474)</f>
        <v>0.50107981580413885</v>
      </c>
      <c r="F28">
        <f t="shared" si="0"/>
        <v>0.37194474907606173</v>
      </c>
      <c r="H28">
        <v>0.37194474907606173</v>
      </c>
    </row>
    <row r="29" spans="1:17" x14ac:dyDescent="0.35">
      <c r="A29">
        <v>0.2969546343989129</v>
      </c>
      <c r="C29">
        <f t="shared" si="1"/>
        <v>26</v>
      </c>
      <c r="D29">
        <v>0.13059946002266637</v>
      </c>
      <c r="E29" cm="1">
        <f t="array" ref="E29">INDEX($D$4:$D$503,C29+474)</f>
        <v>0.50107981580413885</v>
      </c>
      <c r="F29">
        <f t="shared" si="0"/>
        <v>0.37048035578147248</v>
      </c>
      <c r="H29">
        <v>0.37048035578147248</v>
      </c>
    </row>
    <row r="30" spans="1:17" x14ac:dyDescent="0.35">
      <c r="A30">
        <v>0.2969546343989129</v>
      </c>
      <c r="C30">
        <f t="shared" si="1"/>
        <v>27</v>
      </c>
      <c r="D30">
        <v>0.1318702012248037</v>
      </c>
      <c r="H30">
        <v>1</v>
      </c>
    </row>
    <row r="31" spans="1:17" x14ac:dyDescent="0.35">
      <c r="A31">
        <v>0.28497121211662269</v>
      </c>
      <c r="C31">
        <f t="shared" si="1"/>
        <v>28</v>
      </c>
      <c r="D31">
        <v>0.13566442632486903</v>
      </c>
      <c r="H31">
        <v>1</v>
      </c>
    </row>
    <row r="32" spans="1:17" x14ac:dyDescent="0.35">
      <c r="A32">
        <v>0.28497121211662269</v>
      </c>
      <c r="C32">
        <f t="shared" si="1"/>
        <v>29</v>
      </c>
      <c r="D32">
        <v>0.13566442632486903</v>
      </c>
      <c r="H32">
        <v>1</v>
      </c>
    </row>
    <row r="33" spans="1:8" x14ac:dyDescent="0.35">
      <c r="A33">
        <v>0.28497121211662269</v>
      </c>
      <c r="C33">
        <f t="shared" si="1"/>
        <v>30</v>
      </c>
      <c r="D33">
        <v>0.13732514143409591</v>
      </c>
      <c r="H33">
        <v>1</v>
      </c>
    </row>
    <row r="34" spans="1:8" x14ac:dyDescent="0.35">
      <c r="A34">
        <v>0.12597957194419451</v>
      </c>
      <c r="C34">
        <f t="shared" si="1"/>
        <v>31</v>
      </c>
      <c r="D34">
        <v>0.14001061602959247</v>
      </c>
      <c r="H34">
        <v>1</v>
      </c>
    </row>
    <row r="35" spans="1:8" x14ac:dyDescent="0.35">
      <c r="A35">
        <v>0.12597957194419451</v>
      </c>
      <c r="C35">
        <f t="shared" si="1"/>
        <v>32</v>
      </c>
      <c r="D35">
        <v>0.1422132983100087</v>
      </c>
      <c r="H35">
        <v>1</v>
      </c>
    </row>
    <row r="36" spans="1:8" x14ac:dyDescent="0.35">
      <c r="A36">
        <v>0.22548129490571181</v>
      </c>
      <c r="C36">
        <f t="shared" si="1"/>
        <v>33</v>
      </c>
      <c r="D36">
        <v>0.1422132983100087</v>
      </c>
      <c r="H36">
        <v>1</v>
      </c>
    </row>
    <row r="37" spans="1:8" x14ac:dyDescent="0.35">
      <c r="A37">
        <v>0.18067654237719422</v>
      </c>
      <c r="C37">
        <f t="shared" si="1"/>
        <v>34</v>
      </c>
      <c r="D37">
        <v>0.14271590508254925</v>
      </c>
      <c r="H37">
        <v>1</v>
      </c>
    </row>
    <row r="38" spans="1:8" x14ac:dyDescent="0.35">
      <c r="A38">
        <v>0.18067654237719422</v>
      </c>
      <c r="C38">
        <f t="shared" si="1"/>
        <v>35</v>
      </c>
      <c r="D38">
        <v>0.14271590508254925</v>
      </c>
      <c r="H38">
        <v>1</v>
      </c>
    </row>
    <row r="39" spans="1:8" x14ac:dyDescent="0.35">
      <c r="A39">
        <v>0.27255961392174444</v>
      </c>
      <c r="C39">
        <f t="shared" si="1"/>
        <v>36</v>
      </c>
      <c r="D39">
        <v>0.14271590508254925</v>
      </c>
      <c r="H39">
        <v>1</v>
      </c>
    </row>
    <row r="40" spans="1:8" x14ac:dyDescent="0.35">
      <c r="A40">
        <v>0.3054123933709415</v>
      </c>
      <c r="C40">
        <f t="shared" si="1"/>
        <v>37</v>
      </c>
      <c r="D40">
        <v>0.14577866589131896</v>
      </c>
      <c r="H40">
        <v>1</v>
      </c>
    </row>
    <row r="41" spans="1:8" x14ac:dyDescent="0.35">
      <c r="A41">
        <v>0.28955019901711337</v>
      </c>
      <c r="C41">
        <f t="shared" si="1"/>
        <v>38</v>
      </c>
      <c r="D41">
        <v>0.15073595246903815</v>
      </c>
      <c r="H41">
        <v>1</v>
      </c>
    </row>
    <row r="42" spans="1:8" x14ac:dyDescent="0.35">
      <c r="A42">
        <v>0.28955019901711337</v>
      </c>
      <c r="C42">
        <f t="shared" si="1"/>
        <v>39</v>
      </c>
      <c r="D42">
        <v>0.15171746307071912</v>
      </c>
      <c r="H42">
        <v>1</v>
      </c>
    </row>
    <row r="43" spans="1:8" x14ac:dyDescent="0.35">
      <c r="A43">
        <v>0.28955019901711337</v>
      </c>
      <c r="C43">
        <f t="shared" si="1"/>
        <v>40</v>
      </c>
      <c r="D43">
        <v>0.15194220140083708</v>
      </c>
      <c r="H43">
        <v>1</v>
      </c>
    </row>
    <row r="44" spans="1:8" x14ac:dyDescent="0.35">
      <c r="A44">
        <v>0.23164134884644405</v>
      </c>
      <c r="C44">
        <f t="shared" si="1"/>
        <v>41</v>
      </c>
      <c r="D44">
        <v>0.1544843937462419</v>
      </c>
      <c r="H44">
        <v>1</v>
      </c>
    </row>
    <row r="45" spans="1:8" x14ac:dyDescent="0.35">
      <c r="A45">
        <v>0.23164134884644405</v>
      </c>
      <c r="C45">
        <f t="shared" si="1"/>
        <v>42</v>
      </c>
      <c r="D45">
        <v>0.1544843937462419</v>
      </c>
      <c r="H45">
        <v>1</v>
      </c>
    </row>
    <row r="46" spans="1:8" x14ac:dyDescent="0.35">
      <c r="A46">
        <v>0.23164134884644405</v>
      </c>
      <c r="C46">
        <f t="shared" si="1"/>
        <v>43</v>
      </c>
      <c r="D46">
        <v>0.1544843937462419</v>
      </c>
      <c r="H46">
        <v>1</v>
      </c>
    </row>
    <row r="47" spans="1:8" x14ac:dyDescent="0.35">
      <c r="A47">
        <v>0.23164134884644405</v>
      </c>
      <c r="C47">
        <f t="shared" si="1"/>
        <v>44</v>
      </c>
      <c r="D47">
        <v>0.15743902379301633</v>
      </c>
      <c r="H47">
        <v>1</v>
      </c>
    </row>
    <row r="48" spans="1:8" x14ac:dyDescent="0.35">
      <c r="A48">
        <v>0.30576010381652186</v>
      </c>
      <c r="C48">
        <f t="shared" si="1"/>
        <v>45</v>
      </c>
      <c r="D48">
        <v>0.15875180036894915</v>
      </c>
      <c r="H48">
        <v>1</v>
      </c>
    </row>
    <row r="49" spans="1:8" x14ac:dyDescent="0.35">
      <c r="A49">
        <v>0.16621565195249433</v>
      </c>
      <c r="C49">
        <f t="shared" si="1"/>
        <v>46</v>
      </c>
      <c r="D49">
        <v>0.15875180036894915</v>
      </c>
      <c r="H49">
        <v>1</v>
      </c>
    </row>
    <row r="50" spans="1:8" x14ac:dyDescent="0.35">
      <c r="A50">
        <v>0.16621565195249433</v>
      </c>
      <c r="C50">
        <f t="shared" si="1"/>
        <v>47</v>
      </c>
      <c r="D50">
        <v>0.15875180036894915</v>
      </c>
      <c r="H50">
        <v>1</v>
      </c>
    </row>
    <row r="51" spans="1:8" x14ac:dyDescent="0.35">
      <c r="A51">
        <v>0.24533228376818184</v>
      </c>
      <c r="C51">
        <f t="shared" si="1"/>
        <v>48</v>
      </c>
      <c r="D51">
        <v>0.16111884142568483</v>
      </c>
      <c r="H51">
        <v>1</v>
      </c>
    </row>
    <row r="52" spans="1:8" x14ac:dyDescent="0.35">
      <c r="A52">
        <v>0.31422522368306915</v>
      </c>
      <c r="C52">
        <f t="shared" si="1"/>
        <v>49</v>
      </c>
      <c r="D52">
        <v>0.16133275875303338</v>
      </c>
      <c r="H52">
        <v>1</v>
      </c>
    </row>
    <row r="53" spans="1:8" x14ac:dyDescent="0.35">
      <c r="A53">
        <v>0.28741663413902024</v>
      </c>
      <c r="C53">
        <f t="shared" si="1"/>
        <v>50</v>
      </c>
      <c r="D53">
        <v>0.16133275875303338</v>
      </c>
      <c r="H53">
        <v>1</v>
      </c>
    </row>
    <row r="54" spans="1:8" x14ac:dyDescent="0.35">
      <c r="A54">
        <v>0.18751817840121945</v>
      </c>
      <c r="C54">
        <f t="shared" si="1"/>
        <v>51</v>
      </c>
      <c r="D54">
        <v>0.16240378638254144</v>
      </c>
      <c r="H54">
        <v>1</v>
      </c>
    </row>
    <row r="55" spans="1:8" x14ac:dyDescent="0.35">
      <c r="A55">
        <v>0.15073595246903815</v>
      </c>
      <c r="C55">
        <f t="shared" si="1"/>
        <v>52</v>
      </c>
      <c r="D55">
        <v>0.16324570787433823</v>
      </c>
      <c r="H55">
        <v>1</v>
      </c>
    </row>
    <row r="56" spans="1:8" x14ac:dyDescent="0.35">
      <c r="A56">
        <v>0.15875180036894915</v>
      </c>
      <c r="C56">
        <f t="shared" si="1"/>
        <v>53</v>
      </c>
      <c r="D56">
        <v>0.16324570787433823</v>
      </c>
      <c r="H56">
        <v>1</v>
      </c>
    </row>
    <row r="57" spans="1:8" x14ac:dyDescent="0.35">
      <c r="A57">
        <v>0.15875180036894915</v>
      </c>
      <c r="C57">
        <f t="shared" si="1"/>
        <v>54</v>
      </c>
      <c r="D57">
        <v>0.16621565195249433</v>
      </c>
      <c r="H57">
        <v>1</v>
      </c>
    </row>
    <row r="58" spans="1:8" x14ac:dyDescent="0.35">
      <c r="A58">
        <v>0.15875180036894915</v>
      </c>
      <c r="C58">
        <f t="shared" si="1"/>
        <v>55</v>
      </c>
      <c r="D58">
        <v>0.16621565195249433</v>
      </c>
      <c r="H58">
        <v>1</v>
      </c>
    </row>
    <row r="59" spans="1:8" x14ac:dyDescent="0.35">
      <c r="A59">
        <v>0.22310740177879393</v>
      </c>
      <c r="C59">
        <f t="shared" si="1"/>
        <v>56</v>
      </c>
      <c r="D59">
        <v>0.17095723299934545</v>
      </c>
      <c r="H59">
        <v>1</v>
      </c>
    </row>
    <row r="60" spans="1:8" x14ac:dyDescent="0.35">
      <c r="A60">
        <v>0.28926222998696099</v>
      </c>
      <c r="C60">
        <f t="shared" si="1"/>
        <v>57</v>
      </c>
      <c r="D60">
        <v>0.17676292820627182</v>
      </c>
      <c r="H60">
        <v>1</v>
      </c>
    </row>
    <row r="61" spans="1:8" x14ac:dyDescent="0.35">
      <c r="A61">
        <v>0.27969041359627733</v>
      </c>
      <c r="C61">
        <f t="shared" si="1"/>
        <v>58</v>
      </c>
      <c r="D61">
        <v>0.17799686906948486</v>
      </c>
      <c r="H61">
        <v>1</v>
      </c>
    </row>
    <row r="62" spans="1:8" x14ac:dyDescent="0.35">
      <c r="A62">
        <v>0.27724801239797703</v>
      </c>
      <c r="C62">
        <f t="shared" si="1"/>
        <v>59</v>
      </c>
      <c r="D62">
        <v>0.17867536082999586</v>
      </c>
      <c r="H62">
        <v>1</v>
      </c>
    </row>
    <row r="63" spans="1:8" x14ac:dyDescent="0.35">
      <c r="A63">
        <v>0.38200002753105</v>
      </c>
      <c r="C63">
        <f t="shared" si="1"/>
        <v>60</v>
      </c>
      <c r="D63">
        <v>0.18067654237719422</v>
      </c>
      <c r="H63">
        <v>1</v>
      </c>
    </row>
    <row r="64" spans="1:8" x14ac:dyDescent="0.35">
      <c r="A64">
        <v>0.26981283075043211</v>
      </c>
      <c r="C64">
        <f t="shared" si="1"/>
        <v>61</v>
      </c>
      <c r="D64">
        <v>0.18067654237719422</v>
      </c>
      <c r="H64">
        <v>1</v>
      </c>
    </row>
    <row r="65" spans="1:8" x14ac:dyDescent="0.35">
      <c r="A65">
        <v>0.29741640649596185</v>
      </c>
      <c r="C65">
        <f t="shared" si="1"/>
        <v>62</v>
      </c>
      <c r="D65">
        <v>0.18138520589430149</v>
      </c>
      <c r="H65">
        <v>1</v>
      </c>
    </row>
    <row r="66" spans="1:8" x14ac:dyDescent="0.35">
      <c r="A66">
        <v>0.26233414713901465</v>
      </c>
      <c r="C66">
        <f t="shared" si="1"/>
        <v>63</v>
      </c>
      <c r="D66">
        <v>0.18144775823063297</v>
      </c>
      <c r="H66">
        <v>1</v>
      </c>
    </row>
    <row r="67" spans="1:8" x14ac:dyDescent="0.35">
      <c r="A67">
        <v>0.37504987768300385</v>
      </c>
      <c r="C67">
        <f t="shared" si="1"/>
        <v>64</v>
      </c>
      <c r="D67">
        <v>0.18162410536111159</v>
      </c>
      <c r="H67">
        <v>1</v>
      </c>
    </row>
    <row r="68" spans="1:8" x14ac:dyDescent="0.35">
      <c r="A68">
        <v>0.37504987768300385</v>
      </c>
      <c r="C68">
        <f t="shared" si="1"/>
        <v>65</v>
      </c>
      <c r="D68">
        <v>0.18164217074088052</v>
      </c>
      <c r="H68">
        <v>1</v>
      </c>
    </row>
    <row r="69" spans="1:8" x14ac:dyDescent="0.35">
      <c r="A69">
        <v>0.35110597654815096</v>
      </c>
      <c r="C69">
        <f t="shared" si="1"/>
        <v>66</v>
      </c>
      <c r="D69">
        <v>0.1819499629710731</v>
      </c>
      <c r="H69">
        <v>1</v>
      </c>
    </row>
    <row r="70" spans="1:8" x14ac:dyDescent="0.35">
      <c r="A70">
        <v>0.3745750179450153</v>
      </c>
      <c r="C70">
        <f t="shared" ref="C70:C133" si="3">C69+1</f>
        <v>67</v>
      </c>
      <c r="D70">
        <v>0.18284206101466327</v>
      </c>
      <c r="H70">
        <v>1</v>
      </c>
    </row>
    <row r="71" spans="1:8" x14ac:dyDescent="0.35">
      <c r="A71">
        <v>0.30533995097013461</v>
      </c>
      <c r="C71">
        <f t="shared" si="3"/>
        <v>68</v>
      </c>
      <c r="D71">
        <v>0.18284206101466327</v>
      </c>
      <c r="H71">
        <v>1</v>
      </c>
    </row>
    <row r="72" spans="1:8" x14ac:dyDescent="0.35">
      <c r="A72">
        <v>0.20585067270153823</v>
      </c>
      <c r="C72">
        <f t="shared" si="3"/>
        <v>69</v>
      </c>
      <c r="D72">
        <v>0.18284206101466327</v>
      </c>
      <c r="H72">
        <v>1</v>
      </c>
    </row>
    <row r="73" spans="1:8" x14ac:dyDescent="0.35">
      <c r="A73">
        <v>0.31154257353788062</v>
      </c>
      <c r="C73">
        <f t="shared" si="3"/>
        <v>70</v>
      </c>
      <c r="D73">
        <v>0.18565867303855602</v>
      </c>
      <c r="H73">
        <v>1</v>
      </c>
    </row>
    <row r="74" spans="1:8" x14ac:dyDescent="0.35">
      <c r="A74">
        <v>0.34490480233267623</v>
      </c>
      <c r="C74">
        <f t="shared" si="3"/>
        <v>71</v>
      </c>
      <c r="D74">
        <v>0.18738509020731378</v>
      </c>
      <c r="H74">
        <v>1</v>
      </c>
    </row>
    <row r="75" spans="1:8" x14ac:dyDescent="0.35">
      <c r="A75">
        <v>0.29443900165148301</v>
      </c>
      <c r="C75">
        <f t="shared" si="3"/>
        <v>72</v>
      </c>
      <c r="D75">
        <v>0.18738509020731378</v>
      </c>
      <c r="H75">
        <v>1</v>
      </c>
    </row>
    <row r="76" spans="1:8" x14ac:dyDescent="0.35">
      <c r="A76">
        <v>0.29443900165148301</v>
      </c>
      <c r="C76">
        <f t="shared" si="3"/>
        <v>73</v>
      </c>
      <c r="D76">
        <v>0.18751817840121945</v>
      </c>
      <c r="H76">
        <v>1</v>
      </c>
    </row>
    <row r="77" spans="1:8" x14ac:dyDescent="0.35">
      <c r="A77">
        <v>0.22364137711703913</v>
      </c>
      <c r="C77">
        <f t="shared" si="3"/>
        <v>74</v>
      </c>
      <c r="D77">
        <v>0.18834046155477582</v>
      </c>
      <c r="H77">
        <v>1</v>
      </c>
    </row>
    <row r="78" spans="1:8" x14ac:dyDescent="0.35">
      <c r="A78">
        <v>0.34033064384240352</v>
      </c>
      <c r="C78">
        <f t="shared" si="3"/>
        <v>75</v>
      </c>
      <c r="D78">
        <v>0.18834046155477582</v>
      </c>
      <c r="H78">
        <v>1</v>
      </c>
    </row>
    <row r="79" spans="1:8" x14ac:dyDescent="0.35">
      <c r="A79">
        <v>0.34033064384240352</v>
      </c>
      <c r="C79">
        <f t="shared" si="3"/>
        <v>76</v>
      </c>
      <c r="D79">
        <v>0.18834046155477582</v>
      </c>
      <c r="H79">
        <v>1</v>
      </c>
    </row>
    <row r="80" spans="1:8" x14ac:dyDescent="0.35">
      <c r="A80">
        <v>0.27698502536215286</v>
      </c>
      <c r="C80">
        <f t="shared" si="3"/>
        <v>77</v>
      </c>
      <c r="D80">
        <v>0.18834046155477582</v>
      </c>
      <c r="H80">
        <v>1</v>
      </c>
    </row>
    <row r="81" spans="1:8" x14ac:dyDescent="0.35">
      <c r="A81">
        <v>0.27698502536215286</v>
      </c>
      <c r="C81">
        <f t="shared" si="3"/>
        <v>78</v>
      </c>
      <c r="D81">
        <v>0.18936883349693512</v>
      </c>
      <c r="H81">
        <v>1</v>
      </c>
    </row>
    <row r="82" spans="1:8" x14ac:dyDescent="0.35">
      <c r="A82">
        <v>0.23588829263985597</v>
      </c>
      <c r="C82">
        <f t="shared" si="3"/>
        <v>79</v>
      </c>
      <c r="D82">
        <v>0.19016620071361257</v>
      </c>
      <c r="H82">
        <v>1</v>
      </c>
    </row>
    <row r="83" spans="1:8" x14ac:dyDescent="0.35">
      <c r="A83">
        <v>0.17676292820627182</v>
      </c>
      <c r="C83">
        <f t="shared" si="3"/>
        <v>80</v>
      </c>
      <c r="D83">
        <v>0.19144639842139588</v>
      </c>
      <c r="H83">
        <v>1</v>
      </c>
    </row>
    <row r="84" spans="1:8" x14ac:dyDescent="0.35">
      <c r="A84">
        <v>0.18138520589430149</v>
      </c>
      <c r="C84">
        <f t="shared" si="3"/>
        <v>81</v>
      </c>
      <c r="D84">
        <v>0.19157966239652099</v>
      </c>
      <c r="H84">
        <v>1</v>
      </c>
    </row>
    <row r="85" spans="1:8" x14ac:dyDescent="0.35">
      <c r="A85">
        <v>0.26836228215839752</v>
      </c>
      <c r="C85">
        <f t="shared" si="3"/>
        <v>82</v>
      </c>
      <c r="D85">
        <v>0.19168363608983166</v>
      </c>
      <c r="H85">
        <v>1</v>
      </c>
    </row>
    <row r="86" spans="1:8" x14ac:dyDescent="0.35">
      <c r="A86">
        <v>0.37674710545585988</v>
      </c>
      <c r="C86">
        <f t="shared" si="3"/>
        <v>83</v>
      </c>
      <c r="D86">
        <v>0.19189869413498811</v>
      </c>
      <c r="H86">
        <v>1</v>
      </c>
    </row>
    <row r="87" spans="1:8" x14ac:dyDescent="0.35">
      <c r="A87">
        <v>0.32088535908496929</v>
      </c>
      <c r="C87">
        <f t="shared" si="3"/>
        <v>84</v>
      </c>
      <c r="D87">
        <v>0.19189869413498811</v>
      </c>
      <c r="H87">
        <v>1</v>
      </c>
    </row>
    <row r="88" spans="1:8" x14ac:dyDescent="0.35">
      <c r="A88">
        <v>0.20615272030156101</v>
      </c>
      <c r="C88">
        <f t="shared" si="3"/>
        <v>85</v>
      </c>
      <c r="D88">
        <v>0.19189869413498811</v>
      </c>
      <c r="H88">
        <v>1</v>
      </c>
    </row>
    <row r="89" spans="1:8" x14ac:dyDescent="0.35">
      <c r="A89">
        <v>0.20615272030156101</v>
      </c>
      <c r="C89">
        <f t="shared" si="3"/>
        <v>86</v>
      </c>
      <c r="D89">
        <v>0.19189869413498811</v>
      </c>
      <c r="H89">
        <v>1</v>
      </c>
    </row>
    <row r="90" spans="1:8" x14ac:dyDescent="0.35">
      <c r="A90">
        <v>0.29896161074641281</v>
      </c>
      <c r="C90">
        <f t="shared" si="3"/>
        <v>87</v>
      </c>
      <c r="D90">
        <v>0.19223405312109776</v>
      </c>
      <c r="H90">
        <v>1</v>
      </c>
    </row>
    <row r="91" spans="1:8" x14ac:dyDescent="0.35">
      <c r="A91">
        <v>0.29896161074641281</v>
      </c>
      <c r="C91">
        <f t="shared" si="3"/>
        <v>88</v>
      </c>
      <c r="D91">
        <v>0.19350276833654312</v>
      </c>
      <c r="H91">
        <v>1</v>
      </c>
    </row>
    <row r="92" spans="1:8" x14ac:dyDescent="0.35">
      <c r="A92">
        <v>0.20411662815081405</v>
      </c>
      <c r="C92">
        <f t="shared" si="3"/>
        <v>89</v>
      </c>
      <c r="D92">
        <v>0.19430424250772008</v>
      </c>
      <c r="H92">
        <v>1</v>
      </c>
    </row>
    <row r="93" spans="1:8" x14ac:dyDescent="0.35">
      <c r="A93">
        <v>0.20411662815081405</v>
      </c>
      <c r="C93">
        <f t="shared" si="3"/>
        <v>90</v>
      </c>
      <c r="D93">
        <v>0.19430424250772008</v>
      </c>
      <c r="H93">
        <v>1</v>
      </c>
    </row>
    <row r="94" spans="1:8" x14ac:dyDescent="0.35">
      <c r="A94">
        <v>0.19189869413498811</v>
      </c>
      <c r="C94">
        <f t="shared" si="3"/>
        <v>91</v>
      </c>
      <c r="D94">
        <v>0.19430424250772008</v>
      </c>
      <c r="H94">
        <v>1</v>
      </c>
    </row>
    <row r="95" spans="1:8" x14ac:dyDescent="0.35">
      <c r="A95">
        <v>0.19189869413498811</v>
      </c>
      <c r="C95">
        <f t="shared" si="3"/>
        <v>92</v>
      </c>
      <c r="D95">
        <v>0.194811945368626</v>
      </c>
      <c r="H95">
        <v>1</v>
      </c>
    </row>
    <row r="96" spans="1:8" x14ac:dyDescent="0.35">
      <c r="A96">
        <v>0.19189869413498811</v>
      </c>
      <c r="C96">
        <f t="shared" si="3"/>
        <v>93</v>
      </c>
      <c r="D96">
        <v>0.19546011750179509</v>
      </c>
      <c r="H96">
        <v>1</v>
      </c>
    </row>
    <row r="97" spans="1:8" x14ac:dyDescent="0.35">
      <c r="A97">
        <v>0.19189869413498811</v>
      </c>
      <c r="C97">
        <f t="shared" si="3"/>
        <v>94</v>
      </c>
      <c r="D97">
        <v>0.19584214833344321</v>
      </c>
      <c r="H97">
        <v>1</v>
      </c>
    </row>
    <row r="98" spans="1:8" x14ac:dyDescent="0.35">
      <c r="A98">
        <v>0.11804810601628385</v>
      </c>
      <c r="C98">
        <f t="shared" si="3"/>
        <v>95</v>
      </c>
      <c r="D98">
        <v>0.19584214833344321</v>
      </c>
      <c r="H98">
        <v>1</v>
      </c>
    </row>
    <row r="99" spans="1:8" x14ac:dyDescent="0.35">
      <c r="A99">
        <v>0.21659862044480876</v>
      </c>
      <c r="C99">
        <f t="shared" si="3"/>
        <v>96</v>
      </c>
      <c r="D99">
        <v>0.19744570725233415</v>
      </c>
      <c r="H99">
        <v>1</v>
      </c>
    </row>
    <row r="100" spans="1:8" x14ac:dyDescent="0.35">
      <c r="A100">
        <v>0.18164217074088052</v>
      </c>
      <c r="C100">
        <f t="shared" si="3"/>
        <v>97</v>
      </c>
      <c r="D100">
        <v>0.19751281117930383</v>
      </c>
      <c r="H100">
        <v>1</v>
      </c>
    </row>
    <row r="101" spans="1:8" x14ac:dyDescent="0.35">
      <c r="A101">
        <v>0.18284206101466327</v>
      </c>
      <c r="C101">
        <f t="shared" si="3"/>
        <v>98</v>
      </c>
      <c r="D101">
        <v>0.19806282966058011</v>
      </c>
      <c r="H101">
        <v>1</v>
      </c>
    </row>
    <row r="102" spans="1:8" x14ac:dyDescent="0.35">
      <c r="A102">
        <v>0.18284206101466327</v>
      </c>
      <c r="C102">
        <f t="shared" si="3"/>
        <v>99</v>
      </c>
      <c r="D102">
        <v>0.19869375794238439</v>
      </c>
      <c r="H102">
        <v>1</v>
      </c>
    </row>
    <row r="103" spans="1:8" x14ac:dyDescent="0.35">
      <c r="A103">
        <v>0.18284206101466327</v>
      </c>
      <c r="C103">
        <f t="shared" si="3"/>
        <v>100</v>
      </c>
      <c r="D103">
        <v>0.19869375794238439</v>
      </c>
      <c r="H103">
        <v>1</v>
      </c>
    </row>
    <row r="104" spans="1:8" x14ac:dyDescent="0.35">
      <c r="A104">
        <v>0.27945800413512284</v>
      </c>
      <c r="C104">
        <f t="shared" si="3"/>
        <v>101</v>
      </c>
      <c r="D104">
        <v>0.19869375794238439</v>
      </c>
      <c r="H104">
        <v>1</v>
      </c>
    </row>
    <row r="105" spans="1:8" x14ac:dyDescent="0.35">
      <c r="A105">
        <v>0.19584214833344321</v>
      </c>
      <c r="C105">
        <f t="shared" si="3"/>
        <v>102</v>
      </c>
      <c r="D105">
        <v>0.19883348295757824</v>
      </c>
      <c r="H105">
        <v>1</v>
      </c>
    </row>
    <row r="106" spans="1:8" x14ac:dyDescent="0.35">
      <c r="A106">
        <v>0.19584214833344321</v>
      </c>
      <c r="C106">
        <f t="shared" si="3"/>
        <v>103</v>
      </c>
      <c r="D106">
        <v>0.19883348295757824</v>
      </c>
      <c r="H106">
        <v>1</v>
      </c>
    </row>
    <row r="107" spans="1:8" x14ac:dyDescent="0.35">
      <c r="A107">
        <v>0.1819499629710731</v>
      </c>
      <c r="C107">
        <f t="shared" si="3"/>
        <v>104</v>
      </c>
      <c r="D107">
        <v>0.19918785594657434</v>
      </c>
      <c r="H107">
        <v>1</v>
      </c>
    </row>
    <row r="108" spans="1:8" x14ac:dyDescent="0.35">
      <c r="A108">
        <v>0.24311238462089882</v>
      </c>
      <c r="C108">
        <f t="shared" si="3"/>
        <v>105</v>
      </c>
      <c r="D108">
        <v>0.19918785594657434</v>
      </c>
      <c r="H108">
        <v>1</v>
      </c>
    </row>
    <row r="109" spans="1:8" x14ac:dyDescent="0.35">
      <c r="A109">
        <v>0.2375486609313642</v>
      </c>
      <c r="C109">
        <f t="shared" si="3"/>
        <v>106</v>
      </c>
      <c r="D109">
        <v>0.20058151552619072</v>
      </c>
      <c r="H109">
        <v>1</v>
      </c>
    </row>
    <row r="110" spans="1:8" x14ac:dyDescent="0.35">
      <c r="A110">
        <v>0.2375486609313642</v>
      </c>
      <c r="C110">
        <f t="shared" si="3"/>
        <v>107</v>
      </c>
      <c r="D110">
        <v>0.203657935640458</v>
      </c>
      <c r="H110">
        <v>1</v>
      </c>
    </row>
    <row r="111" spans="1:8" x14ac:dyDescent="0.35">
      <c r="A111">
        <v>0.2375486609313642</v>
      </c>
      <c r="C111">
        <f t="shared" si="3"/>
        <v>108</v>
      </c>
      <c r="D111">
        <v>0.203657935640458</v>
      </c>
      <c r="H111">
        <v>1</v>
      </c>
    </row>
    <row r="112" spans="1:8" x14ac:dyDescent="0.35">
      <c r="A112">
        <v>0.2375486609313642</v>
      </c>
      <c r="C112">
        <f t="shared" si="3"/>
        <v>109</v>
      </c>
      <c r="D112">
        <v>0.203657935640458</v>
      </c>
      <c r="H112">
        <v>1</v>
      </c>
    </row>
    <row r="113" spans="1:8" x14ac:dyDescent="0.35">
      <c r="A113">
        <v>0.28649666297487641</v>
      </c>
      <c r="C113">
        <f t="shared" si="3"/>
        <v>110</v>
      </c>
      <c r="D113">
        <v>0.20411662815081405</v>
      </c>
      <c r="H113">
        <v>1</v>
      </c>
    </row>
    <row r="114" spans="1:8" x14ac:dyDescent="0.35">
      <c r="A114">
        <v>0.31819342589535282</v>
      </c>
      <c r="C114">
        <f t="shared" si="3"/>
        <v>111</v>
      </c>
      <c r="D114">
        <v>0.20411662815081405</v>
      </c>
      <c r="H114">
        <v>1</v>
      </c>
    </row>
    <row r="115" spans="1:8" x14ac:dyDescent="0.35">
      <c r="A115">
        <v>0.31819342589535282</v>
      </c>
      <c r="C115">
        <f t="shared" si="3"/>
        <v>112</v>
      </c>
      <c r="D115">
        <v>0.20423483217459523</v>
      </c>
      <c r="H115">
        <v>1</v>
      </c>
    </row>
    <row r="116" spans="1:8" x14ac:dyDescent="0.35">
      <c r="A116">
        <v>0.31819342589535282</v>
      </c>
      <c r="C116">
        <f t="shared" si="3"/>
        <v>113</v>
      </c>
      <c r="D116">
        <v>0.20435966259806798</v>
      </c>
      <c r="H116">
        <v>1</v>
      </c>
    </row>
    <row r="117" spans="1:8" x14ac:dyDescent="0.35">
      <c r="A117">
        <v>0.3318141391876967</v>
      </c>
      <c r="C117">
        <f t="shared" si="3"/>
        <v>114</v>
      </c>
      <c r="D117">
        <v>0.20585067270153823</v>
      </c>
      <c r="H117">
        <v>1</v>
      </c>
    </row>
    <row r="118" spans="1:8" x14ac:dyDescent="0.35">
      <c r="A118">
        <v>0.35578059561363962</v>
      </c>
      <c r="C118">
        <f t="shared" si="3"/>
        <v>115</v>
      </c>
      <c r="D118">
        <v>0.20615272030156101</v>
      </c>
      <c r="H118">
        <v>1</v>
      </c>
    </row>
    <row r="119" spans="1:8" x14ac:dyDescent="0.35">
      <c r="A119">
        <v>0.35578059561363962</v>
      </c>
      <c r="C119">
        <f t="shared" si="3"/>
        <v>116</v>
      </c>
      <c r="D119">
        <v>0.20615272030156101</v>
      </c>
      <c r="H119">
        <v>1</v>
      </c>
    </row>
    <row r="120" spans="1:8" x14ac:dyDescent="0.35">
      <c r="A120">
        <v>0.21984310767595158</v>
      </c>
      <c r="C120">
        <f t="shared" si="3"/>
        <v>117</v>
      </c>
      <c r="D120">
        <v>0.20617372426794706</v>
      </c>
      <c r="H120">
        <v>1</v>
      </c>
    </row>
    <row r="121" spans="1:8" x14ac:dyDescent="0.35">
      <c r="A121">
        <v>0.21984310767595158</v>
      </c>
      <c r="C121">
        <f t="shared" si="3"/>
        <v>118</v>
      </c>
      <c r="D121">
        <v>0.20617372426794706</v>
      </c>
      <c r="H121">
        <v>1</v>
      </c>
    </row>
    <row r="122" spans="1:8" x14ac:dyDescent="0.35">
      <c r="A122">
        <v>0.28550007099574914</v>
      </c>
      <c r="C122">
        <f t="shared" si="3"/>
        <v>119</v>
      </c>
      <c r="D122">
        <v>0.20713630788294479</v>
      </c>
      <c r="H122">
        <v>1</v>
      </c>
    </row>
    <row r="123" spans="1:8" x14ac:dyDescent="0.35">
      <c r="A123">
        <v>0.28631713071471998</v>
      </c>
      <c r="C123">
        <f t="shared" si="3"/>
        <v>120</v>
      </c>
      <c r="D123">
        <v>0.2079332916012922</v>
      </c>
      <c r="H123">
        <v>1</v>
      </c>
    </row>
    <row r="124" spans="1:8" x14ac:dyDescent="0.35">
      <c r="A124">
        <v>0.25787108881738541</v>
      </c>
      <c r="C124">
        <f t="shared" si="3"/>
        <v>121</v>
      </c>
      <c r="D124">
        <v>0.20797303131248179</v>
      </c>
      <c r="H124">
        <v>1</v>
      </c>
    </row>
    <row r="125" spans="1:8" x14ac:dyDescent="0.35">
      <c r="A125">
        <v>0.25506411486079822</v>
      </c>
      <c r="C125">
        <f t="shared" si="3"/>
        <v>122</v>
      </c>
      <c r="D125">
        <v>0.2093888581263828</v>
      </c>
      <c r="H125">
        <v>1</v>
      </c>
    </row>
    <row r="126" spans="1:8" x14ac:dyDescent="0.35">
      <c r="A126">
        <v>0.25506411486079822</v>
      </c>
      <c r="C126">
        <f t="shared" si="3"/>
        <v>123</v>
      </c>
      <c r="D126">
        <v>0.2102993484852127</v>
      </c>
      <c r="H126">
        <v>1</v>
      </c>
    </row>
    <row r="127" spans="1:8" x14ac:dyDescent="0.35">
      <c r="A127">
        <v>0.25506411486079822</v>
      </c>
      <c r="C127">
        <f t="shared" si="3"/>
        <v>124</v>
      </c>
      <c r="D127">
        <v>0.2102993484852127</v>
      </c>
      <c r="H127">
        <v>1</v>
      </c>
    </row>
    <row r="128" spans="1:8" x14ac:dyDescent="0.35">
      <c r="A128">
        <v>0.27009979594853506</v>
      </c>
      <c r="C128">
        <f t="shared" si="3"/>
        <v>125</v>
      </c>
      <c r="D128">
        <v>0.21057143320633287</v>
      </c>
      <c r="H128">
        <v>1</v>
      </c>
    </row>
    <row r="129" spans="1:8" x14ac:dyDescent="0.35">
      <c r="A129">
        <v>0.31527425685139104</v>
      </c>
      <c r="C129">
        <f t="shared" si="3"/>
        <v>126</v>
      </c>
      <c r="D129">
        <v>0.21057143320633287</v>
      </c>
      <c r="H129">
        <v>1</v>
      </c>
    </row>
    <row r="130" spans="1:8" x14ac:dyDescent="0.35">
      <c r="A130">
        <v>0.31527425685139104</v>
      </c>
      <c r="C130">
        <f t="shared" si="3"/>
        <v>127</v>
      </c>
      <c r="D130">
        <v>0.21057143320633287</v>
      </c>
      <c r="H130">
        <v>1</v>
      </c>
    </row>
    <row r="131" spans="1:8" x14ac:dyDescent="0.35">
      <c r="A131">
        <v>0.33433580343524621</v>
      </c>
      <c r="C131">
        <f t="shared" si="3"/>
        <v>128</v>
      </c>
      <c r="D131">
        <v>0.21097776835635224</v>
      </c>
      <c r="H131">
        <v>1</v>
      </c>
    </row>
    <row r="132" spans="1:8" x14ac:dyDescent="0.35">
      <c r="A132">
        <v>0.32548972453267222</v>
      </c>
      <c r="C132">
        <f t="shared" si="3"/>
        <v>129</v>
      </c>
      <c r="D132">
        <v>0.21110966477217663</v>
      </c>
      <c r="H132">
        <v>1</v>
      </c>
    </row>
    <row r="133" spans="1:8" x14ac:dyDescent="0.35">
      <c r="A133">
        <v>0.22500720178962175</v>
      </c>
      <c r="C133">
        <f t="shared" si="3"/>
        <v>130</v>
      </c>
      <c r="D133">
        <v>0.21389399605535919</v>
      </c>
      <c r="H133">
        <v>1</v>
      </c>
    </row>
    <row r="134" spans="1:8" x14ac:dyDescent="0.35">
      <c r="A134">
        <v>0.22500720178962175</v>
      </c>
      <c r="C134">
        <f t="shared" ref="C134:C197" si="4">C133+1</f>
        <v>131</v>
      </c>
      <c r="D134">
        <v>0.21565551164603364</v>
      </c>
      <c r="H134">
        <v>1</v>
      </c>
    </row>
    <row r="135" spans="1:8" x14ac:dyDescent="0.35">
      <c r="A135">
        <v>0.29174088467561515</v>
      </c>
      <c r="C135">
        <f t="shared" si="4"/>
        <v>132</v>
      </c>
      <c r="D135">
        <v>0.21565551164603364</v>
      </c>
      <c r="H135">
        <v>1</v>
      </c>
    </row>
    <row r="136" spans="1:8" x14ac:dyDescent="0.35">
      <c r="A136">
        <v>0.34375610974861781</v>
      </c>
      <c r="C136">
        <f t="shared" si="4"/>
        <v>133</v>
      </c>
      <c r="D136">
        <v>0.21565551164603364</v>
      </c>
      <c r="H136">
        <v>1</v>
      </c>
    </row>
    <row r="137" spans="1:8" x14ac:dyDescent="0.35">
      <c r="A137">
        <v>0.34375610974861781</v>
      </c>
      <c r="C137">
        <f t="shared" si="4"/>
        <v>134</v>
      </c>
      <c r="D137">
        <v>0.21659862044480876</v>
      </c>
      <c r="H137">
        <v>1</v>
      </c>
    </row>
    <row r="138" spans="1:8" x14ac:dyDescent="0.35">
      <c r="A138">
        <v>0.32576285732543114</v>
      </c>
      <c r="C138">
        <f t="shared" si="4"/>
        <v>135</v>
      </c>
      <c r="D138">
        <v>0.2178139355885525</v>
      </c>
      <c r="H138">
        <v>1</v>
      </c>
    </row>
    <row r="139" spans="1:8" x14ac:dyDescent="0.35">
      <c r="A139">
        <v>0.3362201501228646</v>
      </c>
      <c r="C139">
        <f t="shared" si="4"/>
        <v>136</v>
      </c>
      <c r="D139">
        <v>0.21966888742601975</v>
      </c>
      <c r="H139">
        <v>1</v>
      </c>
    </row>
    <row r="140" spans="1:8" x14ac:dyDescent="0.35">
      <c r="A140">
        <v>0.3362201501228646</v>
      </c>
      <c r="C140">
        <f t="shared" si="4"/>
        <v>137</v>
      </c>
      <c r="D140">
        <v>0.21984310767595158</v>
      </c>
      <c r="H140">
        <v>1</v>
      </c>
    </row>
    <row r="141" spans="1:8" x14ac:dyDescent="0.35">
      <c r="A141">
        <v>0.3362201501228646</v>
      </c>
      <c r="C141">
        <f t="shared" si="4"/>
        <v>138</v>
      </c>
      <c r="D141">
        <v>0.21984310767595158</v>
      </c>
      <c r="H141">
        <v>1</v>
      </c>
    </row>
    <row r="142" spans="1:8" x14ac:dyDescent="0.35">
      <c r="A142">
        <v>0.3314351341043919</v>
      </c>
      <c r="C142">
        <f t="shared" si="4"/>
        <v>139</v>
      </c>
      <c r="D142">
        <v>0.22055152899526986</v>
      </c>
      <c r="H142">
        <v>1</v>
      </c>
    </row>
    <row r="143" spans="1:8" x14ac:dyDescent="0.35">
      <c r="A143">
        <v>0.23398112965797085</v>
      </c>
      <c r="C143">
        <f t="shared" si="4"/>
        <v>140</v>
      </c>
      <c r="D143">
        <v>0.22055152899526986</v>
      </c>
      <c r="H143">
        <v>1</v>
      </c>
    </row>
    <row r="144" spans="1:8" x14ac:dyDescent="0.35">
      <c r="A144">
        <v>0.26567248825169809</v>
      </c>
      <c r="C144">
        <f t="shared" si="4"/>
        <v>141</v>
      </c>
      <c r="D144">
        <v>0.22285734628628392</v>
      </c>
      <c r="H144">
        <v>1</v>
      </c>
    </row>
    <row r="145" spans="1:8" x14ac:dyDescent="0.35">
      <c r="A145">
        <v>0.26567248825169809</v>
      </c>
      <c r="C145">
        <f t="shared" si="4"/>
        <v>142</v>
      </c>
      <c r="D145">
        <v>0.22310740177879393</v>
      </c>
      <c r="H145">
        <v>1</v>
      </c>
    </row>
    <row r="146" spans="1:8" x14ac:dyDescent="0.35">
      <c r="A146">
        <v>0.26567248825169809</v>
      </c>
      <c r="C146">
        <f t="shared" si="4"/>
        <v>143</v>
      </c>
      <c r="D146">
        <v>0.22364137711703913</v>
      </c>
      <c r="H146">
        <v>1</v>
      </c>
    </row>
    <row r="147" spans="1:8" x14ac:dyDescent="0.35">
      <c r="A147">
        <v>0.26567248825169809</v>
      </c>
      <c r="C147">
        <f t="shared" si="4"/>
        <v>144</v>
      </c>
      <c r="D147">
        <v>0.22500720178962175</v>
      </c>
      <c r="H147">
        <v>1</v>
      </c>
    </row>
    <row r="148" spans="1:8" x14ac:dyDescent="0.35">
      <c r="A148">
        <v>0.19806282966058011</v>
      </c>
      <c r="C148">
        <f t="shared" si="4"/>
        <v>145</v>
      </c>
      <c r="D148">
        <v>0.22500720178962175</v>
      </c>
      <c r="H148">
        <v>1</v>
      </c>
    </row>
    <row r="149" spans="1:8" x14ac:dyDescent="0.35">
      <c r="A149">
        <v>0.33471102279490361</v>
      </c>
      <c r="C149">
        <f t="shared" si="4"/>
        <v>146</v>
      </c>
      <c r="D149">
        <v>0.22548129490571181</v>
      </c>
      <c r="H149">
        <v>1</v>
      </c>
    </row>
    <row r="150" spans="1:8" x14ac:dyDescent="0.35">
      <c r="A150">
        <v>0.14577866589131896</v>
      </c>
      <c r="C150">
        <f t="shared" si="4"/>
        <v>147</v>
      </c>
      <c r="D150">
        <v>0.22748827868624835</v>
      </c>
      <c r="H150">
        <v>1</v>
      </c>
    </row>
    <row r="151" spans="1:8" x14ac:dyDescent="0.35">
      <c r="A151">
        <v>0.14001061602959247</v>
      </c>
      <c r="C151">
        <f t="shared" si="4"/>
        <v>148</v>
      </c>
      <c r="D151">
        <v>0.22839500067680035</v>
      </c>
      <c r="H151">
        <v>1</v>
      </c>
    </row>
    <row r="152" spans="1:8" x14ac:dyDescent="0.35">
      <c r="A152">
        <v>0.14271590508254925</v>
      </c>
      <c r="C152">
        <f t="shared" si="4"/>
        <v>149</v>
      </c>
      <c r="D152">
        <v>0.22877883590671982</v>
      </c>
      <c r="H152">
        <v>1</v>
      </c>
    </row>
    <row r="153" spans="1:8" x14ac:dyDescent="0.35">
      <c r="A153">
        <v>0.14271590508254925</v>
      </c>
      <c r="C153">
        <f t="shared" si="4"/>
        <v>150</v>
      </c>
      <c r="D153">
        <v>0.22877883590671982</v>
      </c>
      <c r="H153">
        <v>1</v>
      </c>
    </row>
    <row r="154" spans="1:8" x14ac:dyDescent="0.35">
      <c r="A154">
        <v>0.14271590508254925</v>
      </c>
      <c r="C154">
        <f t="shared" si="4"/>
        <v>151</v>
      </c>
      <c r="D154">
        <v>0.22892564572651367</v>
      </c>
      <c r="H154">
        <v>1</v>
      </c>
    </row>
    <row r="155" spans="1:8" x14ac:dyDescent="0.35">
      <c r="A155">
        <v>0.12624194147750589</v>
      </c>
      <c r="C155">
        <f t="shared" si="4"/>
        <v>152</v>
      </c>
      <c r="D155">
        <v>0.22892564572651367</v>
      </c>
      <c r="H155">
        <v>1</v>
      </c>
    </row>
    <row r="156" spans="1:8" x14ac:dyDescent="0.35">
      <c r="A156">
        <v>0.26339020439399985</v>
      </c>
      <c r="C156">
        <f t="shared" si="4"/>
        <v>153</v>
      </c>
      <c r="D156">
        <v>0.2306410534212758</v>
      </c>
      <c r="H156">
        <v>1</v>
      </c>
    </row>
    <row r="157" spans="1:8" x14ac:dyDescent="0.35">
      <c r="A157">
        <v>0.26832910331116422</v>
      </c>
      <c r="C157">
        <f t="shared" si="4"/>
        <v>154</v>
      </c>
      <c r="D157">
        <v>0.2306751265487173</v>
      </c>
      <c r="H157">
        <v>1</v>
      </c>
    </row>
    <row r="158" spans="1:8" x14ac:dyDescent="0.35">
      <c r="A158">
        <v>0.26832910331116422</v>
      </c>
      <c r="C158">
        <f t="shared" si="4"/>
        <v>155</v>
      </c>
      <c r="D158">
        <v>0.23131303191923908</v>
      </c>
      <c r="H158">
        <v>1</v>
      </c>
    </row>
    <row r="159" spans="1:8" x14ac:dyDescent="0.35">
      <c r="A159">
        <v>0.26832910331116422</v>
      </c>
      <c r="C159">
        <f t="shared" si="4"/>
        <v>156</v>
      </c>
      <c r="D159">
        <v>0.23131303191923908</v>
      </c>
      <c r="H159">
        <v>1</v>
      </c>
    </row>
    <row r="160" spans="1:8" x14ac:dyDescent="0.35">
      <c r="A160">
        <v>0.22892564572651367</v>
      </c>
      <c r="C160">
        <f t="shared" si="4"/>
        <v>157</v>
      </c>
      <c r="D160">
        <v>0.23164134884644405</v>
      </c>
      <c r="H160">
        <v>1</v>
      </c>
    </row>
    <row r="161" spans="1:8" x14ac:dyDescent="0.35">
      <c r="A161">
        <v>0.22892564572651367</v>
      </c>
      <c r="C161">
        <f t="shared" si="4"/>
        <v>158</v>
      </c>
      <c r="D161">
        <v>0.23164134884644405</v>
      </c>
      <c r="H161">
        <v>1</v>
      </c>
    </row>
    <row r="162" spans="1:8" x14ac:dyDescent="0.35">
      <c r="A162">
        <v>0.24149688370801151</v>
      </c>
      <c r="C162">
        <f t="shared" si="4"/>
        <v>159</v>
      </c>
      <c r="D162">
        <v>0.23164134884644405</v>
      </c>
      <c r="H162">
        <v>1</v>
      </c>
    </row>
    <row r="163" spans="1:8" x14ac:dyDescent="0.35">
      <c r="A163">
        <v>0.30714673429061073</v>
      </c>
      <c r="C163">
        <f t="shared" si="4"/>
        <v>160</v>
      </c>
      <c r="D163">
        <v>0.23164134884644405</v>
      </c>
      <c r="H163">
        <v>1</v>
      </c>
    </row>
    <row r="164" spans="1:8" x14ac:dyDescent="0.35">
      <c r="A164">
        <v>0.27826125686912917</v>
      </c>
      <c r="C164">
        <f t="shared" si="4"/>
        <v>161</v>
      </c>
      <c r="D164">
        <v>0.23398112965797085</v>
      </c>
      <c r="H164">
        <v>1</v>
      </c>
    </row>
    <row r="165" spans="1:8" x14ac:dyDescent="0.35">
      <c r="A165">
        <v>0.2306410534212758</v>
      </c>
      <c r="C165">
        <f t="shared" si="4"/>
        <v>162</v>
      </c>
      <c r="D165">
        <v>0.23588829263985597</v>
      </c>
      <c r="H165">
        <v>1</v>
      </c>
    </row>
    <row r="166" spans="1:8" x14ac:dyDescent="0.35">
      <c r="A166">
        <v>0.30470359410472864</v>
      </c>
      <c r="C166">
        <f t="shared" si="4"/>
        <v>163</v>
      </c>
      <c r="D166">
        <v>0.2375486609313642</v>
      </c>
      <c r="H166">
        <v>1</v>
      </c>
    </row>
    <row r="167" spans="1:8" x14ac:dyDescent="0.35">
      <c r="A167">
        <v>0.26963786270714368</v>
      </c>
      <c r="C167">
        <f t="shared" si="4"/>
        <v>164</v>
      </c>
      <c r="D167">
        <v>0.2375486609313642</v>
      </c>
      <c r="H167">
        <v>1</v>
      </c>
    </row>
    <row r="168" spans="1:8" x14ac:dyDescent="0.35">
      <c r="A168">
        <v>0.24026411802232145</v>
      </c>
      <c r="C168">
        <f t="shared" si="4"/>
        <v>165</v>
      </c>
      <c r="D168">
        <v>0.2375486609313642</v>
      </c>
      <c r="H168">
        <v>1</v>
      </c>
    </row>
    <row r="169" spans="1:8" x14ac:dyDescent="0.35">
      <c r="A169">
        <v>0.32523309249234345</v>
      </c>
      <c r="C169">
        <f t="shared" si="4"/>
        <v>166</v>
      </c>
      <c r="D169">
        <v>0.2375486609313642</v>
      </c>
      <c r="H169">
        <v>1</v>
      </c>
    </row>
    <row r="170" spans="1:8" x14ac:dyDescent="0.35">
      <c r="A170">
        <v>0.32523309249234345</v>
      </c>
      <c r="C170">
        <f t="shared" si="4"/>
        <v>167</v>
      </c>
      <c r="D170">
        <v>0.23771496427989522</v>
      </c>
      <c r="H170">
        <v>1</v>
      </c>
    </row>
    <row r="171" spans="1:8" x14ac:dyDescent="0.35">
      <c r="A171">
        <v>0.32523309249234345</v>
      </c>
      <c r="C171">
        <f t="shared" si="4"/>
        <v>168</v>
      </c>
      <c r="D171">
        <v>0.23771496427989522</v>
      </c>
      <c r="H171">
        <v>1</v>
      </c>
    </row>
    <row r="172" spans="1:8" x14ac:dyDescent="0.35">
      <c r="A172">
        <v>0.13059946002266637</v>
      </c>
      <c r="C172">
        <f t="shared" si="4"/>
        <v>169</v>
      </c>
      <c r="D172">
        <v>0.23771496427989522</v>
      </c>
      <c r="H172">
        <v>1</v>
      </c>
    </row>
    <row r="173" spans="1:8" x14ac:dyDescent="0.35">
      <c r="A173">
        <v>0.13566442632486903</v>
      </c>
      <c r="C173">
        <f t="shared" si="4"/>
        <v>170</v>
      </c>
      <c r="D173">
        <v>0.23771496427989522</v>
      </c>
      <c r="H173">
        <v>1</v>
      </c>
    </row>
    <row r="174" spans="1:8" x14ac:dyDescent="0.35">
      <c r="A174">
        <v>0.13566442632486903</v>
      </c>
      <c r="C174">
        <f t="shared" si="4"/>
        <v>171</v>
      </c>
      <c r="D174">
        <v>0.23952939672684093</v>
      </c>
      <c r="H174">
        <v>1</v>
      </c>
    </row>
    <row r="175" spans="1:8" x14ac:dyDescent="0.35">
      <c r="A175">
        <v>0.10128560232861249</v>
      </c>
      <c r="C175">
        <f t="shared" si="4"/>
        <v>172</v>
      </c>
      <c r="D175">
        <v>0.24004790116771701</v>
      </c>
      <c r="H175">
        <v>1</v>
      </c>
    </row>
    <row r="176" spans="1:8" x14ac:dyDescent="0.35">
      <c r="A176">
        <v>0.12031819441564137</v>
      </c>
      <c r="C176">
        <f t="shared" si="4"/>
        <v>173</v>
      </c>
      <c r="D176">
        <v>0.24026411802232145</v>
      </c>
      <c r="H176">
        <v>1</v>
      </c>
    </row>
    <row r="177" spans="1:8" x14ac:dyDescent="0.35">
      <c r="A177">
        <v>0.24280409060296385</v>
      </c>
      <c r="C177">
        <f t="shared" si="4"/>
        <v>174</v>
      </c>
      <c r="D177">
        <v>0.2403500184359581</v>
      </c>
      <c r="H177">
        <v>1</v>
      </c>
    </row>
    <row r="178" spans="1:8" x14ac:dyDescent="0.35">
      <c r="A178">
        <v>0.32404672738985107</v>
      </c>
      <c r="C178">
        <f t="shared" si="4"/>
        <v>175</v>
      </c>
      <c r="D178">
        <v>0.24146984210289124</v>
      </c>
      <c r="H178">
        <v>1</v>
      </c>
    </row>
    <row r="179" spans="1:8" x14ac:dyDescent="0.35">
      <c r="A179">
        <v>0.32404672738985107</v>
      </c>
      <c r="C179">
        <f t="shared" si="4"/>
        <v>176</v>
      </c>
      <c r="D179">
        <v>0.24149688370801151</v>
      </c>
      <c r="H179">
        <v>1</v>
      </c>
    </row>
    <row r="180" spans="1:8" x14ac:dyDescent="0.35">
      <c r="A180">
        <v>0.46507942450172346</v>
      </c>
      <c r="C180">
        <f t="shared" si="4"/>
        <v>177</v>
      </c>
      <c r="D180">
        <v>0.24173907862438104</v>
      </c>
      <c r="H180">
        <v>1</v>
      </c>
    </row>
    <row r="181" spans="1:8" x14ac:dyDescent="0.35">
      <c r="A181">
        <v>0.36281368935068037</v>
      </c>
      <c r="C181">
        <f t="shared" si="4"/>
        <v>178</v>
      </c>
      <c r="D181">
        <v>0.24280409060296385</v>
      </c>
      <c r="H181">
        <v>1</v>
      </c>
    </row>
    <row r="182" spans="1:8" x14ac:dyDescent="0.35">
      <c r="A182">
        <v>0.38590810764519218</v>
      </c>
      <c r="C182">
        <f t="shared" si="4"/>
        <v>179</v>
      </c>
      <c r="D182">
        <v>0.24311238462089882</v>
      </c>
      <c r="H182">
        <v>1</v>
      </c>
    </row>
    <row r="183" spans="1:8" x14ac:dyDescent="0.35">
      <c r="A183">
        <v>0.2465827788717885</v>
      </c>
      <c r="C183">
        <f t="shared" si="4"/>
        <v>180</v>
      </c>
      <c r="D183">
        <v>0.24358054909760718</v>
      </c>
      <c r="H183">
        <v>1</v>
      </c>
    </row>
    <row r="184" spans="1:8" x14ac:dyDescent="0.35">
      <c r="A184">
        <v>0.31910131232218786</v>
      </c>
      <c r="C184">
        <f t="shared" si="4"/>
        <v>181</v>
      </c>
      <c r="D184">
        <v>0.24497068678203038</v>
      </c>
      <c r="H184">
        <v>1</v>
      </c>
    </row>
    <row r="185" spans="1:8" x14ac:dyDescent="0.35">
      <c r="A185">
        <v>0.39649071296227489</v>
      </c>
      <c r="C185">
        <f t="shared" si="4"/>
        <v>182</v>
      </c>
      <c r="D185">
        <v>0.24502397304567108</v>
      </c>
      <c r="H185">
        <v>1</v>
      </c>
    </row>
    <row r="186" spans="1:8" x14ac:dyDescent="0.35">
      <c r="A186">
        <v>0.2639222726414352</v>
      </c>
      <c r="C186">
        <f t="shared" si="4"/>
        <v>183</v>
      </c>
      <c r="D186">
        <v>0.24533228376818184</v>
      </c>
      <c r="H186">
        <v>1</v>
      </c>
    </row>
    <row r="187" spans="1:8" x14ac:dyDescent="0.35">
      <c r="A187">
        <v>0.26365889141998844</v>
      </c>
      <c r="C187">
        <f t="shared" si="4"/>
        <v>184</v>
      </c>
      <c r="D187">
        <v>0.2465827788717885</v>
      </c>
      <c r="H187">
        <v>1</v>
      </c>
    </row>
    <row r="188" spans="1:8" x14ac:dyDescent="0.35">
      <c r="A188">
        <v>0.36143325077485056</v>
      </c>
      <c r="C188">
        <f t="shared" si="4"/>
        <v>185</v>
      </c>
      <c r="D188">
        <v>0.24768651880546627</v>
      </c>
      <c r="H188">
        <v>1</v>
      </c>
    </row>
    <row r="189" spans="1:8" x14ac:dyDescent="0.35">
      <c r="A189">
        <v>0.36760912390929668</v>
      </c>
      <c r="C189">
        <f t="shared" si="4"/>
        <v>186</v>
      </c>
      <c r="D189">
        <v>0.24821460872720061</v>
      </c>
      <c r="H189">
        <v>1</v>
      </c>
    </row>
    <row r="190" spans="1:8" x14ac:dyDescent="0.35">
      <c r="A190">
        <v>0.39106606147726225</v>
      </c>
      <c r="C190">
        <f t="shared" si="4"/>
        <v>187</v>
      </c>
      <c r="D190">
        <v>0.24821460872720061</v>
      </c>
      <c r="H190">
        <v>1</v>
      </c>
    </row>
    <row r="191" spans="1:8" x14ac:dyDescent="0.35">
      <c r="A191">
        <v>0.39106606147726225</v>
      </c>
      <c r="C191">
        <f t="shared" si="4"/>
        <v>188</v>
      </c>
      <c r="D191">
        <v>0.24898565370904444</v>
      </c>
      <c r="H191">
        <v>1</v>
      </c>
    </row>
    <row r="192" spans="1:8" x14ac:dyDescent="0.35">
      <c r="A192">
        <v>0.39106606147726225</v>
      </c>
      <c r="C192">
        <f t="shared" si="4"/>
        <v>189</v>
      </c>
      <c r="D192">
        <v>0.24898565370904444</v>
      </c>
      <c r="H192">
        <v>1</v>
      </c>
    </row>
    <row r="193" spans="1:8" x14ac:dyDescent="0.35">
      <c r="A193">
        <v>0.39106606147726225</v>
      </c>
      <c r="C193">
        <f t="shared" si="4"/>
        <v>190</v>
      </c>
      <c r="D193">
        <v>0.2490169203038671</v>
      </c>
      <c r="H193">
        <v>1</v>
      </c>
    </row>
    <row r="194" spans="1:8" x14ac:dyDescent="0.35">
      <c r="A194">
        <v>0.40768722381875577</v>
      </c>
      <c r="C194">
        <f t="shared" si="4"/>
        <v>191</v>
      </c>
      <c r="D194">
        <v>0.2490169203038671</v>
      </c>
      <c r="H194">
        <v>1</v>
      </c>
    </row>
    <row r="195" spans="1:8" x14ac:dyDescent="0.35">
      <c r="A195">
        <v>0.30065687927370999</v>
      </c>
      <c r="C195">
        <f t="shared" si="4"/>
        <v>192</v>
      </c>
      <c r="D195">
        <v>0.2490169203038671</v>
      </c>
      <c r="H195">
        <v>1</v>
      </c>
    </row>
    <row r="196" spans="1:8" x14ac:dyDescent="0.35">
      <c r="A196">
        <v>0.26471911060910513</v>
      </c>
      <c r="C196">
        <f t="shared" si="4"/>
        <v>193</v>
      </c>
      <c r="D196">
        <v>0.2490169203038671</v>
      </c>
      <c r="H196">
        <v>1</v>
      </c>
    </row>
    <row r="197" spans="1:8" x14ac:dyDescent="0.35">
      <c r="A197">
        <v>0.32879916788047775</v>
      </c>
      <c r="C197">
        <f t="shared" si="4"/>
        <v>194</v>
      </c>
      <c r="D197">
        <v>0.2490169203038671</v>
      </c>
      <c r="H197">
        <v>1</v>
      </c>
    </row>
    <row r="198" spans="1:8" x14ac:dyDescent="0.35">
      <c r="A198">
        <v>0.32879916788047775</v>
      </c>
      <c r="C198">
        <f t="shared" ref="C198:C261" si="5">C197+1</f>
        <v>195</v>
      </c>
      <c r="D198">
        <v>0.2490169203038671</v>
      </c>
      <c r="H198">
        <v>1</v>
      </c>
    </row>
    <row r="199" spans="1:8" x14ac:dyDescent="0.35">
      <c r="A199">
        <v>0.44730717376669377</v>
      </c>
      <c r="C199">
        <f t="shared" si="5"/>
        <v>196</v>
      </c>
      <c r="D199">
        <v>0.2490169203038671</v>
      </c>
      <c r="H199">
        <v>1</v>
      </c>
    </row>
    <row r="200" spans="1:8" x14ac:dyDescent="0.35">
      <c r="A200">
        <v>0.36550354555873837</v>
      </c>
      <c r="C200">
        <f t="shared" si="5"/>
        <v>197</v>
      </c>
      <c r="D200">
        <v>0.2490169203038671</v>
      </c>
      <c r="H200">
        <v>1</v>
      </c>
    </row>
    <row r="201" spans="1:8" x14ac:dyDescent="0.35">
      <c r="A201">
        <v>0.29357439889244785</v>
      </c>
      <c r="C201">
        <f t="shared" si="5"/>
        <v>198</v>
      </c>
      <c r="D201">
        <v>0.24961646321124445</v>
      </c>
      <c r="H201">
        <v>1</v>
      </c>
    </row>
    <row r="202" spans="1:8" x14ac:dyDescent="0.35">
      <c r="A202">
        <v>0.30538904821004176</v>
      </c>
      <c r="C202">
        <f t="shared" si="5"/>
        <v>199</v>
      </c>
      <c r="D202">
        <v>0.25090275663745176</v>
      </c>
      <c r="H202">
        <v>1</v>
      </c>
    </row>
    <row r="203" spans="1:8" x14ac:dyDescent="0.35">
      <c r="A203">
        <v>0.30538904821004176</v>
      </c>
      <c r="C203">
        <f t="shared" si="5"/>
        <v>200</v>
      </c>
      <c r="D203">
        <v>0.25090275663745176</v>
      </c>
      <c r="H203">
        <v>1</v>
      </c>
    </row>
    <row r="204" spans="1:8" x14ac:dyDescent="0.35">
      <c r="A204">
        <v>0.30538904821004176</v>
      </c>
      <c r="C204">
        <f t="shared" si="5"/>
        <v>201</v>
      </c>
      <c r="D204">
        <v>0.25140527635385579</v>
      </c>
      <c r="H204">
        <v>1</v>
      </c>
    </row>
    <row r="205" spans="1:8" x14ac:dyDescent="0.35">
      <c r="A205">
        <v>0.31106306643739584</v>
      </c>
      <c r="C205">
        <f t="shared" si="5"/>
        <v>202</v>
      </c>
      <c r="D205">
        <v>0.25186069012087309</v>
      </c>
      <c r="H205">
        <v>1</v>
      </c>
    </row>
    <row r="206" spans="1:8" x14ac:dyDescent="0.35">
      <c r="A206">
        <v>0.35339212344648757</v>
      </c>
      <c r="C206">
        <f t="shared" si="5"/>
        <v>203</v>
      </c>
      <c r="D206">
        <v>0.25186069012087309</v>
      </c>
      <c r="H206">
        <v>1</v>
      </c>
    </row>
    <row r="207" spans="1:8" x14ac:dyDescent="0.35">
      <c r="A207">
        <v>0.33744131773121155</v>
      </c>
      <c r="C207">
        <f t="shared" si="5"/>
        <v>204</v>
      </c>
      <c r="D207">
        <v>0.25305593107759461</v>
      </c>
      <c r="H207">
        <v>1</v>
      </c>
    </row>
    <row r="208" spans="1:8" x14ac:dyDescent="0.35">
      <c r="A208">
        <v>0.3423036713583934</v>
      </c>
      <c r="C208">
        <f t="shared" si="5"/>
        <v>205</v>
      </c>
      <c r="D208">
        <v>0.25393094156835688</v>
      </c>
      <c r="H208">
        <v>1</v>
      </c>
    </row>
    <row r="209" spans="1:8" x14ac:dyDescent="0.35">
      <c r="A209">
        <v>0.28680796541047365</v>
      </c>
      <c r="C209">
        <f t="shared" si="5"/>
        <v>206</v>
      </c>
      <c r="D209">
        <v>0.25393094156835688</v>
      </c>
      <c r="H209">
        <v>1</v>
      </c>
    </row>
    <row r="210" spans="1:8" x14ac:dyDescent="0.35">
      <c r="A210">
        <v>0.22877883590671982</v>
      </c>
      <c r="C210">
        <f t="shared" si="5"/>
        <v>207</v>
      </c>
      <c r="D210">
        <v>0.25461176836570609</v>
      </c>
      <c r="H210">
        <v>1</v>
      </c>
    </row>
    <row r="211" spans="1:8" x14ac:dyDescent="0.35">
      <c r="A211">
        <v>0.22877883590671982</v>
      </c>
      <c r="C211">
        <f t="shared" si="5"/>
        <v>208</v>
      </c>
      <c r="D211">
        <v>0.25506411486079822</v>
      </c>
      <c r="H211">
        <v>1</v>
      </c>
    </row>
    <row r="212" spans="1:8" x14ac:dyDescent="0.35">
      <c r="A212">
        <v>0.1318702012248037</v>
      </c>
      <c r="C212">
        <f t="shared" si="5"/>
        <v>209</v>
      </c>
      <c r="D212">
        <v>0.25506411486079822</v>
      </c>
      <c r="H212">
        <v>1</v>
      </c>
    </row>
    <row r="213" spans="1:8" x14ac:dyDescent="0.35">
      <c r="A213">
        <v>6.7834158734018421E-2</v>
      </c>
      <c r="C213">
        <f t="shared" si="5"/>
        <v>210</v>
      </c>
      <c r="D213">
        <v>0.25506411486079822</v>
      </c>
      <c r="H213">
        <v>1</v>
      </c>
    </row>
    <row r="214" spans="1:8" x14ac:dyDescent="0.35">
      <c r="A214">
        <v>0.16111884142568483</v>
      </c>
      <c r="C214">
        <f t="shared" si="5"/>
        <v>211</v>
      </c>
      <c r="D214">
        <v>0.25732174790899931</v>
      </c>
      <c r="H214">
        <v>1</v>
      </c>
    </row>
    <row r="215" spans="1:8" x14ac:dyDescent="0.35">
      <c r="A215">
        <v>0.13732514143409591</v>
      </c>
      <c r="C215">
        <f t="shared" si="5"/>
        <v>212</v>
      </c>
      <c r="D215">
        <v>0.2573844874341234</v>
      </c>
      <c r="H215">
        <v>1</v>
      </c>
    </row>
    <row r="216" spans="1:8" x14ac:dyDescent="0.35">
      <c r="A216">
        <v>0.30791881296172896</v>
      </c>
      <c r="C216">
        <f t="shared" si="5"/>
        <v>213</v>
      </c>
      <c r="D216">
        <v>0.25787108881738541</v>
      </c>
      <c r="H216">
        <v>1</v>
      </c>
    </row>
    <row r="217" spans="1:8" x14ac:dyDescent="0.35">
      <c r="A217">
        <v>0.18162410536111159</v>
      </c>
      <c r="C217">
        <f t="shared" si="5"/>
        <v>214</v>
      </c>
      <c r="D217">
        <v>0.25802674585786056</v>
      </c>
      <c r="H217">
        <v>1</v>
      </c>
    </row>
    <row r="218" spans="1:8" x14ac:dyDescent="0.35">
      <c r="A218">
        <v>0.21966888742601975</v>
      </c>
      <c r="C218">
        <f t="shared" si="5"/>
        <v>215</v>
      </c>
      <c r="D218">
        <v>0.25823113041562051</v>
      </c>
      <c r="H218">
        <v>1</v>
      </c>
    </row>
    <row r="219" spans="1:8" x14ac:dyDescent="0.35">
      <c r="A219">
        <v>0.19751281117930383</v>
      </c>
      <c r="C219">
        <f t="shared" si="5"/>
        <v>216</v>
      </c>
      <c r="D219">
        <v>0.26146788745978966</v>
      </c>
      <c r="H219">
        <v>1</v>
      </c>
    </row>
    <row r="220" spans="1:8" x14ac:dyDescent="0.35">
      <c r="A220">
        <v>0.27236873935232969</v>
      </c>
      <c r="C220">
        <f t="shared" si="5"/>
        <v>217</v>
      </c>
      <c r="D220">
        <v>0.26146788745978966</v>
      </c>
      <c r="H220">
        <v>1</v>
      </c>
    </row>
    <row r="221" spans="1:8" x14ac:dyDescent="0.35">
      <c r="A221">
        <v>0.27236873935232969</v>
      </c>
      <c r="C221">
        <f t="shared" si="5"/>
        <v>218</v>
      </c>
      <c r="D221">
        <v>0.26149463287092461</v>
      </c>
      <c r="H221">
        <v>1</v>
      </c>
    </row>
    <row r="222" spans="1:8" x14ac:dyDescent="0.35">
      <c r="A222">
        <v>0.31140575489612776</v>
      </c>
      <c r="C222">
        <f t="shared" si="5"/>
        <v>219</v>
      </c>
      <c r="D222">
        <v>0.26222881493060268</v>
      </c>
      <c r="H222">
        <v>1</v>
      </c>
    </row>
    <row r="223" spans="1:8" x14ac:dyDescent="0.35">
      <c r="A223">
        <v>0.21097776835635224</v>
      </c>
      <c r="C223">
        <f t="shared" si="5"/>
        <v>220</v>
      </c>
      <c r="D223">
        <v>0.26233414713901465</v>
      </c>
      <c r="H223">
        <v>1</v>
      </c>
    </row>
    <row r="224" spans="1:8" x14ac:dyDescent="0.35">
      <c r="A224">
        <v>0.28641831394362144</v>
      </c>
      <c r="C224">
        <f t="shared" si="5"/>
        <v>221</v>
      </c>
      <c r="D224">
        <v>0.26269939978797108</v>
      </c>
      <c r="H224">
        <v>1</v>
      </c>
    </row>
    <row r="225" spans="1:8" x14ac:dyDescent="0.35">
      <c r="A225">
        <v>0.28641831394362144</v>
      </c>
      <c r="C225">
        <f t="shared" si="5"/>
        <v>222</v>
      </c>
      <c r="D225">
        <v>0.26309503354005015</v>
      </c>
      <c r="H225">
        <v>1</v>
      </c>
    </row>
    <row r="226" spans="1:8" x14ac:dyDescent="0.35">
      <c r="A226">
        <v>0.2079332916012922</v>
      </c>
      <c r="C226">
        <f t="shared" si="5"/>
        <v>223</v>
      </c>
      <c r="D226">
        <v>0.26339020439399985</v>
      </c>
      <c r="H226">
        <v>1</v>
      </c>
    </row>
    <row r="227" spans="1:8" x14ac:dyDescent="0.35">
      <c r="A227">
        <v>0.30209343260048688</v>
      </c>
      <c r="C227">
        <f t="shared" si="5"/>
        <v>224</v>
      </c>
      <c r="D227">
        <v>0.26365889141998844</v>
      </c>
      <c r="H227">
        <v>1</v>
      </c>
    </row>
    <row r="228" spans="1:8" x14ac:dyDescent="0.35">
      <c r="A228">
        <v>0.23952939672684093</v>
      </c>
      <c r="C228">
        <f t="shared" si="5"/>
        <v>225</v>
      </c>
      <c r="D228">
        <v>0.2639222726414352</v>
      </c>
      <c r="H228">
        <v>1</v>
      </c>
    </row>
    <row r="229" spans="1:8" x14ac:dyDescent="0.35">
      <c r="A229">
        <v>0.3193726815216178</v>
      </c>
      <c r="C229">
        <f t="shared" si="5"/>
        <v>226</v>
      </c>
      <c r="D229">
        <v>0.26461534371194223</v>
      </c>
      <c r="H229">
        <v>1</v>
      </c>
    </row>
    <row r="230" spans="1:8" x14ac:dyDescent="0.35">
      <c r="A230">
        <v>0.24821460872720061</v>
      </c>
      <c r="C230">
        <f t="shared" si="5"/>
        <v>227</v>
      </c>
      <c r="D230">
        <v>0.26471135846539351</v>
      </c>
      <c r="H230">
        <v>1</v>
      </c>
    </row>
    <row r="231" spans="1:8" x14ac:dyDescent="0.35">
      <c r="A231">
        <v>0.24821460872720061</v>
      </c>
      <c r="C231">
        <f t="shared" si="5"/>
        <v>228</v>
      </c>
      <c r="D231">
        <v>0.26471135846539351</v>
      </c>
      <c r="H231">
        <v>1</v>
      </c>
    </row>
    <row r="232" spans="1:8" x14ac:dyDescent="0.35">
      <c r="A232">
        <v>0.19144639842139588</v>
      </c>
      <c r="C232">
        <f t="shared" si="5"/>
        <v>229</v>
      </c>
      <c r="D232">
        <v>0.26471911060910513</v>
      </c>
      <c r="H232">
        <v>1</v>
      </c>
    </row>
    <row r="233" spans="1:8" x14ac:dyDescent="0.35">
      <c r="A233">
        <v>0.23771496427989522</v>
      </c>
      <c r="C233">
        <f t="shared" si="5"/>
        <v>230</v>
      </c>
      <c r="D233">
        <v>0.2649794194740942</v>
      </c>
      <c r="H233">
        <v>1</v>
      </c>
    </row>
    <row r="234" spans="1:8" x14ac:dyDescent="0.35">
      <c r="A234">
        <v>0.23771496427989522</v>
      </c>
      <c r="C234">
        <f t="shared" si="5"/>
        <v>231</v>
      </c>
      <c r="D234">
        <v>0.2649794194740942</v>
      </c>
      <c r="H234">
        <v>1</v>
      </c>
    </row>
    <row r="235" spans="1:8" x14ac:dyDescent="0.35">
      <c r="A235">
        <v>0.23771496427989522</v>
      </c>
      <c r="C235">
        <f t="shared" si="5"/>
        <v>232</v>
      </c>
      <c r="D235">
        <v>0.26567248825169809</v>
      </c>
      <c r="H235">
        <v>1</v>
      </c>
    </row>
    <row r="236" spans="1:8" x14ac:dyDescent="0.35">
      <c r="A236">
        <v>0.23771496427989522</v>
      </c>
      <c r="C236">
        <f t="shared" si="5"/>
        <v>233</v>
      </c>
      <c r="D236">
        <v>0.26567248825169809</v>
      </c>
      <c r="H236">
        <v>1</v>
      </c>
    </row>
    <row r="237" spans="1:8" x14ac:dyDescent="0.35">
      <c r="A237">
        <v>0.203657935640458</v>
      </c>
      <c r="C237">
        <f t="shared" si="5"/>
        <v>234</v>
      </c>
      <c r="D237">
        <v>0.26567248825169809</v>
      </c>
      <c r="H237">
        <v>1</v>
      </c>
    </row>
    <row r="238" spans="1:8" x14ac:dyDescent="0.35">
      <c r="A238">
        <v>0.203657935640458</v>
      </c>
      <c r="C238">
        <f t="shared" si="5"/>
        <v>235</v>
      </c>
      <c r="D238">
        <v>0.26567248825169809</v>
      </c>
      <c r="H238">
        <v>1</v>
      </c>
    </row>
    <row r="239" spans="1:8" x14ac:dyDescent="0.35">
      <c r="A239">
        <v>0.203657935640458</v>
      </c>
      <c r="C239">
        <f t="shared" si="5"/>
        <v>236</v>
      </c>
      <c r="D239">
        <v>0.26662073207684622</v>
      </c>
      <c r="H239">
        <v>1</v>
      </c>
    </row>
    <row r="240" spans="1:8" x14ac:dyDescent="0.35">
      <c r="A240">
        <v>0.28396603444177226</v>
      </c>
      <c r="C240">
        <f t="shared" si="5"/>
        <v>237</v>
      </c>
      <c r="D240">
        <v>0.26676463620068991</v>
      </c>
      <c r="H240">
        <v>1</v>
      </c>
    </row>
    <row r="241" spans="1:8" x14ac:dyDescent="0.35">
      <c r="A241">
        <v>0.28396603444177226</v>
      </c>
      <c r="C241">
        <f t="shared" si="5"/>
        <v>238</v>
      </c>
      <c r="D241">
        <v>0.26832910331116422</v>
      </c>
      <c r="H241">
        <v>1</v>
      </c>
    </row>
    <row r="242" spans="1:8" x14ac:dyDescent="0.35">
      <c r="A242">
        <v>0.31298658687118519</v>
      </c>
      <c r="C242">
        <f t="shared" si="5"/>
        <v>239</v>
      </c>
      <c r="D242">
        <v>0.26832910331116422</v>
      </c>
      <c r="H242">
        <v>1</v>
      </c>
    </row>
    <row r="243" spans="1:8" x14ac:dyDescent="0.35">
      <c r="A243">
        <v>0.34390786897590014</v>
      </c>
      <c r="C243">
        <f t="shared" si="5"/>
        <v>240</v>
      </c>
      <c r="D243">
        <v>0.26832910331116422</v>
      </c>
      <c r="H243">
        <v>1</v>
      </c>
    </row>
    <row r="244" spans="1:8" x14ac:dyDescent="0.35">
      <c r="A244">
        <v>0.28038883882228854</v>
      </c>
      <c r="C244">
        <f t="shared" si="5"/>
        <v>241</v>
      </c>
      <c r="D244">
        <v>0.26836228215839752</v>
      </c>
      <c r="H244">
        <v>1</v>
      </c>
    </row>
    <row r="245" spans="1:8" x14ac:dyDescent="0.35">
      <c r="A245">
        <v>0.28038883882228854</v>
      </c>
      <c r="C245">
        <f t="shared" si="5"/>
        <v>242</v>
      </c>
      <c r="D245">
        <v>0.26909442465937461</v>
      </c>
      <c r="H245">
        <v>1</v>
      </c>
    </row>
    <row r="246" spans="1:8" x14ac:dyDescent="0.35">
      <c r="A246">
        <v>0.29008449989784163</v>
      </c>
      <c r="C246">
        <f t="shared" si="5"/>
        <v>243</v>
      </c>
      <c r="D246">
        <v>0.26909442465937461</v>
      </c>
      <c r="H246">
        <v>1</v>
      </c>
    </row>
    <row r="247" spans="1:8" x14ac:dyDescent="0.35">
      <c r="A247">
        <v>0.3042990139385679</v>
      </c>
      <c r="C247">
        <f t="shared" si="5"/>
        <v>244</v>
      </c>
      <c r="D247">
        <v>0.26935119494345905</v>
      </c>
      <c r="H247">
        <v>1</v>
      </c>
    </row>
    <row r="248" spans="1:8" x14ac:dyDescent="0.35">
      <c r="A248">
        <v>0.33101034842729804</v>
      </c>
      <c r="C248">
        <f t="shared" si="5"/>
        <v>245</v>
      </c>
      <c r="D248">
        <v>0.26963786270714368</v>
      </c>
      <c r="H248">
        <v>1</v>
      </c>
    </row>
    <row r="249" spans="1:8" x14ac:dyDescent="0.35">
      <c r="A249">
        <v>0.33391678672186165</v>
      </c>
      <c r="C249">
        <f t="shared" si="5"/>
        <v>246</v>
      </c>
      <c r="D249">
        <v>0.26981283075043211</v>
      </c>
      <c r="H249">
        <v>1</v>
      </c>
    </row>
    <row r="250" spans="1:8" x14ac:dyDescent="0.35">
      <c r="A250">
        <v>0.33391678672186165</v>
      </c>
      <c r="C250">
        <f t="shared" si="5"/>
        <v>247</v>
      </c>
      <c r="D250">
        <v>0.26994605227448221</v>
      </c>
      <c r="H250">
        <v>1</v>
      </c>
    </row>
    <row r="251" spans="1:8" x14ac:dyDescent="0.35">
      <c r="A251">
        <v>0.33391678672186165</v>
      </c>
      <c r="C251">
        <f t="shared" si="5"/>
        <v>248</v>
      </c>
      <c r="D251">
        <v>0.27009979594853506</v>
      </c>
      <c r="H251">
        <v>1</v>
      </c>
    </row>
    <row r="252" spans="1:8" x14ac:dyDescent="0.35">
      <c r="A252">
        <v>0.33391678672186165</v>
      </c>
      <c r="C252">
        <f t="shared" si="5"/>
        <v>249</v>
      </c>
      <c r="D252">
        <v>0.27236873935232969</v>
      </c>
      <c r="H252">
        <v>1</v>
      </c>
    </row>
    <row r="253" spans="1:8" x14ac:dyDescent="0.35">
      <c r="A253">
        <v>0.33391678672186165</v>
      </c>
      <c r="C253">
        <f t="shared" si="5"/>
        <v>250</v>
      </c>
      <c r="D253">
        <v>0.27236873935232969</v>
      </c>
      <c r="H253">
        <v>1</v>
      </c>
    </row>
    <row r="254" spans="1:8" x14ac:dyDescent="0.35">
      <c r="A254">
        <v>0.36822453361799801</v>
      </c>
      <c r="C254">
        <f t="shared" si="5"/>
        <v>251</v>
      </c>
      <c r="D254">
        <v>0.27255961392174444</v>
      </c>
      <c r="H254">
        <v>1</v>
      </c>
    </row>
    <row r="255" spans="1:8" x14ac:dyDescent="0.35">
      <c r="A255">
        <v>0.33005864881428304</v>
      </c>
      <c r="C255">
        <f t="shared" si="5"/>
        <v>252</v>
      </c>
      <c r="D255">
        <v>0.27375452609409989</v>
      </c>
      <c r="H255">
        <v>1</v>
      </c>
    </row>
    <row r="256" spans="1:8" x14ac:dyDescent="0.35">
      <c r="A256">
        <v>0.19223405312109776</v>
      </c>
      <c r="C256">
        <f t="shared" si="5"/>
        <v>253</v>
      </c>
      <c r="D256">
        <v>0.27476214079425199</v>
      </c>
      <c r="H256">
        <v>1</v>
      </c>
    </row>
    <row r="257" spans="1:8" x14ac:dyDescent="0.35">
      <c r="A257">
        <v>0.2403500184359581</v>
      </c>
      <c r="C257">
        <f t="shared" si="5"/>
        <v>254</v>
      </c>
      <c r="D257">
        <v>0.27476214079425199</v>
      </c>
      <c r="H257">
        <v>1</v>
      </c>
    </row>
    <row r="258" spans="1:8" x14ac:dyDescent="0.35">
      <c r="A258">
        <v>0.25305593107759461</v>
      </c>
      <c r="C258">
        <f t="shared" si="5"/>
        <v>255</v>
      </c>
      <c r="D258">
        <v>0.27698502536215286</v>
      </c>
      <c r="H258">
        <v>1</v>
      </c>
    </row>
    <row r="259" spans="1:8" x14ac:dyDescent="0.35">
      <c r="A259">
        <v>0.2490169203038671</v>
      </c>
      <c r="C259">
        <f t="shared" si="5"/>
        <v>256</v>
      </c>
      <c r="D259">
        <v>0.27698502536215286</v>
      </c>
      <c r="H259">
        <v>1</v>
      </c>
    </row>
    <row r="260" spans="1:8" x14ac:dyDescent="0.35">
      <c r="A260">
        <v>0.2490169203038671</v>
      </c>
      <c r="C260">
        <f t="shared" si="5"/>
        <v>257</v>
      </c>
      <c r="D260">
        <v>0.27724801239797703</v>
      </c>
      <c r="H260">
        <v>1</v>
      </c>
    </row>
    <row r="261" spans="1:8" x14ac:dyDescent="0.35">
      <c r="A261">
        <v>0.2490169203038671</v>
      </c>
      <c r="C261">
        <f t="shared" si="5"/>
        <v>258</v>
      </c>
      <c r="D261">
        <v>0.27820533743060694</v>
      </c>
      <c r="H261">
        <v>1</v>
      </c>
    </row>
    <row r="262" spans="1:8" x14ac:dyDescent="0.35">
      <c r="A262">
        <v>0.2490169203038671</v>
      </c>
      <c r="C262">
        <f t="shared" ref="C262:C325" si="6">C261+1</f>
        <v>259</v>
      </c>
      <c r="D262">
        <v>0.27826125686912917</v>
      </c>
      <c r="H262">
        <v>1</v>
      </c>
    </row>
    <row r="263" spans="1:8" x14ac:dyDescent="0.35">
      <c r="A263">
        <v>0.2490169203038671</v>
      </c>
      <c r="C263">
        <f t="shared" si="6"/>
        <v>260</v>
      </c>
      <c r="D263">
        <v>0.27945800413512284</v>
      </c>
      <c r="H263">
        <v>1</v>
      </c>
    </row>
    <row r="264" spans="1:8" x14ac:dyDescent="0.35">
      <c r="A264">
        <v>0.2490169203038671</v>
      </c>
      <c r="C264">
        <f t="shared" si="6"/>
        <v>261</v>
      </c>
      <c r="D264">
        <v>0.27969041359627733</v>
      </c>
      <c r="H264">
        <v>1</v>
      </c>
    </row>
    <row r="265" spans="1:8" x14ac:dyDescent="0.35">
      <c r="A265">
        <v>0.2490169203038671</v>
      </c>
      <c r="C265">
        <f t="shared" si="6"/>
        <v>262</v>
      </c>
      <c r="D265">
        <v>0.27972085886331766</v>
      </c>
      <c r="H265">
        <v>1</v>
      </c>
    </row>
    <row r="266" spans="1:8" x14ac:dyDescent="0.35">
      <c r="A266">
        <v>0.2490169203038671</v>
      </c>
      <c r="C266">
        <f t="shared" si="6"/>
        <v>263</v>
      </c>
      <c r="D266">
        <v>0.27981753907464807</v>
      </c>
      <c r="H266">
        <v>1</v>
      </c>
    </row>
    <row r="267" spans="1:8" x14ac:dyDescent="0.35">
      <c r="A267">
        <v>0.24497068678203038</v>
      </c>
      <c r="C267">
        <f t="shared" si="6"/>
        <v>264</v>
      </c>
      <c r="D267">
        <v>0.27981753907464807</v>
      </c>
      <c r="H267">
        <v>1</v>
      </c>
    </row>
    <row r="268" spans="1:8" x14ac:dyDescent="0.35">
      <c r="A268">
        <v>0.26461534371194223</v>
      </c>
      <c r="C268">
        <f t="shared" si="6"/>
        <v>265</v>
      </c>
      <c r="D268">
        <v>0.28009826715963948</v>
      </c>
      <c r="H268">
        <v>1</v>
      </c>
    </row>
    <row r="269" spans="1:8" x14ac:dyDescent="0.35">
      <c r="A269">
        <v>0.28997793354153006</v>
      </c>
      <c r="C269">
        <f t="shared" si="6"/>
        <v>266</v>
      </c>
      <c r="D269">
        <v>0.28038883882228854</v>
      </c>
      <c r="H269">
        <v>1</v>
      </c>
    </row>
    <row r="270" spans="1:8" x14ac:dyDescent="0.35">
      <c r="A270">
        <v>0.26309503354005015</v>
      </c>
      <c r="C270">
        <f t="shared" si="6"/>
        <v>267</v>
      </c>
      <c r="D270">
        <v>0.28038883882228854</v>
      </c>
      <c r="H270">
        <v>1</v>
      </c>
    </row>
    <row r="271" spans="1:8" x14ac:dyDescent="0.35">
      <c r="A271">
        <v>0.17799686906948486</v>
      </c>
      <c r="C271">
        <f t="shared" si="6"/>
        <v>268</v>
      </c>
      <c r="D271">
        <v>0.28396603444177226</v>
      </c>
      <c r="H271">
        <v>1</v>
      </c>
    </row>
    <row r="272" spans="1:8" x14ac:dyDescent="0.35">
      <c r="A272">
        <v>0.1544843937462419</v>
      </c>
      <c r="C272">
        <f t="shared" si="6"/>
        <v>269</v>
      </c>
      <c r="D272">
        <v>0.28396603444177226</v>
      </c>
      <c r="H272">
        <v>1</v>
      </c>
    </row>
    <row r="273" spans="1:8" x14ac:dyDescent="0.35">
      <c r="A273">
        <v>0.1544843937462419</v>
      </c>
      <c r="C273">
        <f t="shared" si="6"/>
        <v>270</v>
      </c>
      <c r="D273">
        <v>0.28497121211662269</v>
      </c>
      <c r="H273">
        <v>1</v>
      </c>
    </row>
    <row r="274" spans="1:8" x14ac:dyDescent="0.35">
      <c r="A274">
        <v>0.1544843937462419</v>
      </c>
      <c r="C274">
        <f t="shared" si="6"/>
        <v>271</v>
      </c>
      <c r="D274">
        <v>0.28497121211662269</v>
      </c>
      <c r="H274">
        <v>1</v>
      </c>
    </row>
    <row r="275" spans="1:8" x14ac:dyDescent="0.35">
      <c r="A275">
        <v>0.24173907862438104</v>
      </c>
      <c r="C275">
        <f t="shared" si="6"/>
        <v>272</v>
      </c>
      <c r="D275">
        <v>0.28497121211662269</v>
      </c>
      <c r="H275">
        <v>1</v>
      </c>
    </row>
    <row r="276" spans="1:8" x14ac:dyDescent="0.35">
      <c r="A276">
        <v>0.31208786722872972</v>
      </c>
      <c r="C276">
        <f t="shared" si="6"/>
        <v>273</v>
      </c>
      <c r="D276">
        <v>0.28550007099574914</v>
      </c>
      <c r="H276">
        <v>1</v>
      </c>
    </row>
    <row r="277" spans="1:8" x14ac:dyDescent="0.35">
      <c r="A277">
        <v>0.35055926159127249</v>
      </c>
      <c r="C277">
        <f t="shared" si="6"/>
        <v>274</v>
      </c>
      <c r="D277">
        <v>0.28563341065497699</v>
      </c>
      <c r="H277">
        <v>1</v>
      </c>
    </row>
    <row r="278" spans="1:8" x14ac:dyDescent="0.35">
      <c r="A278">
        <v>0.345011576494131</v>
      </c>
      <c r="C278">
        <f t="shared" si="6"/>
        <v>275</v>
      </c>
      <c r="D278">
        <v>0.28575213493900037</v>
      </c>
      <c r="H278">
        <v>1</v>
      </c>
    </row>
    <row r="279" spans="1:8" x14ac:dyDescent="0.35">
      <c r="A279">
        <v>0.4105678743772862</v>
      </c>
      <c r="C279">
        <f t="shared" si="6"/>
        <v>276</v>
      </c>
      <c r="D279">
        <v>0.28618526150045759</v>
      </c>
      <c r="H279">
        <v>1</v>
      </c>
    </row>
    <row r="280" spans="1:8" x14ac:dyDescent="0.35">
      <c r="A280">
        <v>0.38122242577469723</v>
      </c>
      <c r="C280">
        <f t="shared" si="6"/>
        <v>277</v>
      </c>
      <c r="D280">
        <v>0.28629497113754171</v>
      </c>
      <c r="H280">
        <v>1</v>
      </c>
    </row>
    <row r="281" spans="1:8" x14ac:dyDescent="0.35">
      <c r="A281">
        <v>0.40347597763452825</v>
      </c>
      <c r="C281">
        <f t="shared" si="6"/>
        <v>278</v>
      </c>
      <c r="D281">
        <v>0.28631713071471998</v>
      </c>
      <c r="H281">
        <v>1</v>
      </c>
    </row>
    <row r="282" spans="1:8" x14ac:dyDescent="0.35">
      <c r="A282">
        <v>0.40347597763452825</v>
      </c>
      <c r="C282">
        <f t="shared" si="6"/>
        <v>279</v>
      </c>
      <c r="D282">
        <v>0.28641831394362144</v>
      </c>
      <c r="H282">
        <v>1</v>
      </c>
    </row>
    <row r="283" spans="1:8" x14ac:dyDescent="0.35">
      <c r="A283">
        <v>0.26269939978797108</v>
      </c>
      <c r="C283">
        <f t="shared" si="6"/>
        <v>280</v>
      </c>
      <c r="D283">
        <v>0.28641831394362144</v>
      </c>
      <c r="H283">
        <v>1</v>
      </c>
    </row>
    <row r="284" spans="1:8" x14ac:dyDescent="0.35">
      <c r="A284">
        <v>0.21389399605535919</v>
      </c>
      <c r="C284">
        <f t="shared" si="6"/>
        <v>281</v>
      </c>
      <c r="D284">
        <v>0.28649666297487641</v>
      </c>
      <c r="H284">
        <v>1</v>
      </c>
    </row>
    <row r="285" spans="1:8" x14ac:dyDescent="0.35">
      <c r="A285">
        <v>0.22285734628628392</v>
      </c>
      <c r="C285">
        <f t="shared" si="6"/>
        <v>282</v>
      </c>
      <c r="D285">
        <v>0.28680796541047365</v>
      </c>
      <c r="H285">
        <v>1</v>
      </c>
    </row>
    <row r="286" spans="1:8" x14ac:dyDescent="0.35">
      <c r="A286">
        <v>0.11859885232580328</v>
      </c>
      <c r="C286">
        <f t="shared" si="6"/>
        <v>283</v>
      </c>
      <c r="D286">
        <v>0.28741663413902024</v>
      </c>
      <c r="H286">
        <v>1</v>
      </c>
    </row>
    <row r="287" spans="1:8" x14ac:dyDescent="0.35">
      <c r="A287">
        <v>0.11859885232580328</v>
      </c>
      <c r="C287">
        <f t="shared" si="6"/>
        <v>284</v>
      </c>
      <c r="D287">
        <v>0.28926222998696099</v>
      </c>
      <c r="H287">
        <v>1</v>
      </c>
    </row>
    <row r="288" spans="1:8" x14ac:dyDescent="0.35">
      <c r="A288">
        <v>8.798204182611602E-2</v>
      </c>
      <c r="C288">
        <f t="shared" si="6"/>
        <v>285</v>
      </c>
      <c r="D288">
        <v>0.28955019901711337</v>
      </c>
      <c r="H288">
        <v>1</v>
      </c>
    </row>
    <row r="289" spans="1:8" x14ac:dyDescent="0.35">
      <c r="A289">
        <v>8.798204182611602E-2</v>
      </c>
      <c r="C289">
        <f t="shared" si="6"/>
        <v>286</v>
      </c>
      <c r="D289">
        <v>0.28955019901711337</v>
      </c>
      <c r="H289">
        <v>1</v>
      </c>
    </row>
    <row r="290" spans="1:8" x14ac:dyDescent="0.35">
      <c r="A290">
        <v>0.35967527358250784</v>
      </c>
      <c r="C290">
        <f t="shared" si="6"/>
        <v>287</v>
      </c>
      <c r="D290">
        <v>0.28955019901711337</v>
      </c>
      <c r="H290">
        <v>1</v>
      </c>
    </row>
    <row r="291" spans="1:8" x14ac:dyDescent="0.35">
      <c r="A291">
        <v>0.19157966239652099</v>
      </c>
      <c r="C291">
        <f t="shared" si="6"/>
        <v>288</v>
      </c>
      <c r="D291">
        <v>0.28997793354153006</v>
      </c>
      <c r="H291">
        <v>1</v>
      </c>
    </row>
    <row r="292" spans="1:8" x14ac:dyDescent="0.35">
      <c r="A292">
        <v>0.38436316453374253</v>
      </c>
      <c r="C292">
        <f t="shared" si="6"/>
        <v>289</v>
      </c>
      <c r="D292">
        <v>0.29008449989784163</v>
      </c>
      <c r="H292">
        <v>1</v>
      </c>
    </row>
    <row r="293" spans="1:8" x14ac:dyDescent="0.35">
      <c r="A293">
        <v>0.38436316453374253</v>
      </c>
      <c r="C293">
        <f t="shared" si="6"/>
        <v>290</v>
      </c>
      <c r="D293">
        <v>0.2909697644788376</v>
      </c>
      <c r="H293">
        <v>1</v>
      </c>
    </row>
    <row r="294" spans="1:8" x14ac:dyDescent="0.35">
      <c r="A294">
        <v>0.40633092301274248</v>
      </c>
      <c r="C294">
        <f t="shared" si="6"/>
        <v>291</v>
      </c>
      <c r="D294">
        <v>0.2909697644788376</v>
      </c>
      <c r="H294">
        <v>1</v>
      </c>
    </row>
    <row r="295" spans="1:8" x14ac:dyDescent="0.35">
      <c r="A295">
        <v>0.18144775823063297</v>
      </c>
      <c r="C295">
        <f t="shared" si="6"/>
        <v>292</v>
      </c>
      <c r="D295">
        <v>0.2909697644788376</v>
      </c>
      <c r="H295">
        <v>1</v>
      </c>
    </row>
    <row r="296" spans="1:8" x14ac:dyDescent="0.35">
      <c r="A296">
        <v>0.31564747106086266</v>
      </c>
      <c r="C296">
        <f t="shared" si="6"/>
        <v>293</v>
      </c>
      <c r="D296">
        <v>0.29174088467561515</v>
      </c>
      <c r="H296">
        <v>1</v>
      </c>
    </row>
    <row r="297" spans="1:8" x14ac:dyDescent="0.35">
      <c r="A297">
        <v>0.36200583904819983</v>
      </c>
      <c r="C297">
        <f t="shared" si="6"/>
        <v>294</v>
      </c>
      <c r="D297">
        <v>0.29294025872249968</v>
      </c>
      <c r="H297">
        <v>1</v>
      </c>
    </row>
    <row r="298" spans="1:8" x14ac:dyDescent="0.35">
      <c r="A298">
        <v>0.32805862268579666</v>
      </c>
      <c r="C298">
        <f t="shared" si="6"/>
        <v>295</v>
      </c>
      <c r="D298">
        <v>0.29357439889244785</v>
      </c>
      <c r="H298">
        <v>1</v>
      </c>
    </row>
    <row r="299" spans="1:8" x14ac:dyDescent="0.35">
      <c r="A299">
        <v>0.30746414328322186</v>
      </c>
      <c r="C299">
        <f t="shared" si="6"/>
        <v>296</v>
      </c>
      <c r="D299">
        <v>0.29402059454903084</v>
      </c>
      <c r="H299">
        <v>1</v>
      </c>
    </row>
    <row r="300" spans="1:8" x14ac:dyDescent="0.35">
      <c r="A300">
        <v>0.20435966259806798</v>
      </c>
      <c r="C300">
        <f t="shared" si="6"/>
        <v>297</v>
      </c>
      <c r="D300">
        <v>0.29402059454903084</v>
      </c>
      <c r="H300">
        <v>1</v>
      </c>
    </row>
    <row r="301" spans="1:8" x14ac:dyDescent="0.35">
      <c r="A301">
        <v>0.18565867303855602</v>
      </c>
      <c r="C301">
        <f t="shared" si="6"/>
        <v>298</v>
      </c>
      <c r="D301">
        <v>0.29402059454903084</v>
      </c>
      <c r="H301">
        <v>1</v>
      </c>
    </row>
    <row r="302" spans="1:8" x14ac:dyDescent="0.35">
      <c r="A302">
        <v>0.19016620071361257</v>
      </c>
      <c r="C302">
        <f t="shared" si="6"/>
        <v>299</v>
      </c>
      <c r="D302">
        <v>0.29402059454903084</v>
      </c>
      <c r="H302">
        <v>1</v>
      </c>
    </row>
    <row r="303" spans="1:8" x14ac:dyDescent="0.35">
      <c r="A303">
        <v>0.19546011750179509</v>
      </c>
      <c r="C303">
        <f t="shared" si="6"/>
        <v>300</v>
      </c>
      <c r="D303">
        <v>0.29402938063331713</v>
      </c>
      <c r="H303">
        <v>1</v>
      </c>
    </row>
    <row r="304" spans="1:8" x14ac:dyDescent="0.35">
      <c r="A304">
        <v>0.35183892574736647</v>
      </c>
      <c r="C304">
        <f t="shared" si="6"/>
        <v>301</v>
      </c>
      <c r="D304">
        <v>0.29443900165148301</v>
      </c>
      <c r="H304">
        <v>1</v>
      </c>
    </row>
    <row r="305" spans="1:8" x14ac:dyDescent="0.35">
      <c r="A305">
        <v>0.35183892574736647</v>
      </c>
      <c r="C305">
        <f t="shared" si="6"/>
        <v>302</v>
      </c>
      <c r="D305">
        <v>0.29443900165148301</v>
      </c>
      <c r="H305">
        <v>1</v>
      </c>
    </row>
    <row r="306" spans="1:8" x14ac:dyDescent="0.35">
      <c r="A306">
        <v>0.31509866046866408</v>
      </c>
      <c r="C306">
        <f t="shared" si="6"/>
        <v>303</v>
      </c>
      <c r="D306">
        <v>0.29472004434958865</v>
      </c>
      <c r="H306">
        <v>1</v>
      </c>
    </row>
    <row r="307" spans="1:8" x14ac:dyDescent="0.35">
      <c r="A307">
        <v>0.31509866046866408</v>
      </c>
      <c r="C307">
        <f t="shared" si="6"/>
        <v>304</v>
      </c>
      <c r="D307">
        <v>0.29472004434958865</v>
      </c>
      <c r="H307">
        <v>1</v>
      </c>
    </row>
    <row r="308" spans="1:8" x14ac:dyDescent="0.35">
      <c r="A308">
        <v>0.25823113041562051</v>
      </c>
      <c r="C308">
        <f t="shared" si="6"/>
        <v>305</v>
      </c>
      <c r="D308">
        <v>0.29586045708057096</v>
      </c>
      <c r="H308">
        <v>1</v>
      </c>
    </row>
    <row r="309" spans="1:8" x14ac:dyDescent="0.35">
      <c r="A309">
        <v>0.28575213493900037</v>
      </c>
      <c r="C309">
        <f t="shared" si="6"/>
        <v>306</v>
      </c>
      <c r="D309">
        <v>0.29586045708057096</v>
      </c>
      <c r="H309">
        <v>1</v>
      </c>
    </row>
    <row r="310" spans="1:8" x14ac:dyDescent="0.35">
      <c r="A310">
        <v>0.19883348295757824</v>
      </c>
      <c r="C310">
        <f t="shared" si="6"/>
        <v>307</v>
      </c>
      <c r="D310">
        <v>0.29586045708057096</v>
      </c>
      <c r="H310">
        <v>1</v>
      </c>
    </row>
    <row r="311" spans="1:8" x14ac:dyDescent="0.35">
      <c r="A311">
        <v>0.19883348295757824</v>
      </c>
      <c r="C311">
        <f t="shared" si="6"/>
        <v>308</v>
      </c>
      <c r="D311">
        <v>0.29586045708057096</v>
      </c>
      <c r="H311">
        <v>1</v>
      </c>
    </row>
    <row r="312" spans="1:8" x14ac:dyDescent="0.35">
      <c r="A312">
        <v>0.18834046155477582</v>
      </c>
      <c r="C312">
        <f t="shared" si="6"/>
        <v>309</v>
      </c>
      <c r="D312">
        <v>0.2969546343989129</v>
      </c>
      <c r="H312">
        <v>1</v>
      </c>
    </row>
    <row r="313" spans="1:8" x14ac:dyDescent="0.35">
      <c r="A313">
        <v>0.18834046155477582</v>
      </c>
      <c r="C313">
        <f t="shared" si="6"/>
        <v>310</v>
      </c>
      <c r="D313">
        <v>0.2969546343989129</v>
      </c>
      <c r="H313">
        <v>1</v>
      </c>
    </row>
    <row r="314" spans="1:8" x14ac:dyDescent="0.35">
      <c r="A314">
        <v>0.18834046155477582</v>
      </c>
      <c r="C314">
        <f t="shared" si="6"/>
        <v>311</v>
      </c>
      <c r="D314">
        <v>0.29741640649596185</v>
      </c>
      <c r="H314">
        <v>1</v>
      </c>
    </row>
    <row r="315" spans="1:8" x14ac:dyDescent="0.35">
      <c r="A315">
        <v>0.18834046155477582</v>
      </c>
      <c r="C315">
        <f t="shared" si="6"/>
        <v>312</v>
      </c>
      <c r="D315">
        <v>0.29896161074641281</v>
      </c>
      <c r="H315">
        <v>1</v>
      </c>
    </row>
    <row r="316" spans="1:8" x14ac:dyDescent="0.35">
      <c r="A316">
        <v>0.34464418621990978</v>
      </c>
      <c r="C316">
        <f t="shared" si="6"/>
        <v>313</v>
      </c>
      <c r="D316">
        <v>0.29896161074641281</v>
      </c>
      <c r="H316">
        <v>1</v>
      </c>
    </row>
    <row r="317" spans="1:8" x14ac:dyDescent="0.35">
      <c r="A317">
        <v>0.39950990875782666</v>
      </c>
      <c r="C317">
        <f t="shared" si="6"/>
        <v>314</v>
      </c>
      <c r="D317">
        <v>0.30039760541700894</v>
      </c>
      <c r="H317">
        <v>1</v>
      </c>
    </row>
    <row r="318" spans="1:8" x14ac:dyDescent="0.35">
      <c r="A318">
        <v>0.30039760541700894</v>
      </c>
      <c r="C318">
        <f t="shared" si="6"/>
        <v>315</v>
      </c>
      <c r="D318">
        <v>0.30039760541700894</v>
      </c>
      <c r="H318">
        <v>1</v>
      </c>
    </row>
    <row r="319" spans="1:8" x14ac:dyDescent="0.35">
      <c r="A319">
        <v>0.30039760541700894</v>
      </c>
      <c r="C319">
        <f t="shared" si="6"/>
        <v>316</v>
      </c>
      <c r="D319">
        <v>0.30065687927370999</v>
      </c>
      <c r="H319">
        <v>1</v>
      </c>
    </row>
    <row r="320" spans="1:8" x14ac:dyDescent="0.35">
      <c r="A320">
        <v>0.2093888581263828</v>
      </c>
      <c r="C320">
        <f t="shared" si="6"/>
        <v>317</v>
      </c>
      <c r="D320">
        <v>0.30209343260048688</v>
      </c>
      <c r="H320">
        <v>1</v>
      </c>
    </row>
    <row r="321" spans="1:8" x14ac:dyDescent="0.35">
      <c r="A321">
        <v>0.16324570787433823</v>
      </c>
      <c r="C321">
        <f t="shared" si="6"/>
        <v>318</v>
      </c>
      <c r="D321">
        <v>0.30282751713244715</v>
      </c>
      <c r="H321">
        <v>1</v>
      </c>
    </row>
    <row r="322" spans="1:8" x14ac:dyDescent="0.35">
      <c r="A322">
        <v>0.16324570787433823</v>
      </c>
      <c r="C322">
        <f t="shared" si="6"/>
        <v>319</v>
      </c>
      <c r="D322">
        <v>0.30282751713244715</v>
      </c>
      <c r="H322">
        <v>1</v>
      </c>
    </row>
    <row r="323" spans="1:8" x14ac:dyDescent="0.35">
      <c r="A323">
        <v>0.20617372426794706</v>
      </c>
      <c r="C323">
        <f t="shared" si="6"/>
        <v>320</v>
      </c>
      <c r="D323">
        <v>0.30282751713244715</v>
      </c>
      <c r="H323">
        <v>1</v>
      </c>
    </row>
    <row r="324" spans="1:8" x14ac:dyDescent="0.35">
      <c r="A324">
        <v>0.20617372426794706</v>
      </c>
      <c r="C324">
        <f t="shared" si="6"/>
        <v>321</v>
      </c>
      <c r="D324">
        <v>0.30415022710310885</v>
      </c>
      <c r="H324">
        <v>1</v>
      </c>
    </row>
    <row r="325" spans="1:8" x14ac:dyDescent="0.35">
      <c r="A325">
        <v>0.19918785594657434</v>
      </c>
      <c r="C325">
        <f t="shared" si="6"/>
        <v>322</v>
      </c>
      <c r="D325">
        <v>0.3042990139385679</v>
      </c>
      <c r="H325">
        <v>1</v>
      </c>
    </row>
    <row r="326" spans="1:8" x14ac:dyDescent="0.35">
      <c r="A326">
        <v>0.19918785594657434</v>
      </c>
      <c r="C326">
        <f t="shared" ref="C326:C389" si="7">C325+1</f>
        <v>323</v>
      </c>
      <c r="D326">
        <v>0.3045232152149584</v>
      </c>
      <c r="H326">
        <v>1</v>
      </c>
    </row>
    <row r="327" spans="1:8" x14ac:dyDescent="0.35">
      <c r="A327">
        <v>0.35710318619370857</v>
      </c>
      <c r="C327">
        <f t="shared" si="7"/>
        <v>324</v>
      </c>
      <c r="D327">
        <v>0.30470359410472864</v>
      </c>
      <c r="H327">
        <v>1</v>
      </c>
    </row>
    <row r="328" spans="1:8" x14ac:dyDescent="0.35">
      <c r="A328">
        <v>0.41727233944015635</v>
      </c>
      <c r="C328">
        <f t="shared" si="7"/>
        <v>325</v>
      </c>
      <c r="D328">
        <v>0.30533995097013461</v>
      </c>
      <c r="H328">
        <v>1</v>
      </c>
    </row>
    <row r="329" spans="1:8" x14ac:dyDescent="0.35">
      <c r="A329">
        <v>0.36493086877606967</v>
      </c>
      <c r="C329">
        <f t="shared" si="7"/>
        <v>326</v>
      </c>
      <c r="D329">
        <v>0.30538904821004176</v>
      </c>
      <c r="H329">
        <v>1</v>
      </c>
    </row>
    <row r="330" spans="1:8" x14ac:dyDescent="0.35">
      <c r="A330">
        <v>0.27820533743060694</v>
      </c>
      <c r="C330">
        <f t="shared" si="7"/>
        <v>327</v>
      </c>
      <c r="D330">
        <v>0.30538904821004176</v>
      </c>
      <c r="H330">
        <v>1</v>
      </c>
    </row>
    <row r="331" spans="1:8" x14ac:dyDescent="0.35">
      <c r="A331">
        <v>0.25186069012087309</v>
      </c>
      <c r="C331">
        <f t="shared" si="7"/>
        <v>328</v>
      </c>
      <c r="D331">
        <v>0.30538904821004176</v>
      </c>
      <c r="H331">
        <v>1</v>
      </c>
    </row>
    <row r="332" spans="1:8" x14ac:dyDescent="0.35">
      <c r="A332">
        <v>0.25186069012087309</v>
      </c>
      <c r="C332">
        <f t="shared" si="7"/>
        <v>329</v>
      </c>
      <c r="D332">
        <v>0.3054123933709415</v>
      </c>
      <c r="H332">
        <v>1</v>
      </c>
    </row>
    <row r="333" spans="1:8" x14ac:dyDescent="0.35">
      <c r="A333">
        <v>0.19869375794238439</v>
      </c>
      <c r="C333">
        <f t="shared" si="7"/>
        <v>330</v>
      </c>
      <c r="D333">
        <v>0.30576010381652186</v>
      </c>
      <c r="H333">
        <v>1</v>
      </c>
    </row>
    <row r="334" spans="1:8" x14ac:dyDescent="0.35">
      <c r="A334">
        <v>0.19869375794238439</v>
      </c>
      <c r="C334">
        <f t="shared" si="7"/>
        <v>331</v>
      </c>
      <c r="D334">
        <v>0.30714673429061073</v>
      </c>
      <c r="H334">
        <v>1</v>
      </c>
    </row>
    <row r="335" spans="1:8" x14ac:dyDescent="0.35">
      <c r="A335">
        <v>0.19869375794238439</v>
      </c>
      <c r="C335">
        <f t="shared" si="7"/>
        <v>332</v>
      </c>
      <c r="D335">
        <v>0.30746414328322186</v>
      </c>
      <c r="H335">
        <v>1</v>
      </c>
    </row>
    <row r="336" spans="1:8" x14ac:dyDescent="0.35">
      <c r="A336">
        <v>0.37010101454200184</v>
      </c>
      <c r="C336">
        <f t="shared" si="7"/>
        <v>333</v>
      </c>
      <c r="D336">
        <v>0.30791881296172896</v>
      </c>
      <c r="H336">
        <v>1</v>
      </c>
    </row>
    <row r="337" spans="1:8" x14ac:dyDescent="0.35">
      <c r="A337">
        <v>0.45193385562206756</v>
      </c>
      <c r="C337">
        <f t="shared" si="7"/>
        <v>334</v>
      </c>
      <c r="D337">
        <v>0.30861402381365444</v>
      </c>
      <c r="H337">
        <v>1</v>
      </c>
    </row>
    <row r="338" spans="1:8" x14ac:dyDescent="0.35">
      <c r="A338">
        <v>0.45193385562206756</v>
      </c>
      <c r="C338">
        <f t="shared" si="7"/>
        <v>335</v>
      </c>
      <c r="D338">
        <v>0.31064211343880721</v>
      </c>
      <c r="H338">
        <v>1</v>
      </c>
    </row>
    <row r="339" spans="1:8" x14ac:dyDescent="0.35">
      <c r="A339">
        <v>0.45193385562206756</v>
      </c>
      <c r="C339">
        <f t="shared" si="7"/>
        <v>336</v>
      </c>
      <c r="D339">
        <v>0.31064211343880721</v>
      </c>
      <c r="H339">
        <v>1</v>
      </c>
    </row>
    <row r="340" spans="1:8" x14ac:dyDescent="0.35">
      <c r="A340">
        <v>0.40962115406311911</v>
      </c>
      <c r="C340">
        <f t="shared" si="7"/>
        <v>337</v>
      </c>
      <c r="D340">
        <v>0.31106306643739584</v>
      </c>
      <c r="H340">
        <v>1</v>
      </c>
    </row>
    <row r="341" spans="1:8" x14ac:dyDescent="0.35">
      <c r="A341">
        <v>0.40962115406311911</v>
      </c>
      <c r="C341">
        <f t="shared" si="7"/>
        <v>338</v>
      </c>
      <c r="D341">
        <v>0.31140575489612776</v>
      </c>
      <c r="H341">
        <v>1</v>
      </c>
    </row>
    <row r="342" spans="1:8" x14ac:dyDescent="0.35">
      <c r="A342">
        <v>0.20797303131248179</v>
      </c>
      <c r="C342">
        <f t="shared" si="7"/>
        <v>339</v>
      </c>
      <c r="D342">
        <v>0.31154257353788062</v>
      </c>
      <c r="H342">
        <v>1</v>
      </c>
    </row>
    <row r="343" spans="1:8" x14ac:dyDescent="0.35">
      <c r="A343">
        <v>0.25140527635385579</v>
      </c>
      <c r="C343">
        <f t="shared" si="7"/>
        <v>340</v>
      </c>
      <c r="D343">
        <v>0.31171201835925977</v>
      </c>
      <c r="H343">
        <v>1</v>
      </c>
    </row>
    <row r="344" spans="1:8" x14ac:dyDescent="0.35">
      <c r="A344">
        <v>0.194811945368626</v>
      </c>
      <c r="C344">
        <f t="shared" si="7"/>
        <v>341</v>
      </c>
      <c r="D344">
        <v>0.31171201835925977</v>
      </c>
      <c r="H344">
        <v>1</v>
      </c>
    </row>
    <row r="345" spans="1:8" x14ac:dyDescent="0.35">
      <c r="A345">
        <v>0.33285918457778901</v>
      </c>
      <c r="C345">
        <f t="shared" si="7"/>
        <v>342</v>
      </c>
      <c r="D345">
        <v>0.31208786722872972</v>
      </c>
      <c r="H345">
        <v>1</v>
      </c>
    </row>
    <row r="346" spans="1:8" x14ac:dyDescent="0.35">
      <c r="A346">
        <v>0.29586045708057096</v>
      </c>
      <c r="C346">
        <f t="shared" si="7"/>
        <v>343</v>
      </c>
      <c r="D346">
        <v>0.3125627889350252</v>
      </c>
      <c r="H346">
        <v>1</v>
      </c>
    </row>
    <row r="347" spans="1:8" x14ac:dyDescent="0.35">
      <c r="A347">
        <v>0.29586045708057096</v>
      </c>
      <c r="C347">
        <f t="shared" si="7"/>
        <v>344</v>
      </c>
      <c r="D347">
        <v>0.3125627889350252</v>
      </c>
      <c r="H347">
        <v>1</v>
      </c>
    </row>
    <row r="348" spans="1:8" x14ac:dyDescent="0.35">
      <c r="A348">
        <v>0.29586045708057096</v>
      </c>
      <c r="C348">
        <f t="shared" si="7"/>
        <v>345</v>
      </c>
      <c r="D348">
        <v>0.3125627889350252</v>
      </c>
      <c r="H348">
        <v>1</v>
      </c>
    </row>
    <row r="349" spans="1:8" x14ac:dyDescent="0.35">
      <c r="A349">
        <v>0.29586045708057096</v>
      </c>
      <c r="C349">
        <f t="shared" si="7"/>
        <v>346</v>
      </c>
      <c r="D349">
        <v>0.3125627889350252</v>
      </c>
      <c r="H349">
        <v>1</v>
      </c>
    </row>
    <row r="350" spans="1:8" x14ac:dyDescent="0.35">
      <c r="A350">
        <v>0.29402059454903084</v>
      </c>
      <c r="C350">
        <f t="shared" si="7"/>
        <v>347</v>
      </c>
      <c r="D350">
        <v>0.31298658687118519</v>
      </c>
      <c r="H350">
        <v>1</v>
      </c>
    </row>
    <row r="351" spans="1:8" x14ac:dyDescent="0.35">
      <c r="A351">
        <v>0.29402059454903084</v>
      </c>
      <c r="C351">
        <f t="shared" si="7"/>
        <v>348</v>
      </c>
      <c r="D351">
        <v>0.31422522368306915</v>
      </c>
      <c r="H351">
        <v>1</v>
      </c>
    </row>
    <row r="352" spans="1:8" x14ac:dyDescent="0.35">
      <c r="A352">
        <v>0.29402059454903084</v>
      </c>
      <c r="C352">
        <f t="shared" si="7"/>
        <v>349</v>
      </c>
      <c r="D352">
        <v>0.31509866046866408</v>
      </c>
      <c r="H352">
        <v>1</v>
      </c>
    </row>
    <row r="353" spans="1:8" x14ac:dyDescent="0.35">
      <c r="A353">
        <v>0.29402059454903084</v>
      </c>
      <c r="C353">
        <f t="shared" si="7"/>
        <v>350</v>
      </c>
      <c r="D353">
        <v>0.31509866046866408</v>
      </c>
      <c r="H353">
        <v>1</v>
      </c>
    </row>
    <row r="354" spans="1:8" x14ac:dyDescent="0.35">
      <c r="A354">
        <v>0.15171746307071912</v>
      </c>
      <c r="C354">
        <f t="shared" si="7"/>
        <v>351</v>
      </c>
      <c r="D354">
        <v>0.31527425685139104</v>
      </c>
      <c r="H354">
        <v>1</v>
      </c>
    </row>
    <row r="355" spans="1:8" x14ac:dyDescent="0.35">
      <c r="A355">
        <v>0.27972085886331766</v>
      </c>
      <c r="C355">
        <f t="shared" si="7"/>
        <v>352</v>
      </c>
      <c r="D355">
        <v>0.31527425685139104</v>
      </c>
      <c r="H355">
        <v>1</v>
      </c>
    </row>
    <row r="356" spans="1:8" x14ac:dyDescent="0.35">
      <c r="A356">
        <v>0.28618526150045759</v>
      </c>
      <c r="C356">
        <f t="shared" si="7"/>
        <v>353</v>
      </c>
      <c r="D356">
        <v>0.31564747106086266</v>
      </c>
      <c r="H356">
        <v>1</v>
      </c>
    </row>
    <row r="357" spans="1:8" x14ac:dyDescent="0.35">
      <c r="A357">
        <v>0.24898565370904444</v>
      </c>
      <c r="C357">
        <f t="shared" si="7"/>
        <v>354</v>
      </c>
      <c r="D357">
        <v>0.31819342589535282</v>
      </c>
      <c r="H357">
        <v>1</v>
      </c>
    </row>
    <row r="358" spans="1:8" x14ac:dyDescent="0.35">
      <c r="A358">
        <v>0.24898565370904444</v>
      </c>
      <c r="C358">
        <f t="shared" si="7"/>
        <v>355</v>
      </c>
      <c r="D358">
        <v>0.31819342589535282</v>
      </c>
      <c r="H358">
        <v>1</v>
      </c>
    </row>
    <row r="359" spans="1:8" x14ac:dyDescent="0.35">
      <c r="A359">
        <v>0.23131303191923908</v>
      </c>
      <c r="C359">
        <f t="shared" si="7"/>
        <v>356</v>
      </c>
      <c r="D359">
        <v>0.31819342589535282</v>
      </c>
      <c r="H359">
        <v>1</v>
      </c>
    </row>
    <row r="360" spans="1:8" x14ac:dyDescent="0.35">
      <c r="A360">
        <v>0.23131303191923908</v>
      </c>
      <c r="C360">
        <f t="shared" si="7"/>
        <v>357</v>
      </c>
      <c r="D360">
        <v>0.31910131232218786</v>
      </c>
      <c r="H360">
        <v>1</v>
      </c>
    </row>
    <row r="361" spans="1:8" x14ac:dyDescent="0.35">
      <c r="A361">
        <v>0.16240378638254144</v>
      </c>
      <c r="C361">
        <f t="shared" si="7"/>
        <v>358</v>
      </c>
      <c r="D361">
        <v>0.3193726815216178</v>
      </c>
      <c r="H361">
        <v>1</v>
      </c>
    </row>
    <row r="362" spans="1:8" x14ac:dyDescent="0.35">
      <c r="A362">
        <v>0.18738509020731378</v>
      </c>
      <c r="C362">
        <f t="shared" si="7"/>
        <v>359</v>
      </c>
      <c r="D362">
        <v>0.31958158688959637</v>
      </c>
      <c r="H362">
        <v>1</v>
      </c>
    </row>
    <row r="363" spans="1:8" x14ac:dyDescent="0.35">
      <c r="A363">
        <v>0.18738509020731378</v>
      </c>
      <c r="C363">
        <f t="shared" si="7"/>
        <v>360</v>
      </c>
      <c r="D363">
        <v>0.32029931487254282</v>
      </c>
      <c r="H363">
        <v>1</v>
      </c>
    </row>
    <row r="364" spans="1:8" x14ac:dyDescent="0.35">
      <c r="A364">
        <v>0.17867536082999586</v>
      </c>
      <c r="C364">
        <f t="shared" si="7"/>
        <v>361</v>
      </c>
      <c r="D364">
        <v>0.32088535908496929</v>
      </c>
      <c r="H364">
        <v>1</v>
      </c>
    </row>
    <row r="365" spans="1:8" x14ac:dyDescent="0.35">
      <c r="A365">
        <v>0.2573844874341234</v>
      </c>
      <c r="C365">
        <f t="shared" si="7"/>
        <v>362</v>
      </c>
      <c r="D365">
        <v>0.32367842413035486</v>
      </c>
      <c r="H365">
        <v>1</v>
      </c>
    </row>
    <row r="366" spans="1:8" x14ac:dyDescent="0.35">
      <c r="A366">
        <v>0.31958158688959637</v>
      </c>
      <c r="C366">
        <f t="shared" si="7"/>
        <v>363</v>
      </c>
      <c r="D366">
        <v>0.32404672738985107</v>
      </c>
      <c r="H366">
        <v>1</v>
      </c>
    </row>
    <row r="367" spans="1:8" x14ac:dyDescent="0.35">
      <c r="A367">
        <v>0.20713630788294479</v>
      </c>
      <c r="C367">
        <f t="shared" si="7"/>
        <v>364</v>
      </c>
      <c r="D367">
        <v>0.32404672738985107</v>
      </c>
      <c r="H367">
        <v>1</v>
      </c>
    </row>
    <row r="368" spans="1:8" x14ac:dyDescent="0.35">
      <c r="A368">
        <v>0.20423483217459523</v>
      </c>
      <c r="C368">
        <f t="shared" si="7"/>
        <v>365</v>
      </c>
      <c r="D368">
        <v>0.32523309249234345</v>
      </c>
      <c r="H368">
        <v>1</v>
      </c>
    </row>
    <row r="369" spans="1:8" x14ac:dyDescent="0.35">
      <c r="A369">
        <v>0.29402938063331713</v>
      </c>
      <c r="C369">
        <f t="shared" si="7"/>
        <v>366</v>
      </c>
      <c r="D369">
        <v>0.32523309249234345</v>
      </c>
      <c r="H369">
        <v>1</v>
      </c>
    </row>
    <row r="370" spans="1:8" x14ac:dyDescent="0.35">
      <c r="A370">
        <v>0.34462162860315221</v>
      </c>
      <c r="C370">
        <f t="shared" si="7"/>
        <v>367</v>
      </c>
      <c r="D370">
        <v>0.32523309249234345</v>
      </c>
      <c r="H370">
        <v>1</v>
      </c>
    </row>
    <row r="371" spans="1:8" x14ac:dyDescent="0.35">
      <c r="A371">
        <v>0.34696377614488366</v>
      </c>
      <c r="C371">
        <f t="shared" si="7"/>
        <v>368</v>
      </c>
      <c r="D371">
        <v>0.32548972453267222</v>
      </c>
      <c r="H371">
        <v>1</v>
      </c>
    </row>
    <row r="372" spans="1:8" x14ac:dyDescent="0.35">
      <c r="A372">
        <v>0.37374446945366946</v>
      </c>
      <c r="C372">
        <f t="shared" si="7"/>
        <v>369</v>
      </c>
      <c r="D372">
        <v>0.32576285732543114</v>
      </c>
      <c r="H372">
        <v>1</v>
      </c>
    </row>
    <row r="373" spans="1:8" x14ac:dyDescent="0.35">
      <c r="A373">
        <v>0.36052061756685794</v>
      </c>
      <c r="C373">
        <f t="shared" si="7"/>
        <v>370</v>
      </c>
      <c r="D373">
        <v>0.32805862268579666</v>
      </c>
      <c r="H373">
        <v>1</v>
      </c>
    </row>
    <row r="374" spans="1:8" x14ac:dyDescent="0.35">
      <c r="A374">
        <v>0.39669449916901089</v>
      </c>
      <c r="C374">
        <f t="shared" si="7"/>
        <v>371</v>
      </c>
      <c r="D374">
        <v>0.32852680617569013</v>
      </c>
      <c r="H374">
        <v>1</v>
      </c>
    </row>
    <row r="375" spans="1:8" x14ac:dyDescent="0.35">
      <c r="A375">
        <v>0.33317836478198071</v>
      </c>
      <c r="C375">
        <f t="shared" si="7"/>
        <v>372</v>
      </c>
      <c r="D375">
        <v>0.32879916788047775</v>
      </c>
      <c r="H375">
        <v>1</v>
      </c>
    </row>
    <row r="376" spans="1:8" x14ac:dyDescent="0.35">
      <c r="A376">
        <v>0.21110966477217663</v>
      </c>
      <c r="C376">
        <f t="shared" si="7"/>
        <v>373</v>
      </c>
      <c r="D376">
        <v>0.32879916788047775</v>
      </c>
      <c r="H376">
        <v>1</v>
      </c>
    </row>
    <row r="377" spans="1:8" x14ac:dyDescent="0.35">
      <c r="A377">
        <v>0.24358054909760718</v>
      </c>
      <c r="C377">
        <f t="shared" si="7"/>
        <v>374</v>
      </c>
      <c r="D377">
        <v>0.33005864881428304</v>
      </c>
      <c r="H377">
        <v>1</v>
      </c>
    </row>
    <row r="378" spans="1:8" x14ac:dyDescent="0.35">
      <c r="A378">
        <v>0.19744570725233415</v>
      </c>
      <c r="C378">
        <f t="shared" si="7"/>
        <v>375</v>
      </c>
      <c r="D378">
        <v>0.33101034842729804</v>
      </c>
      <c r="H378">
        <v>1</v>
      </c>
    </row>
    <row r="379" spans="1:8" x14ac:dyDescent="0.35">
      <c r="A379">
        <v>0.26146788745978966</v>
      </c>
      <c r="C379">
        <f t="shared" si="7"/>
        <v>376</v>
      </c>
      <c r="D379">
        <v>0.3314351341043919</v>
      </c>
      <c r="H379">
        <v>1</v>
      </c>
    </row>
    <row r="380" spans="1:8" x14ac:dyDescent="0.35">
      <c r="A380">
        <v>0.26146788745978966</v>
      </c>
      <c r="C380">
        <f t="shared" si="7"/>
        <v>377</v>
      </c>
      <c r="D380">
        <v>0.3318141391876967</v>
      </c>
      <c r="H380">
        <v>1</v>
      </c>
    </row>
    <row r="381" spans="1:8" x14ac:dyDescent="0.35">
      <c r="A381">
        <v>0.40054236620041433</v>
      </c>
      <c r="C381">
        <f t="shared" si="7"/>
        <v>378</v>
      </c>
      <c r="D381">
        <v>0.33285918457778901</v>
      </c>
      <c r="H381">
        <v>1</v>
      </c>
    </row>
    <row r="382" spans="1:8" x14ac:dyDescent="0.35">
      <c r="A382">
        <v>0.40054236620041433</v>
      </c>
      <c r="C382">
        <f t="shared" si="7"/>
        <v>379</v>
      </c>
      <c r="D382">
        <v>0.33317836478198071</v>
      </c>
      <c r="H382">
        <v>1</v>
      </c>
    </row>
    <row r="383" spans="1:8" x14ac:dyDescent="0.35">
      <c r="A383">
        <v>0.40054236620041433</v>
      </c>
      <c r="C383">
        <f t="shared" si="7"/>
        <v>380</v>
      </c>
      <c r="D383">
        <v>0.33391678672186165</v>
      </c>
      <c r="H383">
        <v>1</v>
      </c>
    </row>
    <row r="384" spans="1:8" x14ac:dyDescent="0.35">
      <c r="A384">
        <v>0.40054236620041433</v>
      </c>
      <c r="C384">
        <f t="shared" si="7"/>
        <v>381</v>
      </c>
      <c r="D384">
        <v>0.33391678672186165</v>
      </c>
      <c r="H384">
        <v>1</v>
      </c>
    </row>
    <row r="385" spans="1:8" x14ac:dyDescent="0.35">
      <c r="A385">
        <v>0.40054236620041433</v>
      </c>
      <c r="C385">
        <f t="shared" si="7"/>
        <v>382</v>
      </c>
      <c r="D385">
        <v>0.33391678672186165</v>
      </c>
      <c r="H385">
        <v>1</v>
      </c>
    </row>
    <row r="386" spans="1:8" x14ac:dyDescent="0.35">
      <c r="A386">
        <v>0.40054236620041433</v>
      </c>
      <c r="C386">
        <f t="shared" si="7"/>
        <v>383</v>
      </c>
      <c r="D386">
        <v>0.33391678672186165</v>
      </c>
      <c r="H386">
        <v>1</v>
      </c>
    </row>
    <row r="387" spans="1:8" x14ac:dyDescent="0.35">
      <c r="A387">
        <v>0.40054236620041433</v>
      </c>
      <c r="C387">
        <f t="shared" si="7"/>
        <v>384</v>
      </c>
      <c r="D387">
        <v>0.33391678672186165</v>
      </c>
      <c r="H387">
        <v>1</v>
      </c>
    </row>
    <row r="388" spans="1:8" x14ac:dyDescent="0.35">
      <c r="A388">
        <v>0.28629497113754171</v>
      </c>
      <c r="C388">
        <f t="shared" si="7"/>
        <v>385</v>
      </c>
      <c r="D388">
        <v>0.33433580343524621</v>
      </c>
      <c r="H388">
        <v>1</v>
      </c>
    </row>
    <row r="389" spans="1:8" x14ac:dyDescent="0.35">
      <c r="A389">
        <v>0.25461176836570609</v>
      </c>
      <c r="C389">
        <f t="shared" si="7"/>
        <v>386</v>
      </c>
      <c r="D389">
        <v>0.33471102279490361</v>
      </c>
      <c r="H389">
        <v>1</v>
      </c>
    </row>
    <row r="390" spans="1:8" x14ac:dyDescent="0.35">
      <c r="A390">
        <v>0.30415022710310885</v>
      </c>
      <c r="C390">
        <f t="shared" ref="C390:C453" si="8">C389+1</f>
        <v>387</v>
      </c>
      <c r="D390">
        <v>0.33620940022593276</v>
      </c>
      <c r="H390">
        <v>1</v>
      </c>
    </row>
    <row r="391" spans="1:8" x14ac:dyDescent="0.35">
      <c r="A391">
        <v>0.39039240411802439</v>
      </c>
      <c r="C391">
        <f t="shared" si="8"/>
        <v>388</v>
      </c>
      <c r="D391">
        <v>0.33620940022593276</v>
      </c>
      <c r="H391">
        <v>1</v>
      </c>
    </row>
    <row r="392" spans="1:8" x14ac:dyDescent="0.35">
      <c r="A392">
        <v>0.31064211343880721</v>
      </c>
      <c r="C392">
        <f t="shared" si="8"/>
        <v>389</v>
      </c>
      <c r="D392">
        <v>0.3362201501228646</v>
      </c>
      <c r="H392">
        <v>1</v>
      </c>
    </row>
    <row r="393" spans="1:8" x14ac:dyDescent="0.35">
      <c r="A393">
        <v>0.31064211343880721</v>
      </c>
      <c r="C393">
        <f t="shared" si="8"/>
        <v>390</v>
      </c>
      <c r="D393">
        <v>0.3362201501228646</v>
      </c>
      <c r="H393">
        <v>1</v>
      </c>
    </row>
    <row r="394" spans="1:8" x14ac:dyDescent="0.35">
      <c r="A394">
        <v>0.32852680617569013</v>
      </c>
      <c r="C394">
        <f t="shared" si="8"/>
        <v>391</v>
      </c>
      <c r="D394">
        <v>0.3362201501228646</v>
      </c>
      <c r="H394">
        <v>1</v>
      </c>
    </row>
    <row r="395" spans="1:8" x14ac:dyDescent="0.35">
      <c r="A395">
        <v>0.3571343306507313</v>
      </c>
      <c r="C395">
        <f t="shared" si="8"/>
        <v>392</v>
      </c>
      <c r="D395">
        <v>0.33744131773121155</v>
      </c>
      <c r="H395">
        <v>1</v>
      </c>
    </row>
    <row r="396" spans="1:8" x14ac:dyDescent="0.35">
      <c r="A396">
        <v>0.36227381748653753</v>
      </c>
      <c r="C396">
        <f t="shared" si="8"/>
        <v>393</v>
      </c>
      <c r="D396">
        <v>0.33782416850777441</v>
      </c>
      <c r="H396">
        <v>1</v>
      </c>
    </row>
    <row r="397" spans="1:8" x14ac:dyDescent="0.35">
      <c r="A397">
        <v>0.48024429013346159</v>
      </c>
      <c r="C397">
        <f t="shared" si="8"/>
        <v>394</v>
      </c>
      <c r="D397">
        <v>0.33782416850777441</v>
      </c>
      <c r="H397">
        <v>1</v>
      </c>
    </row>
    <row r="398" spans="1:8" x14ac:dyDescent="0.35">
      <c r="A398">
        <v>0.48024429013346159</v>
      </c>
      <c r="C398">
        <f t="shared" si="8"/>
        <v>395</v>
      </c>
      <c r="D398">
        <v>0.33782416850777441</v>
      </c>
      <c r="H398">
        <v>1</v>
      </c>
    </row>
    <row r="399" spans="1:8" x14ac:dyDescent="0.35">
      <c r="A399">
        <v>0.29472004434958865</v>
      </c>
      <c r="C399">
        <f t="shared" si="8"/>
        <v>396</v>
      </c>
      <c r="D399">
        <v>0.34033064384240352</v>
      </c>
      <c r="H399">
        <v>1</v>
      </c>
    </row>
    <row r="400" spans="1:8" x14ac:dyDescent="0.35">
      <c r="A400">
        <v>0.29472004434958865</v>
      </c>
      <c r="C400">
        <f t="shared" si="8"/>
        <v>397</v>
      </c>
      <c r="D400">
        <v>0.34033064384240352</v>
      </c>
      <c r="H400">
        <v>1</v>
      </c>
    </row>
    <row r="401" spans="1:8" x14ac:dyDescent="0.35">
      <c r="A401">
        <v>0.2306751265487173</v>
      </c>
      <c r="C401">
        <f t="shared" si="8"/>
        <v>398</v>
      </c>
      <c r="D401">
        <v>0.3423036713583934</v>
      </c>
      <c r="H401">
        <v>1</v>
      </c>
    </row>
    <row r="402" spans="1:8" x14ac:dyDescent="0.35">
      <c r="A402">
        <v>0.2178139355885525</v>
      </c>
      <c r="C402">
        <f t="shared" si="8"/>
        <v>399</v>
      </c>
      <c r="D402">
        <v>0.34375610974861781</v>
      </c>
      <c r="H402">
        <v>1</v>
      </c>
    </row>
    <row r="403" spans="1:8" x14ac:dyDescent="0.35">
      <c r="A403">
        <v>0.24502397304567108</v>
      </c>
      <c r="C403">
        <f t="shared" si="8"/>
        <v>400</v>
      </c>
      <c r="D403">
        <v>0.34375610974861781</v>
      </c>
      <c r="H403">
        <v>1</v>
      </c>
    </row>
    <row r="404" spans="1:8" x14ac:dyDescent="0.35">
      <c r="A404">
        <v>0.15743902379301633</v>
      </c>
      <c r="C404">
        <f t="shared" si="8"/>
        <v>401</v>
      </c>
      <c r="D404">
        <v>0.34390786897590014</v>
      </c>
      <c r="H404">
        <v>1</v>
      </c>
    </row>
    <row r="405" spans="1:8" x14ac:dyDescent="0.35">
      <c r="A405">
        <v>0.3125627889350252</v>
      </c>
      <c r="C405">
        <f t="shared" si="8"/>
        <v>402</v>
      </c>
      <c r="D405">
        <v>0.34462162860315221</v>
      </c>
      <c r="H405">
        <v>1</v>
      </c>
    </row>
    <row r="406" spans="1:8" x14ac:dyDescent="0.35">
      <c r="A406">
        <v>0.3125627889350252</v>
      </c>
      <c r="C406">
        <f t="shared" si="8"/>
        <v>403</v>
      </c>
      <c r="D406">
        <v>0.34464418621990978</v>
      </c>
      <c r="H406">
        <v>1</v>
      </c>
    </row>
    <row r="407" spans="1:8" x14ac:dyDescent="0.35">
      <c r="A407">
        <v>0.3125627889350252</v>
      </c>
      <c r="C407">
        <f t="shared" si="8"/>
        <v>404</v>
      </c>
      <c r="D407">
        <v>0.34490480233267623</v>
      </c>
      <c r="H407">
        <v>1</v>
      </c>
    </row>
    <row r="408" spans="1:8" x14ac:dyDescent="0.35">
      <c r="A408">
        <v>0.3125627889350252</v>
      </c>
      <c r="C408">
        <f t="shared" si="8"/>
        <v>405</v>
      </c>
      <c r="D408">
        <v>0.345011576494131</v>
      </c>
      <c r="H408">
        <v>1</v>
      </c>
    </row>
    <row r="409" spans="1:8" x14ac:dyDescent="0.35">
      <c r="A409">
        <v>0.36984169724885907</v>
      </c>
      <c r="C409">
        <f t="shared" si="8"/>
        <v>406</v>
      </c>
      <c r="D409">
        <v>0.34696377614488366</v>
      </c>
      <c r="H409">
        <v>1</v>
      </c>
    </row>
    <row r="410" spans="1:8" x14ac:dyDescent="0.35">
      <c r="A410">
        <v>0.36984169724885907</v>
      </c>
      <c r="C410">
        <f t="shared" si="8"/>
        <v>407</v>
      </c>
      <c r="D410">
        <v>0.3474628355725215</v>
      </c>
      <c r="H410">
        <v>1</v>
      </c>
    </row>
    <row r="411" spans="1:8" x14ac:dyDescent="0.35">
      <c r="A411">
        <v>0.36984169724885907</v>
      </c>
      <c r="C411">
        <f t="shared" si="8"/>
        <v>408</v>
      </c>
      <c r="D411">
        <v>0.35055926159127249</v>
      </c>
      <c r="H411">
        <v>1</v>
      </c>
    </row>
    <row r="412" spans="1:8" x14ac:dyDescent="0.35">
      <c r="A412">
        <v>0.36984169724885907</v>
      </c>
      <c r="C412">
        <f t="shared" si="8"/>
        <v>409</v>
      </c>
      <c r="D412">
        <v>0.35110597654815096</v>
      </c>
      <c r="H412">
        <v>1</v>
      </c>
    </row>
    <row r="413" spans="1:8" x14ac:dyDescent="0.35">
      <c r="A413">
        <v>0.410905428432153</v>
      </c>
      <c r="C413">
        <f t="shared" si="8"/>
        <v>410</v>
      </c>
      <c r="D413">
        <v>0.35183892574736647</v>
      </c>
      <c r="H413">
        <v>1</v>
      </c>
    </row>
    <row r="414" spans="1:8" x14ac:dyDescent="0.35">
      <c r="A414">
        <v>0.43570857217183856</v>
      </c>
      <c r="C414">
        <f t="shared" si="8"/>
        <v>411</v>
      </c>
      <c r="D414">
        <v>0.35183892574736647</v>
      </c>
      <c r="H414">
        <v>1</v>
      </c>
    </row>
    <row r="415" spans="1:8" x14ac:dyDescent="0.35">
      <c r="A415">
        <v>0.44299595827646149</v>
      </c>
      <c r="C415">
        <f t="shared" si="8"/>
        <v>412</v>
      </c>
      <c r="D415">
        <v>0.35222515451317438</v>
      </c>
      <c r="H415">
        <v>1</v>
      </c>
    </row>
    <row r="416" spans="1:8" x14ac:dyDescent="0.35">
      <c r="A416">
        <v>0.26676463620068991</v>
      </c>
      <c r="C416">
        <f t="shared" si="8"/>
        <v>413</v>
      </c>
      <c r="D416">
        <v>0.35222515451317438</v>
      </c>
      <c r="H416">
        <v>1</v>
      </c>
    </row>
    <row r="417" spans="1:8" x14ac:dyDescent="0.35">
      <c r="A417">
        <v>0.24004790116771701</v>
      </c>
      <c r="C417">
        <f t="shared" si="8"/>
        <v>414</v>
      </c>
      <c r="D417">
        <v>0.35339212344648757</v>
      </c>
      <c r="H417">
        <v>1</v>
      </c>
    </row>
    <row r="418" spans="1:8" x14ac:dyDescent="0.35">
      <c r="A418">
        <v>0.33782416850777441</v>
      </c>
      <c r="C418">
        <f t="shared" si="8"/>
        <v>415</v>
      </c>
      <c r="D418">
        <v>0.35386607796629743</v>
      </c>
      <c r="H418">
        <v>1</v>
      </c>
    </row>
    <row r="419" spans="1:8" x14ac:dyDescent="0.35">
      <c r="A419">
        <v>0.33782416850777441</v>
      </c>
      <c r="C419">
        <f t="shared" si="8"/>
        <v>416</v>
      </c>
      <c r="D419">
        <v>0.35578059561363962</v>
      </c>
      <c r="H419">
        <v>1</v>
      </c>
    </row>
    <row r="420" spans="1:8" x14ac:dyDescent="0.35">
      <c r="A420">
        <v>0.33782416850777441</v>
      </c>
      <c r="C420">
        <f t="shared" si="8"/>
        <v>417</v>
      </c>
      <c r="D420">
        <v>0.35578059561363962</v>
      </c>
      <c r="H420">
        <v>1</v>
      </c>
    </row>
    <row r="421" spans="1:8" x14ac:dyDescent="0.35">
      <c r="A421">
        <v>0.35386607796629743</v>
      </c>
      <c r="C421">
        <f t="shared" si="8"/>
        <v>418</v>
      </c>
      <c r="D421">
        <v>0.35710318619370857</v>
      </c>
      <c r="H421">
        <v>1</v>
      </c>
    </row>
    <row r="422" spans="1:8" x14ac:dyDescent="0.35">
      <c r="A422">
        <v>0.3045232152149584</v>
      </c>
      <c r="C422">
        <f t="shared" si="8"/>
        <v>419</v>
      </c>
      <c r="D422">
        <v>0.3571343306507313</v>
      </c>
      <c r="H422">
        <v>1</v>
      </c>
    </row>
    <row r="423" spans="1:8" x14ac:dyDescent="0.35">
      <c r="A423">
        <v>0.2649794194740942</v>
      </c>
      <c r="C423">
        <f t="shared" si="8"/>
        <v>420</v>
      </c>
      <c r="D423">
        <v>0.35967527358250784</v>
      </c>
      <c r="H423">
        <v>1</v>
      </c>
    </row>
    <row r="424" spans="1:8" x14ac:dyDescent="0.35">
      <c r="A424">
        <v>0.2649794194740942</v>
      </c>
      <c r="C424">
        <f t="shared" si="8"/>
        <v>421</v>
      </c>
      <c r="D424">
        <v>0.36052061756685794</v>
      </c>
      <c r="H424">
        <v>1</v>
      </c>
    </row>
    <row r="425" spans="1:8" x14ac:dyDescent="0.35">
      <c r="A425">
        <v>0.2102993484852127</v>
      </c>
      <c r="C425">
        <f t="shared" si="8"/>
        <v>422</v>
      </c>
      <c r="D425">
        <v>0.36143325077485056</v>
      </c>
      <c r="H425">
        <v>1</v>
      </c>
    </row>
    <row r="426" spans="1:8" x14ac:dyDescent="0.35">
      <c r="A426">
        <v>0.2102993484852127</v>
      </c>
      <c r="C426">
        <f t="shared" si="8"/>
        <v>423</v>
      </c>
      <c r="D426">
        <v>0.36200583904819983</v>
      </c>
      <c r="H426">
        <v>1</v>
      </c>
    </row>
    <row r="427" spans="1:8" x14ac:dyDescent="0.35">
      <c r="A427">
        <v>0.26149463287092461</v>
      </c>
      <c r="C427">
        <f t="shared" si="8"/>
        <v>424</v>
      </c>
      <c r="D427">
        <v>0.36220973213662633</v>
      </c>
      <c r="H427">
        <v>1</v>
      </c>
    </row>
    <row r="428" spans="1:8" x14ac:dyDescent="0.35">
      <c r="A428">
        <v>0.26471135846539351</v>
      </c>
      <c r="C428">
        <f t="shared" si="8"/>
        <v>425</v>
      </c>
      <c r="D428">
        <v>0.36227381748653753</v>
      </c>
      <c r="H428">
        <v>1</v>
      </c>
    </row>
    <row r="429" spans="1:8" x14ac:dyDescent="0.35">
      <c r="A429">
        <v>0.26471135846539351</v>
      </c>
      <c r="C429">
        <f t="shared" si="8"/>
        <v>426</v>
      </c>
      <c r="D429">
        <v>0.36281368935068037</v>
      </c>
      <c r="H429">
        <v>1</v>
      </c>
    </row>
    <row r="430" spans="1:8" x14ac:dyDescent="0.35">
      <c r="A430">
        <v>0.21057143320633287</v>
      </c>
      <c r="C430">
        <f t="shared" si="8"/>
        <v>427</v>
      </c>
      <c r="D430">
        <v>0.36493086877606967</v>
      </c>
      <c r="H430">
        <v>1</v>
      </c>
    </row>
    <row r="431" spans="1:8" x14ac:dyDescent="0.35">
      <c r="A431">
        <v>0.21057143320633287</v>
      </c>
      <c r="C431">
        <f t="shared" si="8"/>
        <v>428</v>
      </c>
      <c r="D431">
        <v>0.36550354555873837</v>
      </c>
      <c r="H431">
        <v>1</v>
      </c>
    </row>
    <row r="432" spans="1:8" x14ac:dyDescent="0.35">
      <c r="A432">
        <v>0.21057143320633287</v>
      </c>
      <c r="C432">
        <f t="shared" si="8"/>
        <v>429</v>
      </c>
      <c r="D432">
        <v>0.36760912390929668</v>
      </c>
      <c r="H432">
        <v>1</v>
      </c>
    </row>
    <row r="433" spans="1:8" x14ac:dyDescent="0.35">
      <c r="A433">
        <v>0.2909697644788376</v>
      </c>
      <c r="C433">
        <f t="shared" si="8"/>
        <v>430</v>
      </c>
      <c r="D433">
        <v>0.36822453361799801</v>
      </c>
      <c r="H433">
        <v>1</v>
      </c>
    </row>
    <row r="434" spans="1:8" x14ac:dyDescent="0.35">
      <c r="A434">
        <v>0.2909697644788376</v>
      </c>
      <c r="C434">
        <f t="shared" si="8"/>
        <v>431</v>
      </c>
      <c r="D434">
        <v>0.36872320006832149</v>
      </c>
      <c r="H434">
        <v>1</v>
      </c>
    </row>
    <row r="435" spans="1:8" x14ac:dyDescent="0.35">
      <c r="A435">
        <v>0.2909697644788376</v>
      </c>
      <c r="C435">
        <f t="shared" si="8"/>
        <v>432</v>
      </c>
      <c r="D435">
        <v>0.36984169724885907</v>
      </c>
      <c r="H435">
        <v>1</v>
      </c>
    </row>
    <row r="436" spans="1:8" x14ac:dyDescent="0.35">
      <c r="A436">
        <v>0.28009826715963948</v>
      </c>
      <c r="C436">
        <f t="shared" si="8"/>
        <v>433</v>
      </c>
      <c r="D436">
        <v>0.36984169724885907</v>
      </c>
      <c r="H436">
        <v>1</v>
      </c>
    </row>
    <row r="437" spans="1:8" x14ac:dyDescent="0.35">
      <c r="A437">
        <v>0.26909442465937461</v>
      </c>
      <c r="C437">
        <f t="shared" si="8"/>
        <v>434</v>
      </c>
      <c r="D437">
        <v>0.36984169724885907</v>
      </c>
      <c r="H437">
        <v>1</v>
      </c>
    </row>
    <row r="438" spans="1:8" x14ac:dyDescent="0.35">
      <c r="A438">
        <v>0.26909442465937461</v>
      </c>
      <c r="C438">
        <f t="shared" si="8"/>
        <v>435</v>
      </c>
      <c r="D438">
        <v>0.36984169724885907</v>
      </c>
      <c r="H438">
        <v>1</v>
      </c>
    </row>
    <row r="439" spans="1:8" x14ac:dyDescent="0.35">
      <c r="A439">
        <v>0.44874874908751949</v>
      </c>
      <c r="C439">
        <f t="shared" si="8"/>
        <v>436</v>
      </c>
      <c r="D439">
        <v>0.37010101454200184</v>
      </c>
      <c r="H439">
        <v>1</v>
      </c>
    </row>
    <row r="440" spans="1:8" x14ac:dyDescent="0.35">
      <c r="A440">
        <v>0.44874874908751949</v>
      </c>
      <c r="C440">
        <f t="shared" si="8"/>
        <v>437</v>
      </c>
      <c r="D440">
        <v>0.37073844289700097</v>
      </c>
      <c r="H440">
        <v>1</v>
      </c>
    </row>
    <row r="441" spans="1:8" x14ac:dyDescent="0.35">
      <c r="A441">
        <v>0.44874874908751949</v>
      </c>
      <c r="C441">
        <f t="shared" si="8"/>
        <v>438</v>
      </c>
      <c r="D441">
        <v>0.37374446945366946</v>
      </c>
      <c r="H441">
        <v>1</v>
      </c>
    </row>
    <row r="442" spans="1:8" x14ac:dyDescent="0.35">
      <c r="A442">
        <v>0.44874874908751949</v>
      </c>
      <c r="C442">
        <f t="shared" si="8"/>
        <v>439</v>
      </c>
      <c r="D442">
        <v>0.3745750179450153</v>
      </c>
      <c r="H442">
        <v>1</v>
      </c>
    </row>
    <row r="443" spans="1:8" x14ac:dyDescent="0.35">
      <c r="A443">
        <v>0.39644055500458081</v>
      </c>
      <c r="C443">
        <f t="shared" si="8"/>
        <v>440</v>
      </c>
      <c r="D443">
        <v>0.374887260432751</v>
      </c>
      <c r="H443">
        <v>1</v>
      </c>
    </row>
    <row r="444" spans="1:8" x14ac:dyDescent="0.35">
      <c r="A444">
        <v>0.39644055500458081</v>
      </c>
      <c r="C444">
        <f t="shared" si="8"/>
        <v>441</v>
      </c>
      <c r="D444">
        <v>0.37504987768300385</v>
      </c>
      <c r="H444">
        <v>1</v>
      </c>
    </row>
    <row r="445" spans="1:8" x14ac:dyDescent="0.35">
      <c r="A445">
        <v>0.3755756821002309</v>
      </c>
      <c r="C445">
        <f t="shared" si="8"/>
        <v>442</v>
      </c>
      <c r="D445">
        <v>0.37504987768300385</v>
      </c>
      <c r="H445">
        <v>1</v>
      </c>
    </row>
    <row r="446" spans="1:8" x14ac:dyDescent="0.35">
      <c r="A446">
        <v>0.36872320006832149</v>
      </c>
      <c r="C446">
        <f t="shared" si="8"/>
        <v>443</v>
      </c>
      <c r="D446">
        <v>0.3755756821002309</v>
      </c>
      <c r="H446">
        <v>1</v>
      </c>
    </row>
    <row r="447" spans="1:8" x14ac:dyDescent="0.35">
      <c r="A447">
        <v>0.26222881493060268</v>
      </c>
      <c r="C447">
        <f t="shared" si="8"/>
        <v>444</v>
      </c>
      <c r="D447">
        <v>0.37674710545585988</v>
      </c>
      <c r="H447">
        <v>1</v>
      </c>
    </row>
    <row r="448" spans="1:8" x14ac:dyDescent="0.35">
      <c r="A448">
        <v>0.24961646321124445</v>
      </c>
      <c r="C448">
        <f t="shared" si="8"/>
        <v>445</v>
      </c>
      <c r="D448">
        <v>0.37760184986929946</v>
      </c>
      <c r="H448">
        <v>1</v>
      </c>
    </row>
    <row r="449" spans="1:8" x14ac:dyDescent="0.35">
      <c r="A449">
        <v>0.27476214079425199</v>
      </c>
      <c r="C449">
        <f t="shared" si="8"/>
        <v>446</v>
      </c>
      <c r="D449">
        <v>0.38122242577469723</v>
      </c>
      <c r="H449">
        <v>1</v>
      </c>
    </row>
    <row r="450" spans="1:8" x14ac:dyDescent="0.35">
      <c r="A450">
        <v>0.27476214079425199</v>
      </c>
      <c r="C450">
        <f t="shared" si="8"/>
        <v>447</v>
      </c>
      <c r="D450">
        <v>0.38200002753105</v>
      </c>
      <c r="H450">
        <v>1</v>
      </c>
    </row>
    <row r="451" spans="1:8" x14ac:dyDescent="0.35">
      <c r="A451">
        <v>0.20058151552619072</v>
      </c>
      <c r="C451">
        <f t="shared" si="8"/>
        <v>448</v>
      </c>
      <c r="D451">
        <v>0.38436316453374253</v>
      </c>
      <c r="H451">
        <v>1</v>
      </c>
    </row>
    <row r="452" spans="1:8" x14ac:dyDescent="0.35">
      <c r="A452">
        <v>0.31171201835925977</v>
      </c>
      <c r="C452">
        <f t="shared" si="8"/>
        <v>449</v>
      </c>
      <c r="D452">
        <v>0.38436316453374253</v>
      </c>
      <c r="H452">
        <v>1</v>
      </c>
    </row>
    <row r="453" spans="1:8" x14ac:dyDescent="0.35">
      <c r="A453">
        <v>0.31171201835925977</v>
      </c>
      <c r="C453">
        <f t="shared" si="8"/>
        <v>450</v>
      </c>
      <c r="D453">
        <v>0.38590810764519218</v>
      </c>
      <c r="H453">
        <v>1</v>
      </c>
    </row>
    <row r="454" spans="1:8" x14ac:dyDescent="0.35">
      <c r="A454">
        <v>0.1110453775936609</v>
      </c>
      <c r="C454">
        <f t="shared" ref="C454:C503" si="9">C453+1</f>
        <v>451</v>
      </c>
      <c r="D454">
        <v>0.39039240411802439</v>
      </c>
      <c r="H454">
        <v>1</v>
      </c>
    </row>
    <row r="455" spans="1:8" x14ac:dyDescent="0.35">
      <c r="A455">
        <v>0.1110453775936609</v>
      </c>
      <c r="C455">
        <f t="shared" si="9"/>
        <v>452</v>
      </c>
      <c r="D455">
        <v>0.39106606147726225</v>
      </c>
      <c r="H455">
        <v>1</v>
      </c>
    </row>
    <row r="456" spans="1:8" x14ac:dyDescent="0.35">
      <c r="A456">
        <v>9.9063396795175937E-2</v>
      </c>
      <c r="C456">
        <f t="shared" si="9"/>
        <v>453</v>
      </c>
      <c r="D456">
        <v>0.39106606147726225</v>
      </c>
      <c r="H456">
        <v>1</v>
      </c>
    </row>
    <row r="457" spans="1:8" x14ac:dyDescent="0.35">
      <c r="A457">
        <v>9.9063396795175937E-2</v>
      </c>
      <c r="C457">
        <f t="shared" si="9"/>
        <v>454</v>
      </c>
      <c r="D457">
        <v>0.39106606147726225</v>
      </c>
      <c r="H457">
        <v>1</v>
      </c>
    </row>
    <row r="458" spans="1:8" x14ac:dyDescent="0.35">
      <c r="A458">
        <v>9.9063396795175937E-2</v>
      </c>
      <c r="C458">
        <f t="shared" si="9"/>
        <v>455</v>
      </c>
      <c r="D458">
        <v>0.39106606147726225</v>
      </c>
      <c r="H458">
        <v>1</v>
      </c>
    </row>
    <row r="459" spans="1:8" x14ac:dyDescent="0.35">
      <c r="A459">
        <v>0.12913506672807712</v>
      </c>
      <c r="C459">
        <f t="shared" si="9"/>
        <v>456</v>
      </c>
      <c r="D459">
        <v>0.39644055500458081</v>
      </c>
      <c r="H459">
        <v>1</v>
      </c>
    </row>
    <row r="460" spans="1:8" x14ac:dyDescent="0.35">
      <c r="A460">
        <v>0.12913506672807712</v>
      </c>
      <c r="C460">
        <f t="shared" si="9"/>
        <v>457</v>
      </c>
      <c r="D460">
        <v>0.39644055500458081</v>
      </c>
      <c r="H460">
        <v>1</v>
      </c>
    </row>
    <row r="461" spans="1:8" x14ac:dyDescent="0.35">
      <c r="A461">
        <v>0.19350276833654312</v>
      </c>
      <c r="C461">
        <f t="shared" si="9"/>
        <v>458</v>
      </c>
      <c r="D461">
        <v>0.39649071296227489</v>
      </c>
      <c r="H461">
        <v>1</v>
      </c>
    </row>
    <row r="462" spans="1:8" x14ac:dyDescent="0.35">
      <c r="A462">
        <v>0.25393094156835688</v>
      </c>
      <c r="C462">
        <f t="shared" si="9"/>
        <v>459</v>
      </c>
      <c r="D462">
        <v>0.39669449916901089</v>
      </c>
      <c r="H462">
        <v>1</v>
      </c>
    </row>
    <row r="463" spans="1:8" x14ac:dyDescent="0.35">
      <c r="A463">
        <v>0.25393094156835688</v>
      </c>
      <c r="C463">
        <f t="shared" si="9"/>
        <v>460</v>
      </c>
      <c r="D463">
        <v>0.39950990875782666</v>
      </c>
      <c r="H463">
        <v>1</v>
      </c>
    </row>
    <row r="464" spans="1:8" x14ac:dyDescent="0.35">
      <c r="A464">
        <v>0.27375452609409989</v>
      </c>
      <c r="C464">
        <f t="shared" si="9"/>
        <v>461</v>
      </c>
      <c r="D464">
        <v>0.40054236620041433</v>
      </c>
      <c r="H464">
        <v>1</v>
      </c>
    </row>
    <row r="465" spans="1:8" x14ac:dyDescent="0.35">
      <c r="A465">
        <v>0.3474628355725215</v>
      </c>
      <c r="C465">
        <f t="shared" si="9"/>
        <v>462</v>
      </c>
      <c r="D465">
        <v>0.40054236620041433</v>
      </c>
      <c r="H465">
        <v>1</v>
      </c>
    </row>
    <row r="466" spans="1:8" x14ac:dyDescent="0.35">
      <c r="A466">
        <v>0.25802674585786056</v>
      </c>
      <c r="C466">
        <f t="shared" si="9"/>
        <v>463</v>
      </c>
      <c r="D466">
        <v>0.40054236620041433</v>
      </c>
      <c r="H466">
        <v>1</v>
      </c>
    </row>
    <row r="467" spans="1:8" x14ac:dyDescent="0.35">
      <c r="A467">
        <v>0.27981753907464807</v>
      </c>
      <c r="C467">
        <f t="shared" si="9"/>
        <v>464</v>
      </c>
      <c r="D467">
        <v>0.40054236620041433</v>
      </c>
      <c r="H467">
        <v>1</v>
      </c>
    </row>
    <row r="468" spans="1:8" x14ac:dyDescent="0.35">
      <c r="A468">
        <v>0.27981753907464807</v>
      </c>
      <c r="C468">
        <f t="shared" si="9"/>
        <v>465</v>
      </c>
      <c r="D468">
        <v>0.40054236620041433</v>
      </c>
      <c r="H468">
        <v>1</v>
      </c>
    </row>
    <row r="469" spans="1:8" x14ac:dyDescent="0.35">
      <c r="A469">
        <v>0.17095723299934545</v>
      </c>
      <c r="C469">
        <f t="shared" si="9"/>
        <v>466</v>
      </c>
      <c r="D469">
        <v>0.40054236620041433</v>
      </c>
      <c r="H469">
        <v>1</v>
      </c>
    </row>
    <row r="470" spans="1:8" x14ac:dyDescent="0.35">
      <c r="A470">
        <v>0.26662073207684622</v>
      </c>
      <c r="C470">
        <f t="shared" si="9"/>
        <v>467</v>
      </c>
      <c r="D470">
        <v>0.40054236620041433</v>
      </c>
      <c r="H470">
        <v>1</v>
      </c>
    </row>
    <row r="471" spans="1:8" x14ac:dyDescent="0.35">
      <c r="A471">
        <v>0.30282751713244715</v>
      </c>
      <c r="C471">
        <f t="shared" si="9"/>
        <v>468</v>
      </c>
      <c r="D471">
        <v>0.40222582373399751</v>
      </c>
      <c r="H471">
        <v>1</v>
      </c>
    </row>
    <row r="472" spans="1:8" x14ac:dyDescent="0.35">
      <c r="A472">
        <v>0.30282751713244715</v>
      </c>
      <c r="C472">
        <f t="shared" si="9"/>
        <v>469</v>
      </c>
      <c r="D472">
        <v>0.40347597763452825</v>
      </c>
      <c r="H472">
        <v>1</v>
      </c>
    </row>
    <row r="473" spans="1:8" x14ac:dyDescent="0.35">
      <c r="A473">
        <v>0.30282751713244715</v>
      </c>
      <c r="C473">
        <f t="shared" si="9"/>
        <v>470</v>
      </c>
      <c r="D473">
        <v>0.40347597763452825</v>
      </c>
      <c r="H473">
        <v>1</v>
      </c>
    </row>
    <row r="474" spans="1:8" x14ac:dyDescent="0.35">
      <c r="A474">
        <v>0.21565551164603364</v>
      </c>
      <c r="C474">
        <f t="shared" si="9"/>
        <v>471</v>
      </c>
      <c r="D474">
        <v>0.40543294538264529</v>
      </c>
      <c r="H474">
        <v>1</v>
      </c>
    </row>
    <row r="475" spans="1:8" x14ac:dyDescent="0.35">
      <c r="A475">
        <v>0.21565551164603364</v>
      </c>
      <c r="C475">
        <f t="shared" si="9"/>
        <v>472</v>
      </c>
      <c r="D475">
        <v>0.40633092301274248</v>
      </c>
      <c r="H475">
        <v>1</v>
      </c>
    </row>
    <row r="476" spans="1:8" x14ac:dyDescent="0.35">
      <c r="A476">
        <v>0.21565551164603364</v>
      </c>
      <c r="C476">
        <f t="shared" si="9"/>
        <v>473</v>
      </c>
      <c r="D476">
        <v>0.40768722381875577</v>
      </c>
      <c r="H476">
        <v>1</v>
      </c>
    </row>
    <row r="477" spans="1:8" x14ac:dyDescent="0.35">
      <c r="A477">
        <v>0.12403949201863694</v>
      </c>
      <c r="C477">
        <f t="shared" si="9"/>
        <v>474</v>
      </c>
      <c r="D477">
        <v>0.40962115406311911</v>
      </c>
      <c r="H477">
        <v>1</v>
      </c>
    </row>
    <row r="478" spans="1:8" x14ac:dyDescent="0.35">
      <c r="A478">
        <v>0.12403949201863694</v>
      </c>
      <c r="C478">
        <f t="shared" si="9"/>
        <v>475</v>
      </c>
      <c r="D478">
        <v>0.40962115406311911</v>
      </c>
      <c r="H478">
        <v>1</v>
      </c>
    </row>
    <row r="479" spans="1:8" x14ac:dyDescent="0.35">
      <c r="A479">
        <v>0.12403949201863694</v>
      </c>
      <c r="C479">
        <f t="shared" si="9"/>
        <v>476</v>
      </c>
      <c r="D479">
        <v>0.4105678743772862</v>
      </c>
      <c r="H479">
        <v>1</v>
      </c>
    </row>
    <row r="480" spans="1:8" x14ac:dyDescent="0.35">
      <c r="A480">
        <v>0.12403949201863694</v>
      </c>
      <c r="C480">
        <f t="shared" si="9"/>
        <v>477</v>
      </c>
      <c r="D480">
        <v>0.410905428432153</v>
      </c>
      <c r="H480">
        <v>1</v>
      </c>
    </row>
    <row r="481" spans="1:8" x14ac:dyDescent="0.35">
      <c r="A481">
        <v>0.12403949201863694</v>
      </c>
      <c r="C481">
        <f t="shared" si="9"/>
        <v>478</v>
      </c>
      <c r="D481">
        <v>0.41674411382341092</v>
      </c>
      <c r="H481">
        <v>1</v>
      </c>
    </row>
    <row r="482" spans="1:8" x14ac:dyDescent="0.35">
      <c r="A482">
        <v>0.12403949201863694</v>
      </c>
      <c r="C482">
        <f t="shared" si="9"/>
        <v>479</v>
      </c>
      <c r="D482">
        <v>0.41727233944015635</v>
      </c>
      <c r="H482">
        <v>1</v>
      </c>
    </row>
    <row r="483" spans="1:8" x14ac:dyDescent="0.35">
      <c r="A483">
        <v>0.11282077369189419</v>
      </c>
      <c r="C483">
        <f t="shared" si="9"/>
        <v>480</v>
      </c>
      <c r="D483">
        <v>0.43073331180742358</v>
      </c>
      <c r="H483">
        <v>1</v>
      </c>
    </row>
    <row r="484" spans="1:8" x14ac:dyDescent="0.35">
      <c r="A484">
        <v>0.22055152899526986</v>
      </c>
      <c r="C484">
        <f t="shared" si="9"/>
        <v>481</v>
      </c>
      <c r="D484">
        <v>0.43073331180742358</v>
      </c>
      <c r="H484">
        <v>1</v>
      </c>
    </row>
    <row r="485" spans="1:8" x14ac:dyDescent="0.35">
      <c r="A485">
        <v>0.22055152899526986</v>
      </c>
      <c r="C485">
        <f t="shared" si="9"/>
        <v>482</v>
      </c>
      <c r="D485">
        <v>0.43570857217183856</v>
      </c>
      <c r="H485">
        <v>1</v>
      </c>
    </row>
    <row r="486" spans="1:8" x14ac:dyDescent="0.35">
      <c r="A486">
        <v>0.16133275875303338</v>
      </c>
      <c r="C486">
        <f t="shared" si="9"/>
        <v>483</v>
      </c>
      <c r="D486">
        <v>0.44299595827646149</v>
      </c>
      <c r="H486">
        <v>1</v>
      </c>
    </row>
    <row r="487" spans="1:8" x14ac:dyDescent="0.35">
      <c r="A487">
        <v>0.16133275875303338</v>
      </c>
      <c r="C487">
        <f t="shared" si="9"/>
        <v>484</v>
      </c>
      <c r="D487">
        <v>0.44652720954402353</v>
      </c>
      <c r="H487">
        <v>1</v>
      </c>
    </row>
    <row r="488" spans="1:8" x14ac:dyDescent="0.35">
      <c r="A488">
        <v>0.15194220140083708</v>
      </c>
      <c r="C488">
        <f t="shared" si="9"/>
        <v>485</v>
      </c>
      <c r="D488">
        <v>0.44730717376669377</v>
      </c>
      <c r="H488">
        <v>1</v>
      </c>
    </row>
    <row r="489" spans="1:8" x14ac:dyDescent="0.35">
      <c r="A489">
        <v>0.24768651880546627</v>
      </c>
      <c r="C489">
        <f t="shared" si="9"/>
        <v>486</v>
      </c>
      <c r="D489">
        <v>0.44874874908751949</v>
      </c>
      <c r="H489">
        <v>1</v>
      </c>
    </row>
    <row r="490" spans="1:8" x14ac:dyDescent="0.35">
      <c r="A490">
        <v>0.25732174790899931</v>
      </c>
      <c r="C490">
        <f t="shared" si="9"/>
        <v>487</v>
      </c>
      <c r="D490">
        <v>0.44874874908751949</v>
      </c>
      <c r="H490">
        <v>1</v>
      </c>
    </row>
    <row r="491" spans="1:8" x14ac:dyDescent="0.35">
      <c r="A491">
        <v>0.22748827868624835</v>
      </c>
      <c r="C491">
        <f t="shared" si="9"/>
        <v>488</v>
      </c>
      <c r="D491">
        <v>0.44874874908751949</v>
      </c>
      <c r="H491">
        <v>1</v>
      </c>
    </row>
    <row r="492" spans="1:8" x14ac:dyDescent="0.35">
      <c r="A492">
        <v>0.19168363608983166</v>
      </c>
      <c r="C492">
        <f t="shared" si="9"/>
        <v>489</v>
      </c>
      <c r="D492">
        <v>0.44874874908751949</v>
      </c>
      <c r="H492">
        <v>1</v>
      </c>
    </row>
    <row r="493" spans="1:8" x14ac:dyDescent="0.35">
      <c r="A493">
        <v>0.36220973213662633</v>
      </c>
      <c r="C493">
        <f t="shared" si="9"/>
        <v>490</v>
      </c>
      <c r="D493">
        <v>0.45193385562206756</v>
      </c>
      <c r="H493">
        <v>1</v>
      </c>
    </row>
    <row r="494" spans="1:8" x14ac:dyDescent="0.35">
      <c r="A494">
        <v>0.33620940022593276</v>
      </c>
      <c r="C494">
        <f t="shared" si="9"/>
        <v>491</v>
      </c>
      <c r="D494">
        <v>0.45193385562206756</v>
      </c>
      <c r="H494">
        <v>1</v>
      </c>
    </row>
    <row r="495" spans="1:8" x14ac:dyDescent="0.35">
      <c r="A495">
        <v>0.33620940022593276</v>
      </c>
      <c r="C495">
        <f t="shared" si="9"/>
        <v>492</v>
      </c>
      <c r="D495">
        <v>0.45193385562206756</v>
      </c>
      <c r="H495">
        <v>1</v>
      </c>
    </row>
    <row r="496" spans="1:8" x14ac:dyDescent="0.35">
      <c r="A496">
        <v>0.26994605227448221</v>
      </c>
      <c r="C496">
        <f t="shared" si="9"/>
        <v>493</v>
      </c>
      <c r="D496">
        <v>0.46093275262889155</v>
      </c>
      <c r="H496">
        <v>1</v>
      </c>
    </row>
    <row r="497" spans="1:8" x14ac:dyDescent="0.35">
      <c r="A497">
        <v>0.37760184986929946</v>
      </c>
      <c r="C497">
        <f t="shared" si="9"/>
        <v>494</v>
      </c>
      <c r="D497">
        <v>0.46130829109299887</v>
      </c>
      <c r="H497">
        <v>1</v>
      </c>
    </row>
    <row r="498" spans="1:8" x14ac:dyDescent="0.35">
      <c r="A498">
        <v>0.32367842413035486</v>
      </c>
      <c r="C498">
        <f t="shared" si="9"/>
        <v>495</v>
      </c>
      <c r="D498">
        <v>0.46507942450172346</v>
      </c>
      <c r="H498">
        <v>1</v>
      </c>
    </row>
    <row r="499" spans="1:8" x14ac:dyDescent="0.35">
      <c r="A499">
        <v>0.32029931487254282</v>
      </c>
      <c r="C499">
        <f t="shared" si="9"/>
        <v>496</v>
      </c>
      <c r="D499">
        <v>0.48024429013346159</v>
      </c>
      <c r="H499">
        <v>1</v>
      </c>
    </row>
    <row r="500" spans="1:8" x14ac:dyDescent="0.35">
      <c r="A500">
        <v>0.19430424250772008</v>
      </c>
      <c r="C500">
        <f t="shared" si="9"/>
        <v>497</v>
      </c>
      <c r="D500">
        <v>0.48024429013346159</v>
      </c>
      <c r="H500">
        <v>1</v>
      </c>
    </row>
    <row r="501" spans="1:8" x14ac:dyDescent="0.35">
      <c r="A501">
        <v>0.19430424250772008</v>
      </c>
      <c r="C501">
        <f t="shared" si="9"/>
        <v>498</v>
      </c>
      <c r="D501">
        <v>0.50107981580413885</v>
      </c>
      <c r="H501">
        <v>1</v>
      </c>
    </row>
    <row r="502" spans="1:8" x14ac:dyDescent="0.35">
      <c r="A502">
        <v>0.19430424250772008</v>
      </c>
      <c r="C502">
        <f t="shared" si="9"/>
        <v>499</v>
      </c>
      <c r="D502">
        <v>0.50107981580413885</v>
      </c>
      <c r="H502">
        <v>1</v>
      </c>
    </row>
    <row r="503" spans="1:8" x14ac:dyDescent="0.35">
      <c r="A503" s="2">
        <v>0.22839500067680035</v>
      </c>
      <c r="B503" s="4"/>
      <c r="C503" s="2">
        <f t="shared" si="9"/>
        <v>500</v>
      </c>
      <c r="D503">
        <v>0.50107981580413885</v>
      </c>
      <c r="H503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5BF7-B219-4ED0-9D2A-4FF91040021D}">
  <sheetPr codeName="Sheet17"/>
  <dimension ref="A2:AT403"/>
  <sheetViews>
    <sheetView topLeftCell="A2" workbookViewId="0">
      <selection activeCell="C3" sqref="C3"/>
    </sheetView>
  </sheetViews>
  <sheetFormatPr defaultRowHeight="14.5" x14ac:dyDescent="0.35"/>
  <cols>
    <col min="1" max="1" width="4.1796875" customWidth="1"/>
    <col min="2" max="2" width="5.1796875" customWidth="1"/>
    <col min="3" max="3" width="9.08984375" customWidth="1"/>
    <col min="6" max="6" width="4.7265625" customWidth="1"/>
    <col min="7" max="7" width="4.1796875" customWidth="1"/>
    <col min="8" max="8" width="5.1796875" customWidth="1"/>
    <col min="9" max="9" width="9.08984375" customWidth="1"/>
    <col min="13" max="13" width="2.7265625" customWidth="1"/>
    <col min="14" max="15" width="4.1796875" customWidth="1"/>
    <col min="16" max="16" width="9.08984375" customWidth="1"/>
    <col min="19" max="19" width="4.1796875" customWidth="1"/>
    <col min="20" max="21" width="4.36328125" style="9" bestFit="1" customWidth="1"/>
    <col min="23" max="23" width="4.1796875" customWidth="1"/>
    <col min="24" max="25" width="4.1796875" style="9" customWidth="1"/>
    <col min="29" max="29" width="5.81640625" customWidth="1"/>
    <col min="30" max="30" width="9.08984375" customWidth="1"/>
    <col min="41" max="44" width="4.7265625" style="9" customWidth="1"/>
    <col min="46" max="46" width="7.1796875" customWidth="1"/>
  </cols>
  <sheetData>
    <row r="2" spans="1:30" x14ac:dyDescent="0.35">
      <c r="A2" s="1" t="s">
        <v>0</v>
      </c>
      <c r="B2" s="1" t="s">
        <v>1</v>
      </c>
      <c r="C2" s="1" t="s">
        <v>2</v>
      </c>
      <c r="D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N2" s="1" t="s">
        <v>0</v>
      </c>
      <c r="O2" s="1" t="s">
        <v>69</v>
      </c>
      <c r="P2" s="1" t="s">
        <v>68</v>
      </c>
      <c r="Q2" s="1" t="s">
        <v>73</v>
      </c>
      <c r="R2" s="40" t="s">
        <v>74</v>
      </c>
      <c r="T2" s="41" t="s">
        <v>0</v>
      </c>
      <c r="U2" s="41" t="s">
        <v>69</v>
      </c>
      <c r="V2" s="40" t="s">
        <v>74</v>
      </c>
      <c r="X2" s="41" t="str">
        <f t="array" ref="X2:Z402">[1]!QSORTRows(T2:V402,3,TRUE,TRUE)</f>
        <v>p</v>
      </c>
      <c r="Y2" s="41" t="str">
        <v>q</v>
      </c>
      <c r="Z2" s="1" t="str">
        <v>P(p,q|x,y)</v>
      </c>
    </row>
    <row r="3" spans="1:30" x14ac:dyDescent="0.35">
      <c r="A3" s="37">
        <v>0</v>
      </c>
      <c r="B3" s="8">
        <f>_xlfn.BETA.DIST(A3,4,2,FALSE)</f>
        <v>0</v>
      </c>
      <c r="C3" s="4">
        <f>_xlfn.BINOM.DIST(35,40,A3,FALSE)</f>
        <v>0</v>
      </c>
      <c r="D3" s="4">
        <f>B3*C3</f>
        <v>0</v>
      </c>
      <c r="E3" s="4">
        <f t="shared" ref="E3:E22" si="0">D3/D$23</f>
        <v>0</v>
      </c>
      <c r="G3" s="37">
        <v>0</v>
      </c>
      <c r="H3" s="8">
        <f>_xlfn.BETA.DIST(G3,2,6,FALSE)</f>
        <v>0</v>
      </c>
      <c r="I3" s="4">
        <f>_xlfn.BINOM.DIST(14,30,G3,FALSE)</f>
        <v>0</v>
      </c>
      <c r="J3" s="4">
        <f>H3*I3</f>
        <v>0</v>
      </c>
      <c r="K3" s="4">
        <f t="shared" ref="K3:K22" si="1">J3/J$23</f>
        <v>0</v>
      </c>
      <c r="M3">
        <v>1</v>
      </c>
      <c r="N3" s="37">
        <f>A3</f>
        <v>0</v>
      </c>
      <c r="O3" s="37">
        <v>0</v>
      </c>
      <c r="P3" cm="1">
        <f t="array" ref="P3">INDEX($E$3:$E$22,M3)</f>
        <v>0</v>
      </c>
      <c r="Q3" s="4">
        <f>K3</f>
        <v>0</v>
      </c>
      <c r="R3">
        <f>P3*Q3</f>
        <v>0</v>
      </c>
      <c r="T3" s="9">
        <v>0</v>
      </c>
      <c r="U3" s="9">
        <v>0</v>
      </c>
      <c r="V3">
        <v>0</v>
      </c>
      <c r="X3" s="9">
        <v>0.8500000000000002</v>
      </c>
      <c r="Y3" s="9">
        <v>0</v>
      </c>
      <c r="Z3">
        <v>0</v>
      </c>
      <c r="AC3" t="s">
        <v>75</v>
      </c>
      <c r="AD3" s="29" cm="1">
        <f t="array" ref="AD3">SUM(IF(X3:X402&gt;Y3:Y402,Z3:Z402,0))</f>
        <v>0.99997020912232615</v>
      </c>
    </row>
    <row r="4" spans="1:30" x14ac:dyDescent="0.35">
      <c r="A4" s="37">
        <f>A3+0.05</f>
        <v>0.05</v>
      </c>
      <c r="B4" s="8">
        <f t="shared" ref="B4:B22" si="2">_xlfn.BETA.DIST(A4,4,2,FALSE)</f>
        <v>2.3750000000000008E-3</v>
      </c>
      <c r="C4" s="4">
        <f t="shared" ref="C4:C13" si="3">_xlfn.BINOM.DIST(35,40,A4,FALSE)</f>
        <v>1.4818333063813094E-40</v>
      </c>
      <c r="D4" s="4">
        <f t="shared" ref="D4:D13" si="4">B4*C4</f>
        <v>3.5193541026556109E-43</v>
      </c>
      <c r="E4" s="4">
        <f t="shared" si="0"/>
        <v>4.2501525038704941E-43</v>
      </c>
      <c r="G4" s="37">
        <f>G3+0.05</f>
        <v>0.05</v>
      </c>
      <c r="H4" s="8">
        <f t="shared" ref="H4:H22" si="5">_xlfn.BETA.DIST(G4,2,6,FALSE)</f>
        <v>1.6249399687500004</v>
      </c>
      <c r="I4" s="4">
        <f t="shared" ref="I4:I22" si="6">_xlfn.BINOM.DIST(14,30,G4,FALSE)</f>
        <v>3.9065184017443112E-11</v>
      </c>
      <c r="J4" s="4">
        <f t="shared" ref="J4:J22" si="7">H4*I4</f>
        <v>6.3478578896517027E-11</v>
      </c>
      <c r="K4" s="4">
        <f t="shared" si="1"/>
        <v>1.0705553617825703E-10</v>
      </c>
      <c r="M4">
        <f>M3</f>
        <v>1</v>
      </c>
      <c r="N4" s="37">
        <f>N3</f>
        <v>0</v>
      </c>
      <c r="O4" s="37">
        <f>O3+0.05</f>
        <v>0.05</v>
      </c>
      <c r="P4" cm="1">
        <f t="array" ref="P4">INDEX($E$3:$E$22,M4)</f>
        <v>0</v>
      </c>
      <c r="Q4" s="4">
        <f t="shared" ref="Q4:Q22" si="8">K4</f>
        <v>1.0705553617825703E-10</v>
      </c>
      <c r="R4">
        <f t="shared" ref="R4:R67" si="9">P4*Q4</f>
        <v>0</v>
      </c>
      <c r="T4" s="9">
        <v>0</v>
      </c>
      <c r="U4" s="9">
        <v>0.05</v>
      </c>
      <c r="V4">
        <v>0</v>
      </c>
      <c r="X4" s="9">
        <v>0.80000000000000016</v>
      </c>
      <c r="Y4" s="9">
        <v>0</v>
      </c>
      <c r="Z4">
        <v>0</v>
      </c>
      <c r="AC4" t="s">
        <v>76</v>
      </c>
      <c r="AD4" s="30" cm="1">
        <f t="array" ref="AD4">SUM(IF(X3:X402&lt;Y3:Y402,Z3:Z402,0))</f>
        <v>3.500889924545751E-6</v>
      </c>
    </row>
    <row r="5" spans="1:30" x14ac:dyDescent="0.35">
      <c r="A5" s="37">
        <f t="shared" ref="A5:A22" si="10">A4+0.05</f>
        <v>0.1</v>
      </c>
      <c r="B5" s="8">
        <f t="shared" si="2"/>
        <v>1.8000000000000009E-2</v>
      </c>
      <c r="C5" s="4">
        <f t="shared" si="3"/>
        <v>3.8854714392000432E-30</v>
      </c>
      <c r="D5" s="4">
        <f t="shared" si="4"/>
        <v>6.9938485905600818E-32</v>
      </c>
      <c r="E5" s="4">
        <f t="shared" si="0"/>
        <v>8.4461302363494549E-32</v>
      </c>
      <c r="G5" s="37">
        <f t="shared" ref="G5:G22" si="11">G4+0.05</f>
        <v>0.1</v>
      </c>
      <c r="H5" s="8">
        <f t="shared" si="5"/>
        <v>2.4800579999999997</v>
      </c>
      <c r="I5" s="4">
        <f t="shared" si="6"/>
        <v>2.6947115269183993E-7</v>
      </c>
      <c r="J5" s="4">
        <f t="shared" si="7"/>
        <v>6.6830408800261905E-7</v>
      </c>
      <c r="K5" s="4">
        <f t="shared" si="1"/>
        <v>1.1270833990766459E-6</v>
      </c>
      <c r="M5">
        <f t="shared" ref="M5:M22" si="12">M4</f>
        <v>1</v>
      </c>
      <c r="N5" s="37">
        <f t="shared" ref="N5:N22" si="13">N4</f>
        <v>0</v>
      </c>
      <c r="O5" s="37">
        <f t="shared" ref="O5:O22" si="14">O4+0.05</f>
        <v>0.1</v>
      </c>
      <c r="P5" cm="1">
        <f t="array" ref="P5">INDEX($E$3:$E$22,M5)</f>
        <v>0</v>
      </c>
      <c r="Q5" s="4">
        <f t="shared" si="8"/>
        <v>1.1270833990766459E-6</v>
      </c>
      <c r="R5">
        <f t="shared" si="9"/>
        <v>0</v>
      </c>
      <c r="T5" s="9">
        <v>0</v>
      </c>
      <c r="U5" s="9">
        <v>0.1</v>
      </c>
      <c r="V5">
        <v>0</v>
      </c>
      <c r="X5" s="9">
        <v>0.95000000000000029</v>
      </c>
      <c r="Y5" s="9">
        <v>0</v>
      </c>
      <c r="Z5">
        <v>0</v>
      </c>
      <c r="AC5" t="s">
        <v>77</v>
      </c>
      <c r="AD5" s="31" cm="1">
        <f t="array" ref="AD5">SUM(IF(X3:X402=Y3:Y402,Z3:Z402,0))</f>
        <v>2.6289987749226109E-5</v>
      </c>
    </row>
    <row r="6" spans="1:30" x14ac:dyDescent="0.35">
      <c r="A6" s="37">
        <f t="shared" si="10"/>
        <v>0.15000000000000002</v>
      </c>
      <c r="B6" s="8">
        <f t="shared" si="2"/>
        <v>5.7375000000000009E-2</v>
      </c>
      <c r="C6" s="4">
        <f t="shared" si="3"/>
        <v>4.2512815627208781E-24</v>
      </c>
      <c r="D6" s="4">
        <f t="shared" si="4"/>
        <v>2.4391727966111043E-25</v>
      </c>
      <c r="E6" s="4">
        <f t="shared" si="0"/>
        <v>2.945670161768299E-25</v>
      </c>
      <c r="G6" s="37">
        <f t="shared" si="11"/>
        <v>0.15000000000000002</v>
      </c>
      <c r="H6" s="8">
        <f t="shared" si="5"/>
        <v>2.7953434687499996</v>
      </c>
      <c r="I6" s="4">
        <f t="shared" si="6"/>
        <v>3.1521913089395074E-5</v>
      </c>
      <c r="J6" s="4">
        <f t="shared" si="7"/>
        <v>8.8114573876945642E-5</v>
      </c>
      <c r="K6" s="4">
        <f t="shared" si="1"/>
        <v>1.4860371979802842E-4</v>
      </c>
      <c r="M6">
        <f t="shared" si="12"/>
        <v>1</v>
      </c>
      <c r="N6" s="37">
        <f t="shared" si="13"/>
        <v>0</v>
      </c>
      <c r="O6" s="37">
        <f t="shared" si="14"/>
        <v>0.15000000000000002</v>
      </c>
      <c r="P6" cm="1">
        <f t="array" ref="P6">INDEX($E$3:$E$22,M6)</f>
        <v>0</v>
      </c>
      <c r="Q6" s="4">
        <f t="shared" si="8"/>
        <v>1.4860371979802842E-4</v>
      </c>
      <c r="R6">
        <f t="shared" si="9"/>
        <v>0</v>
      </c>
      <c r="T6" s="9">
        <v>0</v>
      </c>
      <c r="U6" s="9">
        <v>0.15000000000000002</v>
      </c>
      <c r="V6">
        <v>0</v>
      </c>
      <c r="X6" s="9">
        <v>0.70000000000000007</v>
      </c>
      <c r="Y6" s="9">
        <v>0</v>
      </c>
      <c r="Z6">
        <v>0</v>
      </c>
    </row>
    <row r="7" spans="1:30" x14ac:dyDescent="0.35">
      <c r="A7" s="37">
        <f t="shared" si="10"/>
        <v>0.2</v>
      </c>
      <c r="B7" s="8">
        <f t="shared" si="2"/>
        <v>0.128</v>
      </c>
      <c r="C7" s="4">
        <f t="shared" si="3"/>
        <v>7.4085114590170125E-20</v>
      </c>
      <c r="D7" s="4">
        <f t="shared" si="4"/>
        <v>9.4828946675417767E-21</v>
      </c>
      <c r="E7" s="4">
        <f t="shared" si="0"/>
        <v>1.1452029929236362E-20</v>
      </c>
      <c r="G7" s="37">
        <f t="shared" si="11"/>
        <v>0.2</v>
      </c>
      <c r="H7" s="8">
        <f t="shared" si="5"/>
        <v>2.7525119999999998</v>
      </c>
      <c r="I7" s="4">
        <f t="shared" si="6"/>
        <v>6.7064371705980895E-4</v>
      </c>
      <c r="J7" s="4">
        <f t="shared" si="7"/>
        <v>1.8459548789317287E-3</v>
      </c>
      <c r="K7" s="4">
        <f t="shared" si="1"/>
        <v>3.1131712895946522E-3</v>
      </c>
      <c r="M7">
        <f t="shared" si="12"/>
        <v>1</v>
      </c>
      <c r="N7" s="37">
        <f t="shared" si="13"/>
        <v>0</v>
      </c>
      <c r="O7" s="37">
        <f t="shared" si="14"/>
        <v>0.2</v>
      </c>
      <c r="P7" cm="1">
        <f t="array" ref="P7">INDEX($E$3:$E$22,M7)</f>
        <v>0</v>
      </c>
      <c r="Q7" s="4">
        <f t="shared" si="8"/>
        <v>3.1131712895946522E-3</v>
      </c>
      <c r="R7">
        <f t="shared" si="9"/>
        <v>0</v>
      </c>
      <c r="T7" s="9">
        <v>0</v>
      </c>
      <c r="U7" s="9">
        <v>0.2</v>
      </c>
      <c r="V7">
        <v>0</v>
      </c>
      <c r="X7" s="9">
        <v>0.75000000000000011</v>
      </c>
      <c r="Y7" s="9">
        <v>0</v>
      </c>
      <c r="Z7">
        <v>0</v>
      </c>
    </row>
    <row r="8" spans="1:30" x14ac:dyDescent="0.35">
      <c r="A8" s="37">
        <f t="shared" si="10"/>
        <v>0.25</v>
      </c>
      <c r="B8" s="8">
        <f t="shared" si="2"/>
        <v>0.234375</v>
      </c>
      <c r="C8" s="4">
        <f t="shared" si="3"/>
        <v>1.3226282490266409E-16</v>
      </c>
      <c r="D8" s="4">
        <f t="shared" si="4"/>
        <v>3.0999099586561895E-17</v>
      </c>
      <c r="E8" s="4">
        <f t="shared" si="0"/>
        <v>3.7436102444519897E-17</v>
      </c>
      <c r="G8" s="37">
        <f t="shared" si="11"/>
        <v>0.25</v>
      </c>
      <c r="H8" s="8">
        <f t="shared" si="5"/>
        <v>2.49169921875</v>
      </c>
      <c r="I8" s="4">
        <f t="shared" si="6"/>
        <v>5.429657867239937E-3</v>
      </c>
      <c r="J8" s="4">
        <f t="shared" si="7"/>
        <v>1.3529074265881543E-2</v>
      </c>
      <c r="K8" s="4">
        <f t="shared" si="1"/>
        <v>2.2816552051212937E-2</v>
      </c>
      <c r="M8">
        <f t="shared" si="12"/>
        <v>1</v>
      </c>
      <c r="N8" s="37">
        <f t="shared" si="13"/>
        <v>0</v>
      </c>
      <c r="O8" s="37">
        <f t="shared" si="14"/>
        <v>0.25</v>
      </c>
      <c r="P8" cm="1">
        <f t="array" ref="P8">INDEX($E$3:$E$22,M8)</f>
        <v>0</v>
      </c>
      <c r="Q8" s="4">
        <f t="shared" si="8"/>
        <v>2.2816552051212937E-2</v>
      </c>
      <c r="R8">
        <f t="shared" si="9"/>
        <v>0</v>
      </c>
      <c r="T8" s="9">
        <v>0</v>
      </c>
      <c r="U8" s="9">
        <v>0.25</v>
      </c>
      <c r="V8">
        <v>0</v>
      </c>
      <c r="X8" s="9">
        <v>0.05</v>
      </c>
      <c r="Y8" s="9">
        <v>0</v>
      </c>
      <c r="Z8">
        <v>0</v>
      </c>
    </row>
    <row r="9" spans="1:30" x14ac:dyDescent="0.35">
      <c r="A9" s="37">
        <f t="shared" si="10"/>
        <v>0.3</v>
      </c>
      <c r="B9" s="8">
        <f t="shared" si="2"/>
        <v>0.37799999999999989</v>
      </c>
      <c r="C9" s="4">
        <f t="shared" si="3"/>
        <v>5.5330588448053472E-14</v>
      </c>
      <c r="D9" s="4">
        <f t="shared" si="4"/>
        <v>2.0914962433364205E-14</v>
      </c>
      <c r="E9" s="4">
        <f t="shared" si="0"/>
        <v>2.5257981254982221E-14</v>
      </c>
      <c r="G9" s="37">
        <f t="shared" si="11"/>
        <v>0.3</v>
      </c>
      <c r="H9" s="8">
        <f t="shared" si="5"/>
        <v>2.1176819999999998</v>
      </c>
      <c r="I9" s="4">
        <f t="shared" si="6"/>
        <v>2.3115236189581764E-2</v>
      </c>
      <c r="J9" s="4">
        <f t="shared" si="7"/>
        <v>4.8950719604425888E-2</v>
      </c>
      <c r="K9" s="4">
        <f t="shared" si="1"/>
        <v>8.2554550285480116E-2</v>
      </c>
      <c r="M9">
        <f t="shared" si="12"/>
        <v>1</v>
      </c>
      <c r="N9" s="37">
        <f t="shared" si="13"/>
        <v>0</v>
      </c>
      <c r="O9" s="37">
        <f t="shared" si="14"/>
        <v>0.3</v>
      </c>
      <c r="P9" cm="1">
        <f t="array" ref="P9">INDEX($E$3:$E$22,M9)</f>
        <v>0</v>
      </c>
      <c r="Q9" s="4">
        <f t="shared" si="8"/>
        <v>8.2554550285480116E-2</v>
      </c>
      <c r="R9">
        <f t="shared" si="9"/>
        <v>0</v>
      </c>
      <c r="T9" s="9">
        <v>0</v>
      </c>
      <c r="U9" s="9">
        <v>0.3</v>
      </c>
      <c r="V9">
        <v>0</v>
      </c>
      <c r="X9" s="9">
        <v>0.3</v>
      </c>
      <c r="Y9" s="9">
        <v>0</v>
      </c>
      <c r="Z9">
        <v>0</v>
      </c>
    </row>
    <row r="10" spans="1:30" x14ac:dyDescent="0.35">
      <c r="A10" s="37">
        <f t="shared" si="10"/>
        <v>0.35</v>
      </c>
      <c r="B10" s="8">
        <f t="shared" si="2"/>
        <v>0.55737499999999984</v>
      </c>
      <c r="C10" s="4">
        <f t="shared" si="3"/>
        <v>8.4174299182719168E-12</v>
      </c>
      <c r="D10" s="4">
        <f t="shared" si="4"/>
        <v>4.6916650006968087E-12</v>
      </c>
      <c r="E10" s="4">
        <f t="shared" si="0"/>
        <v>5.6658952661190566E-12</v>
      </c>
      <c r="G10" s="37">
        <f t="shared" si="11"/>
        <v>0.35</v>
      </c>
      <c r="H10" s="8">
        <f t="shared" si="5"/>
        <v>1.7056272187499999</v>
      </c>
      <c r="I10" s="4">
        <f t="shared" si="6"/>
        <v>6.1122126626346758E-2</v>
      </c>
      <c r="J10" s="4">
        <f t="shared" si="7"/>
        <v>0.10425156284178114</v>
      </c>
      <c r="K10" s="4">
        <f t="shared" si="1"/>
        <v>0.17581847532602071</v>
      </c>
      <c r="M10">
        <f t="shared" si="12"/>
        <v>1</v>
      </c>
      <c r="N10" s="37">
        <f t="shared" si="13"/>
        <v>0</v>
      </c>
      <c r="O10" s="37">
        <f t="shared" si="14"/>
        <v>0.35</v>
      </c>
      <c r="P10" cm="1">
        <f t="array" ref="P10">INDEX($E$3:$E$22,M10)</f>
        <v>0</v>
      </c>
      <c r="Q10" s="4">
        <f t="shared" si="8"/>
        <v>0.17581847532602071</v>
      </c>
      <c r="R10">
        <f t="shared" si="9"/>
        <v>0</v>
      </c>
      <c r="T10" s="9">
        <v>0</v>
      </c>
      <c r="U10" s="9">
        <v>0.35</v>
      </c>
      <c r="V10">
        <v>0</v>
      </c>
      <c r="X10" s="9">
        <v>0</v>
      </c>
      <c r="Y10" s="9">
        <v>0.95000000000000029</v>
      </c>
      <c r="Z10">
        <v>0</v>
      </c>
    </row>
    <row r="11" spans="1:30" x14ac:dyDescent="0.35">
      <c r="A11" s="37">
        <f t="shared" si="10"/>
        <v>0.39999999999999997</v>
      </c>
      <c r="B11" s="8">
        <f t="shared" si="2"/>
        <v>0.76799999999999968</v>
      </c>
      <c r="C11" s="4">
        <f t="shared" si="3"/>
        <v>6.0406979735391664E-10</v>
      </c>
      <c r="D11" s="4">
        <f t="shared" si="4"/>
        <v>4.6392560436780776E-10</v>
      </c>
      <c r="E11" s="4">
        <f t="shared" si="0"/>
        <v>5.6026035218383881E-10</v>
      </c>
      <c r="G11" s="37">
        <f t="shared" si="11"/>
        <v>0.39999999999999997</v>
      </c>
      <c r="H11" s="8">
        <f t="shared" si="5"/>
        <v>1.3063680000000002</v>
      </c>
      <c r="I11" s="4">
        <f t="shared" si="6"/>
        <v>0.11012654487105017</v>
      </c>
      <c r="J11" s="4">
        <f t="shared" si="7"/>
        <v>0.14386579417010409</v>
      </c>
      <c r="K11" s="4">
        <f t="shared" si="1"/>
        <v>0.24262719803004792</v>
      </c>
      <c r="M11">
        <f t="shared" si="12"/>
        <v>1</v>
      </c>
      <c r="N11" s="37">
        <f t="shared" si="13"/>
        <v>0</v>
      </c>
      <c r="O11" s="37">
        <f t="shared" si="14"/>
        <v>0.39999999999999997</v>
      </c>
      <c r="P11" cm="1">
        <f t="array" ref="P11">INDEX($E$3:$E$22,M11)</f>
        <v>0</v>
      </c>
      <c r="Q11" s="4">
        <f t="shared" si="8"/>
        <v>0.24262719803004792</v>
      </c>
      <c r="R11">
        <f t="shared" si="9"/>
        <v>0</v>
      </c>
      <c r="T11" s="9">
        <v>0</v>
      </c>
      <c r="U11" s="9">
        <v>0.39999999999999997</v>
      </c>
      <c r="V11">
        <v>0</v>
      </c>
      <c r="X11" s="9">
        <v>0.90000000000000024</v>
      </c>
      <c r="Y11" s="9">
        <v>0</v>
      </c>
      <c r="Z11">
        <v>0</v>
      </c>
    </row>
    <row r="12" spans="1:30" x14ac:dyDescent="0.35">
      <c r="A12" s="37">
        <f t="shared" si="10"/>
        <v>0.44999999999999996</v>
      </c>
      <c r="B12" s="8">
        <f t="shared" si="2"/>
        <v>1.0023749999999996</v>
      </c>
      <c r="C12" s="4">
        <f t="shared" si="3"/>
        <v>2.4125848891889157E-8</v>
      </c>
      <c r="D12" s="4">
        <f t="shared" si="4"/>
        <v>2.4183147783007384E-8</v>
      </c>
      <c r="E12" s="4">
        <f t="shared" si="0"/>
        <v>2.9204809491566198E-8</v>
      </c>
      <c r="G12" s="37">
        <f t="shared" si="11"/>
        <v>0.44999999999999996</v>
      </c>
      <c r="H12" s="8">
        <f t="shared" si="5"/>
        <v>0.95120746874999995</v>
      </c>
      <c r="I12" s="4">
        <f t="shared" si="6"/>
        <v>0.14236733446398372</v>
      </c>
      <c r="J12" s="4">
        <f t="shared" si="7"/>
        <v>0.13542087184817059</v>
      </c>
      <c r="K12" s="4">
        <f t="shared" si="1"/>
        <v>0.22838498116139136</v>
      </c>
      <c r="M12">
        <f t="shared" si="12"/>
        <v>1</v>
      </c>
      <c r="N12" s="37">
        <f t="shared" si="13"/>
        <v>0</v>
      </c>
      <c r="O12" s="37">
        <f t="shared" si="14"/>
        <v>0.44999999999999996</v>
      </c>
      <c r="P12" cm="1">
        <f t="array" ref="P12">INDEX($E$3:$E$22,M12)</f>
        <v>0</v>
      </c>
      <c r="Q12" s="4">
        <f t="shared" si="8"/>
        <v>0.22838498116139136</v>
      </c>
      <c r="R12">
        <f t="shared" si="9"/>
        <v>0</v>
      </c>
      <c r="T12" s="9">
        <v>0</v>
      </c>
      <c r="U12" s="9">
        <v>0.44999999999999996</v>
      </c>
      <c r="V12">
        <v>0</v>
      </c>
      <c r="X12" s="9">
        <v>0.2</v>
      </c>
      <c r="Y12" s="9">
        <v>0</v>
      </c>
      <c r="Z12">
        <v>0</v>
      </c>
    </row>
    <row r="13" spans="1:30" x14ac:dyDescent="0.35">
      <c r="A13" s="37">
        <f t="shared" si="10"/>
        <v>0.49999999999999994</v>
      </c>
      <c r="B13" s="8">
        <f t="shared" si="2"/>
        <v>1.2499999999999993</v>
      </c>
      <c r="C13" s="4">
        <f t="shared" si="3"/>
        <v>5.9845478972420139E-7</v>
      </c>
      <c r="D13" s="4">
        <f t="shared" si="4"/>
        <v>7.4806848715525131E-7</v>
      </c>
      <c r="E13" s="4">
        <f t="shared" si="0"/>
        <v>9.0340586965955185E-7</v>
      </c>
      <c r="G13" s="37">
        <f t="shared" si="11"/>
        <v>0.49999999999999994</v>
      </c>
      <c r="H13" s="8">
        <f t="shared" si="5"/>
        <v>0.65625000000000033</v>
      </c>
      <c r="I13" s="4">
        <f t="shared" si="6"/>
        <v>0.13543542008847004</v>
      </c>
      <c r="J13" s="4">
        <f t="shared" si="7"/>
        <v>8.8879494433058509E-2</v>
      </c>
      <c r="K13" s="4">
        <f t="shared" si="1"/>
        <v>0.14989374521592458</v>
      </c>
      <c r="M13">
        <f t="shared" si="12"/>
        <v>1</v>
      </c>
      <c r="N13" s="37">
        <f t="shared" si="13"/>
        <v>0</v>
      </c>
      <c r="O13" s="37">
        <f t="shared" si="14"/>
        <v>0.49999999999999994</v>
      </c>
      <c r="P13" cm="1">
        <f t="array" ref="P13">INDEX($E$3:$E$22,M13)</f>
        <v>0</v>
      </c>
      <c r="Q13" s="4">
        <f t="shared" si="8"/>
        <v>0.14989374521592458</v>
      </c>
      <c r="R13">
        <f t="shared" si="9"/>
        <v>0</v>
      </c>
      <c r="T13" s="9">
        <v>0</v>
      </c>
      <c r="U13" s="9">
        <v>0.49999999999999994</v>
      </c>
      <c r="V13">
        <v>0</v>
      </c>
      <c r="X13" s="9">
        <v>0.44999999999999996</v>
      </c>
      <c r="Y13" s="9">
        <v>0</v>
      </c>
      <c r="Z13">
        <v>0</v>
      </c>
    </row>
    <row r="14" spans="1:30" x14ac:dyDescent="0.35">
      <c r="A14" s="37">
        <f t="shared" si="10"/>
        <v>0.54999999999999993</v>
      </c>
      <c r="B14" s="8">
        <f t="shared" si="2"/>
        <v>1.4973749999999992</v>
      </c>
      <c r="C14" s="4">
        <f t="shared" ref="C14:C22" si="15">_xlfn.BINOM.DIST(35,40,A14,FALSE)</f>
        <v>9.9308832200289971E-6</v>
      </c>
      <c r="D14" s="4">
        <f t="shared" ref="D14:D22" si="16">B14*C14</f>
        <v>1.4870256261590912E-5</v>
      </c>
      <c r="E14" s="4">
        <f t="shared" si="0"/>
        <v>1.795808408017449E-5</v>
      </c>
      <c r="G14" s="37">
        <f t="shared" si="11"/>
        <v>0.54999999999999993</v>
      </c>
      <c r="H14" s="8">
        <f t="shared" si="5"/>
        <v>0.42625996875000038</v>
      </c>
      <c r="I14" s="4">
        <f t="shared" si="6"/>
        <v>9.5303752822997412E-2</v>
      </c>
      <c r="J14" s="4">
        <f t="shared" si="7"/>
        <v>4.0624174700088639E-2</v>
      </c>
      <c r="K14" s="4">
        <f t="shared" si="1"/>
        <v>6.8511974904274339E-2</v>
      </c>
      <c r="M14">
        <f t="shared" si="12"/>
        <v>1</v>
      </c>
      <c r="N14" s="37">
        <f t="shared" si="13"/>
        <v>0</v>
      </c>
      <c r="O14" s="37">
        <f t="shared" si="14"/>
        <v>0.54999999999999993</v>
      </c>
      <c r="P14" cm="1">
        <f t="array" ref="P14">INDEX($E$3:$E$22,M14)</f>
        <v>0</v>
      </c>
      <c r="Q14" s="4">
        <f t="shared" si="8"/>
        <v>6.8511974904274339E-2</v>
      </c>
      <c r="R14">
        <f t="shared" si="9"/>
        <v>0</v>
      </c>
      <c r="T14" s="9">
        <v>0</v>
      </c>
      <c r="U14" s="9">
        <v>0.54999999999999993</v>
      </c>
      <c r="V14">
        <v>0</v>
      </c>
      <c r="X14" s="9">
        <v>0.39999999999999997</v>
      </c>
      <c r="Y14" s="9">
        <v>0</v>
      </c>
      <c r="Z14">
        <v>0</v>
      </c>
    </row>
    <row r="15" spans="1:30" x14ac:dyDescent="0.35">
      <c r="A15" s="37">
        <f t="shared" si="10"/>
        <v>0.6</v>
      </c>
      <c r="B15" s="8">
        <f t="shared" si="2"/>
        <v>1.7279999999999995</v>
      </c>
      <c r="C15" s="4">
        <f t="shared" si="15"/>
        <v>1.1583102349320834E-4</v>
      </c>
      <c r="D15" s="4">
        <f t="shared" si="16"/>
        <v>2.0015600859626395E-4</v>
      </c>
      <c r="E15" s="4">
        <f t="shared" si="0"/>
        <v>2.4171866094924198E-4</v>
      </c>
      <c r="G15" s="37">
        <f t="shared" si="11"/>
        <v>0.6</v>
      </c>
      <c r="H15" s="8">
        <f t="shared" si="5"/>
        <v>0.25804800000000011</v>
      </c>
      <c r="I15" s="4">
        <f t="shared" si="6"/>
        <v>4.8945131053800078E-2</v>
      </c>
      <c r="J15" s="4">
        <f t="shared" si="7"/>
        <v>1.2630193178171009E-2</v>
      </c>
      <c r="K15" s="4">
        <f t="shared" si="1"/>
        <v>2.1300604490978155E-2</v>
      </c>
      <c r="M15">
        <f t="shared" si="12"/>
        <v>1</v>
      </c>
      <c r="N15" s="37">
        <f t="shared" si="13"/>
        <v>0</v>
      </c>
      <c r="O15" s="37">
        <f t="shared" si="14"/>
        <v>0.6</v>
      </c>
      <c r="P15" cm="1">
        <f t="array" ref="P15">INDEX($E$3:$E$22,M15)</f>
        <v>0</v>
      </c>
      <c r="Q15" s="4">
        <f t="shared" si="8"/>
        <v>2.1300604490978155E-2</v>
      </c>
      <c r="R15">
        <f t="shared" si="9"/>
        <v>0</v>
      </c>
      <c r="T15" s="9">
        <v>0</v>
      </c>
      <c r="U15" s="9">
        <v>0.6</v>
      </c>
      <c r="V15">
        <v>0</v>
      </c>
      <c r="X15" s="9">
        <v>0.49999999999999994</v>
      </c>
      <c r="Y15" s="9">
        <v>0</v>
      </c>
      <c r="Z15">
        <v>0</v>
      </c>
    </row>
    <row r="16" spans="1:30" x14ac:dyDescent="0.35">
      <c r="A16" s="37">
        <f t="shared" si="10"/>
        <v>0.65</v>
      </c>
      <c r="B16" s="8">
        <f t="shared" si="2"/>
        <v>1.9223749999999997</v>
      </c>
      <c r="C16" s="4">
        <f t="shared" si="15"/>
        <v>9.7845054168281759E-4</v>
      </c>
      <c r="D16" s="4">
        <f t="shared" si="16"/>
        <v>1.8809488600675063E-3</v>
      </c>
      <c r="E16" s="4">
        <f t="shared" si="0"/>
        <v>2.2715303075743253E-3</v>
      </c>
      <c r="G16" s="37">
        <f t="shared" si="11"/>
        <v>0.65</v>
      </c>
      <c r="H16" s="8">
        <f t="shared" si="5"/>
        <v>0.14338471874999986</v>
      </c>
      <c r="I16" s="4">
        <f t="shared" si="6"/>
        <v>1.7721800027757358E-2</v>
      </c>
      <c r="J16" s="4">
        <f t="shared" si="7"/>
        <v>2.5410353127237285E-3</v>
      </c>
      <c r="K16" s="4">
        <f t="shared" si="1"/>
        <v>4.2854125372748346E-3</v>
      </c>
      <c r="M16">
        <f t="shared" si="12"/>
        <v>1</v>
      </c>
      <c r="N16" s="37">
        <f t="shared" si="13"/>
        <v>0</v>
      </c>
      <c r="O16" s="37">
        <f t="shared" si="14"/>
        <v>0.65</v>
      </c>
      <c r="P16" cm="1">
        <f t="array" ref="P16">INDEX($E$3:$E$22,M16)</f>
        <v>0</v>
      </c>
      <c r="Q16" s="4">
        <f t="shared" si="8"/>
        <v>4.2854125372748346E-3</v>
      </c>
      <c r="R16">
        <f t="shared" si="9"/>
        <v>0</v>
      </c>
      <c r="T16" s="9">
        <v>0</v>
      </c>
      <c r="U16" s="9">
        <v>0.65</v>
      </c>
      <c r="V16">
        <v>0</v>
      </c>
      <c r="X16" s="9">
        <v>0.1</v>
      </c>
      <c r="Y16" s="9">
        <v>0</v>
      </c>
      <c r="Z16">
        <v>0</v>
      </c>
    </row>
    <row r="17" spans="1:26" x14ac:dyDescent="0.35">
      <c r="A17" s="37">
        <f t="shared" si="10"/>
        <v>0.70000000000000007</v>
      </c>
      <c r="B17" s="8">
        <f t="shared" si="2"/>
        <v>2.0579999999999998</v>
      </c>
      <c r="C17" s="4">
        <f t="shared" si="15"/>
        <v>6.0571572404664129E-3</v>
      </c>
      <c r="D17" s="4">
        <f t="shared" si="16"/>
        <v>1.2465629600879876E-2</v>
      </c>
      <c r="E17" s="4">
        <f t="shared" si="0"/>
        <v>1.5054133603812083E-2</v>
      </c>
      <c r="G17" s="37">
        <f t="shared" si="11"/>
        <v>0.70000000000000007</v>
      </c>
      <c r="H17" s="8">
        <f t="shared" si="5"/>
        <v>7.1441999999999881E-2</v>
      </c>
      <c r="I17" s="4">
        <f t="shared" si="6"/>
        <v>4.2456556266578698E-3</v>
      </c>
      <c r="J17" s="4">
        <f t="shared" si="7"/>
        <v>3.0331812927969102E-4</v>
      </c>
      <c r="K17" s="4">
        <f t="shared" si="1"/>
        <v>5.115408304202741E-4</v>
      </c>
      <c r="M17">
        <f t="shared" si="12"/>
        <v>1</v>
      </c>
      <c r="N17" s="37">
        <f t="shared" si="13"/>
        <v>0</v>
      </c>
      <c r="O17" s="37">
        <f t="shared" si="14"/>
        <v>0.70000000000000007</v>
      </c>
      <c r="P17" cm="1">
        <f t="array" ref="P17">INDEX($E$3:$E$22,M17)</f>
        <v>0</v>
      </c>
      <c r="Q17" s="4">
        <f t="shared" si="8"/>
        <v>5.115408304202741E-4</v>
      </c>
      <c r="R17">
        <f t="shared" si="9"/>
        <v>0</v>
      </c>
      <c r="T17" s="9">
        <v>0</v>
      </c>
      <c r="U17" s="9">
        <v>0.70000000000000007</v>
      </c>
      <c r="V17">
        <v>0</v>
      </c>
      <c r="X17" s="9">
        <v>0.25</v>
      </c>
      <c r="Y17" s="9">
        <v>0</v>
      </c>
      <c r="Z17">
        <v>0</v>
      </c>
    </row>
    <row r="18" spans="1:26" x14ac:dyDescent="0.35">
      <c r="A18" s="37">
        <f t="shared" si="10"/>
        <v>0.75000000000000011</v>
      </c>
      <c r="B18" s="8">
        <f t="shared" si="2"/>
        <v>2.1093749999999996</v>
      </c>
      <c r="C18" s="4">
        <f t="shared" si="15"/>
        <v>2.7231742753246038E-2</v>
      </c>
      <c r="D18" s="4">
        <f t="shared" si="16"/>
        <v>5.7441957370128346E-2</v>
      </c>
      <c r="E18" s="4">
        <f t="shared" si="0"/>
        <v>6.9369853621621597E-2</v>
      </c>
      <c r="G18" s="37">
        <f t="shared" si="11"/>
        <v>0.75000000000000011</v>
      </c>
      <c r="H18" s="8">
        <f t="shared" si="5"/>
        <v>3.0761718749999965E-2</v>
      </c>
      <c r="I18" s="4">
        <f t="shared" si="6"/>
        <v>6.0329531858221291E-4</v>
      </c>
      <c r="J18" s="4">
        <f t="shared" si="7"/>
        <v>1.8558400913417662E-5</v>
      </c>
      <c r="K18" s="4">
        <f t="shared" si="1"/>
        <v>3.1298425310305655E-5</v>
      </c>
      <c r="M18">
        <f t="shared" si="12"/>
        <v>1</v>
      </c>
      <c r="N18" s="37">
        <f t="shared" si="13"/>
        <v>0</v>
      </c>
      <c r="O18" s="37">
        <f t="shared" si="14"/>
        <v>0.75000000000000011</v>
      </c>
      <c r="P18" cm="1">
        <f t="array" ref="P18">INDEX($E$3:$E$22,M18)</f>
        <v>0</v>
      </c>
      <c r="Q18" s="4">
        <f t="shared" si="8"/>
        <v>3.1298425310305655E-5</v>
      </c>
      <c r="R18">
        <f t="shared" si="9"/>
        <v>0</v>
      </c>
      <c r="T18" s="9">
        <v>0</v>
      </c>
      <c r="U18" s="9">
        <v>0.75000000000000011</v>
      </c>
      <c r="V18">
        <v>0</v>
      </c>
      <c r="X18" s="9">
        <v>0.6</v>
      </c>
      <c r="Y18" s="9">
        <v>0</v>
      </c>
      <c r="Z18">
        <v>0</v>
      </c>
    </row>
    <row r="19" spans="1:26" x14ac:dyDescent="0.35">
      <c r="A19" s="37">
        <f t="shared" si="10"/>
        <v>0.80000000000000016</v>
      </c>
      <c r="B19" s="8">
        <f t="shared" si="2"/>
        <v>2.0479999999999992</v>
      </c>
      <c r="C19" s="4">
        <f t="shared" si="15"/>
        <v>8.5414321782269945E-2</v>
      </c>
      <c r="D19" s="4">
        <f t="shared" si="16"/>
        <v>0.17492853101008876</v>
      </c>
      <c r="E19" s="4">
        <f t="shared" si="0"/>
        <v>0.21125266522908601</v>
      </c>
      <c r="G19" s="37">
        <f t="shared" si="11"/>
        <v>0.80000000000000016</v>
      </c>
      <c r="H19" s="8">
        <f t="shared" si="5"/>
        <v>1.0751999999999961E-2</v>
      </c>
      <c r="I19" s="4">
        <f t="shared" si="6"/>
        <v>4.1915232316237707E-5</v>
      </c>
      <c r="J19" s="4">
        <f t="shared" si="7"/>
        <v>4.5067257786418619E-7</v>
      </c>
      <c r="K19" s="4">
        <f t="shared" si="1"/>
        <v>7.6005158437368527E-7</v>
      </c>
      <c r="M19">
        <f t="shared" si="12"/>
        <v>1</v>
      </c>
      <c r="N19" s="37">
        <f t="shared" si="13"/>
        <v>0</v>
      </c>
      <c r="O19" s="37">
        <f t="shared" si="14"/>
        <v>0.80000000000000016</v>
      </c>
      <c r="P19" cm="1">
        <f t="array" ref="P19">INDEX($E$3:$E$22,M19)</f>
        <v>0</v>
      </c>
      <c r="Q19" s="4">
        <f t="shared" si="8"/>
        <v>7.6005158437368527E-7</v>
      </c>
      <c r="R19">
        <f t="shared" si="9"/>
        <v>0</v>
      </c>
      <c r="T19" s="9">
        <v>0</v>
      </c>
      <c r="U19" s="9">
        <v>0.80000000000000016</v>
      </c>
      <c r="V19">
        <v>0</v>
      </c>
      <c r="X19" s="9">
        <v>0.15000000000000002</v>
      </c>
      <c r="Y19" s="9">
        <v>0</v>
      </c>
      <c r="Z19">
        <v>0</v>
      </c>
    </row>
    <row r="20" spans="1:26" x14ac:dyDescent="0.35">
      <c r="A20" s="37">
        <f t="shared" si="10"/>
        <v>0.8500000000000002</v>
      </c>
      <c r="B20" s="8">
        <f t="shared" si="2"/>
        <v>1.8423749999999983</v>
      </c>
      <c r="C20" s="4">
        <f t="shared" si="15"/>
        <v>0.16918033050072737</v>
      </c>
      <c r="D20" s="4">
        <f t="shared" si="16"/>
        <v>0.31169361140627727</v>
      </c>
      <c r="E20" s="4">
        <f t="shared" si="0"/>
        <v>0.37641719029045939</v>
      </c>
      <c r="G20" s="37">
        <f t="shared" si="11"/>
        <v>0.8500000000000002</v>
      </c>
      <c r="H20" s="8">
        <f t="shared" si="5"/>
        <v>2.7109687499999795E-3</v>
      </c>
      <c r="I20" s="4">
        <f t="shared" si="6"/>
        <v>9.8165127268010638E-7</v>
      </c>
      <c r="J20" s="4">
        <f t="shared" si="7"/>
        <v>2.6612259236334768E-9</v>
      </c>
      <c r="K20" s="4">
        <f t="shared" si="1"/>
        <v>4.4881119441962042E-9</v>
      </c>
      <c r="M20">
        <f t="shared" si="12"/>
        <v>1</v>
      </c>
      <c r="N20" s="37">
        <f t="shared" si="13"/>
        <v>0</v>
      </c>
      <c r="O20" s="37">
        <f t="shared" si="14"/>
        <v>0.8500000000000002</v>
      </c>
      <c r="P20" cm="1">
        <f t="array" ref="P20">INDEX($E$3:$E$22,M20)</f>
        <v>0</v>
      </c>
      <c r="Q20" s="4">
        <f t="shared" si="8"/>
        <v>4.4881119441962042E-9</v>
      </c>
      <c r="R20">
        <f t="shared" si="9"/>
        <v>0</v>
      </c>
      <c r="T20" s="9">
        <v>0</v>
      </c>
      <c r="U20" s="9">
        <v>0.8500000000000002</v>
      </c>
      <c r="V20">
        <v>0</v>
      </c>
      <c r="X20" s="9">
        <v>0.65</v>
      </c>
      <c r="Y20" s="9">
        <v>0</v>
      </c>
      <c r="Z20">
        <v>0</v>
      </c>
    </row>
    <row r="21" spans="1:26" x14ac:dyDescent="0.35">
      <c r="A21" s="37">
        <f t="shared" si="10"/>
        <v>0.90000000000000024</v>
      </c>
      <c r="B21" s="8">
        <f t="shared" si="2"/>
        <v>1.4579999999999971</v>
      </c>
      <c r="C21" s="4">
        <f t="shared" si="15"/>
        <v>0.16470963475295886</v>
      </c>
      <c r="D21" s="4">
        <f t="shared" si="16"/>
        <v>0.24014664746981354</v>
      </c>
      <c r="E21" s="4">
        <f t="shared" si="0"/>
        <v>0.29001340736636022</v>
      </c>
      <c r="G21" s="37">
        <f t="shared" si="11"/>
        <v>0.90000000000000024</v>
      </c>
      <c r="H21" s="8">
        <f t="shared" si="5"/>
        <v>3.7799999999999526E-4</v>
      </c>
      <c r="I21" s="4">
        <f t="shared" si="6"/>
        <v>3.326804354220124E-9</v>
      </c>
      <c r="J21" s="4">
        <f t="shared" si="7"/>
        <v>1.2575320458951911E-12</v>
      </c>
      <c r="K21" s="4">
        <f t="shared" si="1"/>
        <v>2.1208062589762376E-12</v>
      </c>
      <c r="M21">
        <f t="shared" si="12"/>
        <v>1</v>
      </c>
      <c r="N21" s="37">
        <f t="shared" si="13"/>
        <v>0</v>
      </c>
      <c r="O21" s="37">
        <f t="shared" si="14"/>
        <v>0.90000000000000024</v>
      </c>
      <c r="P21" cm="1">
        <f t="array" ref="P21">INDEX($E$3:$E$22,M21)</f>
        <v>0</v>
      </c>
      <c r="Q21" s="4">
        <f t="shared" si="8"/>
        <v>2.1208062589762376E-12</v>
      </c>
      <c r="R21">
        <f t="shared" si="9"/>
        <v>0</v>
      </c>
      <c r="T21" s="9">
        <v>0</v>
      </c>
      <c r="U21" s="9">
        <v>0.90000000000000024</v>
      </c>
      <c r="V21">
        <v>0</v>
      </c>
      <c r="X21" s="9">
        <v>0.54999999999999993</v>
      </c>
      <c r="Y21" s="9">
        <v>0</v>
      </c>
      <c r="Z21">
        <v>0</v>
      </c>
    </row>
    <row r="22" spans="1:26" x14ac:dyDescent="0.35">
      <c r="A22" s="16">
        <f t="shared" si="10"/>
        <v>0.95000000000000029</v>
      </c>
      <c r="B22" s="10">
        <f t="shared" si="2"/>
        <v>0.85737499999999578</v>
      </c>
      <c r="C22" s="2">
        <f t="shared" si="15"/>
        <v>3.4151311040911139E-2</v>
      </c>
      <c r="D22" s="2">
        <f t="shared" si="16"/>
        <v>2.9280480303701045E-2</v>
      </c>
      <c r="E22" s="2">
        <f t="shared" si="0"/>
        <v>3.5360609659426327E-2</v>
      </c>
      <c r="G22" s="16">
        <f t="shared" si="11"/>
        <v>0.95000000000000029</v>
      </c>
      <c r="H22" s="10">
        <f t="shared" si="5"/>
        <v>1.2468749999999627E-5</v>
      </c>
      <c r="I22" s="2">
        <f t="shared" si="6"/>
        <v>1.0821380614249097E-13</v>
      </c>
      <c r="J22" s="2">
        <f t="shared" si="7"/>
        <v>1.3492908953391439E-18</v>
      </c>
      <c r="K22" s="2">
        <f t="shared" si="1"/>
        <v>2.275555987106357E-18</v>
      </c>
      <c r="M22">
        <f t="shared" si="12"/>
        <v>1</v>
      </c>
      <c r="N22" s="37">
        <f t="shared" si="13"/>
        <v>0</v>
      </c>
      <c r="O22" s="16">
        <f t="shared" si="14"/>
        <v>0.95000000000000029</v>
      </c>
      <c r="P22" cm="1">
        <f t="array" ref="P22">INDEX($E$3:$E$22,M22)</f>
        <v>0</v>
      </c>
      <c r="Q22" s="4">
        <f t="shared" si="8"/>
        <v>2.275555987106357E-18</v>
      </c>
      <c r="R22">
        <f t="shared" si="9"/>
        <v>0</v>
      </c>
      <c r="T22" s="9">
        <v>0</v>
      </c>
      <c r="U22" s="9">
        <v>0.95000000000000029</v>
      </c>
      <c r="V22">
        <v>0</v>
      </c>
      <c r="X22" s="9">
        <v>0.35</v>
      </c>
      <c r="Y22" s="9">
        <v>0</v>
      </c>
      <c r="Z22">
        <v>0</v>
      </c>
    </row>
    <row r="23" spans="1:26" x14ac:dyDescent="0.35">
      <c r="A23" s="4"/>
      <c r="B23" s="37">
        <f>SUM(B4:B22)</f>
        <v>19.916749999999986</v>
      </c>
      <c r="C23" s="37">
        <f>SUM(C4:C22)</f>
        <v>0.48784933371215711</v>
      </c>
      <c r="D23" s="37">
        <f>SUM(D4:D22)</f>
        <v>0.82805360500608727</v>
      </c>
      <c r="E23" s="37">
        <f>SUM(E4:E22)</f>
        <v>1</v>
      </c>
      <c r="G23" s="4"/>
      <c r="H23" s="37">
        <f>SUM(H4:H22)</f>
        <v>19.8254371875</v>
      </c>
      <c r="I23" s="37">
        <f>SUM(I4:I22)</f>
        <v>0.64516129030733593</v>
      </c>
      <c r="J23" s="37">
        <f>SUM(J4:J22)</f>
        <v>0.59294998804003485</v>
      </c>
      <c r="K23" s="37">
        <f>SUM(K4:K22)</f>
        <v>1</v>
      </c>
      <c r="M23" s="39">
        <f>M22+1</f>
        <v>2</v>
      </c>
      <c r="N23" s="37">
        <f>N22+0.05</f>
        <v>0.05</v>
      </c>
      <c r="O23" s="37">
        <f>O3</f>
        <v>0</v>
      </c>
      <c r="P23" cm="1">
        <f t="array" ref="P23">INDEX($E$3:$E$22,M23)</f>
        <v>4.2501525038704941E-43</v>
      </c>
      <c r="Q23" s="38">
        <f>Q3</f>
        <v>0</v>
      </c>
      <c r="R23">
        <f t="shared" si="9"/>
        <v>0</v>
      </c>
      <c r="T23" s="9">
        <v>0.05</v>
      </c>
      <c r="U23" s="9">
        <v>0</v>
      </c>
      <c r="V23">
        <v>0</v>
      </c>
      <c r="X23" s="9">
        <v>0</v>
      </c>
      <c r="Y23" s="9">
        <v>0.3</v>
      </c>
      <c r="Z23">
        <v>0</v>
      </c>
    </row>
    <row r="24" spans="1:26" x14ac:dyDescent="0.35">
      <c r="M24" s="14">
        <f>M23</f>
        <v>2</v>
      </c>
      <c r="N24" s="37">
        <f>N23</f>
        <v>0.05</v>
      </c>
      <c r="O24" s="37">
        <f t="shared" ref="O24:O87" si="17">O4</f>
        <v>0.05</v>
      </c>
      <c r="P24" cm="1">
        <f t="array" ref="P24">INDEX($E$3:$E$22,M24)</f>
        <v>4.2501525038704941E-43</v>
      </c>
      <c r="Q24" s="38">
        <f t="shared" ref="Q24:Q87" si="18">Q4</f>
        <v>1.0705553617825703E-10</v>
      </c>
      <c r="R24">
        <f t="shared" si="9"/>
        <v>4.5500235514121737E-53</v>
      </c>
      <c r="T24" s="9">
        <v>0.05</v>
      </c>
      <c r="U24" s="9">
        <v>0.05</v>
      </c>
      <c r="V24">
        <v>4.5500235514121737E-53</v>
      </c>
      <c r="X24" s="9">
        <v>0</v>
      </c>
      <c r="Y24" s="9">
        <v>0.35</v>
      </c>
      <c r="Z24">
        <v>0</v>
      </c>
    </row>
    <row r="25" spans="1:26" x14ac:dyDescent="0.35">
      <c r="M25" s="14">
        <f t="shared" ref="M25:M42" si="19">M24</f>
        <v>2</v>
      </c>
      <c r="N25" s="37">
        <f t="shared" ref="N25:N42" si="20">N24</f>
        <v>0.05</v>
      </c>
      <c r="O25" s="37">
        <f t="shared" si="17"/>
        <v>0.1</v>
      </c>
      <c r="P25" cm="1">
        <f t="array" ref="P25">INDEX($E$3:$E$22,M25)</f>
        <v>4.2501525038704941E-43</v>
      </c>
      <c r="Q25" s="38">
        <f t="shared" si="18"/>
        <v>1.1270833990766459E-6</v>
      </c>
      <c r="R25">
        <f t="shared" si="9"/>
        <v>4.790276330656474E-49</v>
      </c>
      <c r="T25" s="9">
        <v>0.05</v>
      </c>
      <c r="U25" s="9">
        <v>0.1</v>
      </c>
      <c r="V25">
        <v>4.790276330656474E-49</v>
      </c>
      <c r="X25" s="9">
        <v>0</v>
      </c>
      <c r="Y25" s="9">
        <v>0.25</v>
      </c>
      <c r="Z25">
        <v>0</v>
      </c>
    </row>
    <row r="26" spans="1:26" x14ac:dyDescent="0.35">
      <c r="M26" s="14">
        <f t="shared" si="19"/>
        <v>2</v>
      </c>
      <c r="N26" s="37">
        <f t="shared" si="20"/>
        <v>0.05</v>
      </c>
      <c r="O26" s="37">
        <f t="shared" si="17"/>
        <v>0.15000000000000002</v>
      </c>
      <c r="P26" cm="1">
        <f t="array" ref="P26">INDEX($E$3:$E$22,M26)</f>
        <v>4.2501525038704941E-43</v>
      </c>
      <c r="Q26" s="38">
        <f t="shared" si="18"/>
        <v>1.4860371979802842E-4</v>
      </c>
      <c r="R26">
        <f t="shared" si="9"/>
        <v>6.3158847178405983E-47</v>
      </c>
      <c r="T26" s="9">
        <v>0.05</v>
      </c>
      <c r="U26" s="9">
        <v>0.15000000000000002</v>
      </c>
      <c r="V26">
        <v>6.3158847178405983E-47</v>
      </c>
      <c r="X26" s="9">
        <v>0</v>
      </c>
      <c r="Y26" s="9">
        <v>0.44999999999999996</v>
      </c>
      <c r="Z26">
        <v>0</v>
      </c>
    </row>
    <row r="27" spans="1:26" x14ac:dyDescent="0.35">
      <c r="M27" s="14">
        <f t="shared" si="19"/>
        <v>2</v>
      </c>
      <c r="N27" s="37">
        <f t="shared" si="20"/>
        <v>0.05</v>
      </c>
      <c r="O27" s="37">
        <f t="shared" si="17"/>
        <v>0.2</v>
      </c>
      <c r="P27" cm="1">
        <f t="array" ref="P27">INDEX($E$3:$E$22,M27)</f>
        <v>4.2501525038704941E-43</v>
      </c>
      <c r="Q27" s="38">
        <f t="shared" si="18"/>
        <v>3.1131712895946522E-3</v>
      </c>
      <c r="R27">
        <f t="shared" si="9"/>
        <v>1.3231452751448447E-45</v>
      </c>
      <c r="T27" s="9">
        <v>0.05</v>
      </c>
      <c r="U27" s="9">
        <v>0.2</v>
      </c>
      <c r="V27">
        <v>1.3231452751448447E-45</v>
      </c>
      <c r="X27" s="9">
        <v>0</v>
      </c>
      <c r="Y27" s="9">
        <v>0.39999999999999997</v>
      </c>
      <c r="Z27">
        <v>0</v>
      </c>
    </row>
    <row r="28" spans="1:26" x14ac:dyDescent="0.35">
      <c r="M28" s="14">
        <f t="shared" si="19"/>
        <v>2</v>
      </c>
      <c r="N28" s="37">
        <f t="shared" si="20"/>
        <v>0.05</v>
      </c>
      <c r="O28" s="37">
        <f t="shared" si="17"/>
        <v>0.25</v>
      </c>
      <c r="P28" cm="1">
        <f t="array" ref="P28">INDEX($E$3:$E$22,M28)</f>
        <v>4.2501525038704941E-43</v>
      </c>
      <c r="Q28" s="38">
        <f t="shared" si="18"/>
        <v>2.2816552051212937E-2</v>
      </c>
      <c r="R28">
        <f t="shared" si="9"/>
        <v>9.6973825830154123E-45</v>
      </c>
      <c r="T28" s="9">
        <v>0.05</v>
      </c>
      <c r="U28" s="9">
        <v>0.25</v>
      </c>
      <c r="V28">
        <v>9.6973825830154123E-45</v>
      </c>
      <c r="X28" s="9">
        <v>0</v>
      </c>
      <c r="Y28" s="9">
        <v>0.05</v>
      </c>
      <c r="Z28">
        <v>0</v>
      </c>
    </row>
    <row r="29" spans="1:26" x14ac:dyDescent="0.35">
      <c r="M29" s="14">
        <f t="shared" si="19"/>
        <v>2</v>
      </c>
      <c r="N29" s="37">
        <f t="shared" si="20"/>
        <v>0.05</v>
      </c>
      <c r="O29" s="37">
        <f t="shared" si="17"/>
        <v>0.3</v>
      </c>
      <c r="P29" cm="1">
        <f t="array" ref="P29">INDEX($E$3:$E$22,M29)</f>
        <v>4.2501525038704941E-43</v>
      </c>
      <c r="Q29" s="38">
        <f t="shared" si="18"/>
        <v>8.2554550285480116E-2</v>
      </c>
      <c r="R29">
        <f t="shared" si="9"/>
        <v>3.5086942860173593E-44</v>
      </c>
      <c r="T29" s="9">
        <v>0.05</v>
      </c>
      <c r="U29" s="9">
        <v>0.3</v>
      </c>
      <c r="V29">
        <v>3.5086942860173593E-44</v>
      </c>
      <c r="X29" s="9">
        <v>0</v>
      </c>
      <c r="Y29" s="9">
        <v>0.1</v>
      </c>
      <c r="Z29">
        <v>0</v>
      </c>
    </row>
    <row r="30" spans="1:26" x14ac:dyDescent="0.35">
      <c r="M30" s="14">
        <f t="shared" si="19"/>
        <v>2</v>
      </c>
      <c r="N30" s="37">
        <f t="shared" si="20"/>
        <v>0.05</v>
      </c>
      <c r="O30" s="37">
        <f t="shared" si="17"/>
        <v>0.35</v>
      </c>
      <c r="P30" cm="1">
        <f t="array" ref="P30">INDEX($E$3:$E$22,M30)</f>
        <v>4.2501525038704941E-43</v>
      </c>
      <c r="Q30" s="38">
        <f t="shared" si="18"/>
        <v>0.17581847532602071</v>
      </c>
      <c r="R30">
        <f t="shared" si="9"/>
        <v>7.4725533313357964E-44</v>
      </c>
      <c r="T30" s="9">
        <v>0.05</v>
      </c>
      <c r="U30" s="9">
        <v>0.35</v>
      </c>
      <c r="V30">
        <v>7.4725533313357964E-44</v>
      </c>
      <c r="X30" s="9">
        <v>0</v>
      </c>
      <c r="Y30" s="9">
        <v>0</v>
      </c>
      <c r="Z30">
        <v>0</v>
      </c>
    </row>
    <row r="31" spans="1:26" x14ac:dyDescent="0.35">
      <c r="M31" s="14">
        <f t="shared" si="19"/>
        <v>2</v>
      </c>
      <c r="N31" s="37">
        <f t="shared" si="20"/>
        <v>0.05</v>
      </c>
      <c r="O31" s="37">
        <f t="shared" si="17"/>
        <v>0.39999999999999997</v>
      </c>
      <c r="P31" cm="1">
        <f t="array" ref="P31">INDEX($E$3:$E$22,M31)</f>
        <v>4.2501525038704941E-43</v>
      </c>
      <c r="Q31" s="38">
        <f t="shared" si="18"/>
        <v>0.24262719803004792</v>
      </c>
      <c r="R31">
        <f t="shared" si="9"/>
        <v>1.0312025932144905E-43</v>
      </c>
      <c r="T31" s="9">
        <v>0.05</v>
      </c>
      <c r="U31" s="9">
        <v>0.39999999999999997</v>
      </c>
      <c r="V31">
        <v>1.0312025932144905E-43</v>
      </c>
      <c r="X31" s="9">
        <v>0</v>
      </c>
      <c r="Y31" s="9">
        <v>0.2</v>
      </c>
      <c r="Z31">
        <v>0</v>
      </c>
    </row>
    <row r="32" spans="1:26" x14ac:dyDescent="0.35">
      <c r="M32" s="14">
        <f t="shared" si="19"/>
        <v>2</v>
      </c>
      <c r="N32" s="37">
        <f t="shared" si="20"/>
        <v>0.05</v>
      </c>
      <c r="O32" s="37">
        <f t="shared" si="17"/>
        <v>0.44999999999999996</v>
      </c>
      <c r="P32" cm="1">
        <f t="array" ref="P32">INDEX($E$3:$E$22,M32)</f>
        <v>4.2501525038704941E-43</v>
      </c>
      <c r="Q32" s="38">
        <f t="shared" si="18"/>
        <v>0.22838498116139136</v>
      </c>
      <c r="R32">
        <f t="shared" si="9"/>
        <v>9.7067099952950304E-44</v>
      </c>
      <c r="T32" s="9">
        <v>0.05</v>
      </c>
      <c r="U32" s="9">
        <v>0.44999999999999996</v>
      </c>
      <c r="V32">
        <v>9.7067099952950304E-44</v>
      </c>
      <c r="X32" s="9">
        <v>0</v>
      </c>
      <c r="Y32" s="9">
        <v>0.15000000000000002</v>
      </c>
      <c r="Z32">
        <v>0</v>
      </c>
    </row>
    <row r="33" spans="13:26" x14ac:dyDescent="0.35">
      <c r="M33" s="14">
        <f t="shared" si="19"/>
        <v>2</v>
      </c>
      <c r="N33" s="37">
        <f t="shared" si="20"/>
        <v>0.05</v>
      </c>
      <c r="O33" s="37">
        <f t="shared" si="17"/>
        <v>0.49999999999999994</v>
      </c>
      <c r="P33" cm="1">
        <f t="array" ref="P33">INDEX($E$3:$E$22,M33)</f>
        <v>4.2501525038704941E-43</v>
      </c>
      <c r="Q33" s="38">
        <f t="shared" si="18"/>
        <v>0.14989374521592458</v>
      </c>
      <c r="R33">
        <f t="shared" si="9"/>
        <v>6.3707127654398779E-44</v>
      </c>
      <c r="T33" s="9">
        <v>0.05</v>
      </c>
      <c r="U33" s="9">
        <v>0.49999999999999994</v>
      </c>
      <c r="V33">
        <v>6.3707127654398779E-44</v>
      </c>
      <c r="X33" s="9">
        <v>0</v>
      </c>
      <c r="Y33" s="9">
        <v>0.75000000000000011</v>
      </c>
      <c r="Z33">
        <v>0</v>
      </c>
    </row>
    <row r="34" spans="13:26" x14ac:dyDescent="0.35">
      <c r="M34" s="14">
        <f t="shared" si="19"/>
        <v>2</v>
      </c>
      <c r="N34" s="37">
        <f t="shared" si="20"/>
        <v>0.05</v>
      </c>
      <c r="O34" s="37">
        <f t="shared" si="17"/>
        <v>0.54999999999999993</v>
      </c>
      <c r="P34" cm="1">
        <f t="array" ref="P34">INDEX($E$3:$E$22,M34)</f>
        <v>4.2501525038704941E-43</v>
      </c>
      <c r="Q34" s="38">
        <f t="shared" si="18"/>
        <v>6.8511974904274339E-2</v>
      </c>
      <c r="R34">
        <f t="shared" si="9"/>
        <v>2.9118634168451406E-44</v>
      </c>
      <c r="T34" s="9">
        <v>0.05</v>
      </c>
      <c r="U34" s="9">
        <v>0.54999999999999993</v>
      </c>
      <c r="V34">
        <v>2.9118634168451406E-44</v>
      </c>
      <c r="X34" s="9">
        <v>0</v>
      </c>
      <c r="Y34" s="9">
        <v>0.80000000000000016</v>
      </c>
      <c r="Z34">
        <v>0</v>
      </c>
    </row>
    <row r="35" spans="13:26" x14ac:dyDescent="0.35">
      <c r="M35" s="14">
        <f t="shared" si="19"/>
        <v>2</v>
      </c>
      <c r="N35" s="37">
        <f t="shared" si="20"/>
        <v>0.05</v>
      </c>
      <c r="O35" s="37">
        <f t="shared" si="17"/>
        <v>0.6</v>
      </c>
      <c r="P35" cm="1">
        <f t="array" ref="P35">INDEX($E$3:$E$22,M35)</f>
        <v>4.2501525038704941E-43</v>
      </c>
      <c r="Q35" s="38">
        <f t="shared" si="18"/>
        <v>2.1300604490978155E-2</v>
      </c>
      <c r="R35">
        <f t="shared" si="9"/>
        <v>9.0530817511285892E-45</v>
      </c>
      <c r="T35" s="9">
        <v>0.05</v>
      </c>
      <c r="U35" s="9">
        <v>0.6</v>
      </c>
      <c r="V35">
        <v>9.0530817511285892E-45</v>
      </c>
      <c r="X35" s="9">
        <v>0</v>
      </c>
      <c r="Y35" s="9">
        <v>0.70000000000000007</v>
      </c>
      <c r="Z35">
        <v>0</v>
      </c>
    </row>
    <row r="36" spans="13:26" x14ac:dyDescent="0.35">
      <c r="M36" s="14">
        <f t="shared" si="19"/>
        <v>2</v>
      </c>
      <c r="N36" s="37">
        <f t="shared" si="20"/>
        <v>0.05</v>
      </c>
      <c r="O36" s="37">
        <f t="shared" si="17"/>
        <v>0.65</v>
      </c>
      <c r="P36" cm="1">
        <f t="array" ref="P36">INDEX($E$3:$E$22,M36)</f>
        <v>4.2501525038704941E-43</v>
      </c>
      <c r="Q36" s="38">
        <f t="shared" si="18"/>
        <v>4.2854125372748346E-3</v>
      </c>
      <c r="R36">
        <f t="shared" si="9"/>
        <v>1.8213656825416646E-45</v>
      </c>
      <c r="T36" s="9">
        <v>0.05</v>
      </c>
      <c r="U36" s="9">
        <v>0.65</v>
      </c>
      <c r="V36">
        <v>1.8213656825416646E-45</v>
      </c>
      <c r="X36" s="9">
        <v>0</v>
      </c>
      <c r="Y36" s="9">
        <v>0.90000000000000024</v>
      </c>
      <c r="Z36">
        <v>0</v>
      </c>
    </row>
    <row r="37" spans="13:26" x14ac:dyDescent="0.35">
      <c r="M37" s="14">
        <f t="shared" si="19"/>
        <v>2</v>
      </c>
      <c r="N37" s="37">
        <f t="shared" si="20"/>
        <v>0.05</v>
      </c>
      <c r="O37" s="37">
        <f t="shared" si="17"/>
        <v>0.70000000000000007</v>
      </c>
      <c r="P37" cm="1">
        <f t="array" ref="P37">INDEX($E$3:$E$22,M37)</f>
        <v>4.2501525038704941E-43</v>
      </c>
      <c r="Q37" s="38">
        <f t="shared" si="18"/>
        <v>5.115408304202741E-4</v>
      </c>
      <c r="R37">
        <f t="shared" si="9"/>
        <v>2.17412654124272E-46</v>
      </c>
      <c r="T37" s="9">
        <v>0.05</v>
      </c>
      <c r="U37" s="9">
        <v>0.70000000000000007</v>
      </c>
      <c r="V37">
        <v>2.17412654124272E-46</v>
      </c>
      <c r="X37" s="9">
        <v>0</v>
      </c>
      <c r="Y37" s="9">
        <v>0.8500000000000002</v>
      </c>
      <c r="Z37">
        <v>0</v>
      </c>
    </row>
    <row r="38" spans="13:26" x14ac:dyDescent="0.35">
      <c r="M38" s="14">
        <f t="shared" si="19"/>
        <v>2</v>
      </c>
      <c r="N38" s="37">
        <f t="shared" si="20"/>
        <v>0.05</v>
      </c>
      <c r="O38" s="37">
        <f t="shared" si="17"/>
        <v>0.75000000000000011</v>
      </c>
      <c r="P38" cm="1">
        <f t="array" ref="P38">INDEX($E$3:$E$22,M38)</f>
        <v>4.2501525038704941E-43</v>
      </c>
      <c r="Q38" s="38">
        <f t="shared" si="18"/>
        <v>3.1298425310305655E-5</v>
      </c>
      <c r="R38">
        <f t="shared" si="9"/>
        <v>1.3302308069979923E-47</v>
      </c>
      <c r="T38" s="9">
        <v>0.05</v>
      </c>
      <c r="U38" s="9">
        <v>0.75000000000000011</v>
      </c>
      <c r="V38">
        <v>1.3302308069979923E-47</v>
      </c>
      <c r="X38" s="9">
        <v>0</v>
      </c>
      <c r="Y38" s="9">
        <v>0.54999999999999993</v>
      </c>
      <c r="Z38">
        <v>0</v>
      </c>
    </row>
    <row r="39" spans="13:26" x14ac:dyDescent="0.35">
      <c r="M39" s="14">
        <f t="shared" si="19"/>
        <v>2</v>
      </c>
      <c r="N39" s="37">
        <f t="shared" si="20"/>
        <v>0.05</v>
      </c>
      <c r="O39" s="37">
        <f t="shared" si="17"/>
        <v>0.80000000000000016</v>
      </c>
      <c r="P39" cm="1">
        <f t="array" ref="P39">INDEX($E$3:$E$22,M39)</f>
        <v>4.2501525038704941E-43</v>
      </c>
      <c r="Q39" s="38">
        <f t="shared" si="18"/>
        <v>7.6005158437368527E-7</v>
      </c>
      <c r="R39">
        <f t="shared" si="9"/>
        <v>3.2303351443965547E-49</v>
      </c>
      <c r="T39" s="9">
        <v>0.05</v>
      </c>
      <c r="U39" s="9">
        <v>0.80000000000000016</v>
      </c>
      <c r="V39">
        <v>3.2303351443965547E-49</v>
      </c>
      <c r="X39" s="9">
        <v>0</v>
      </c>
      <c r="Y39" s="9">
        <v>0.49999999999999994</v>
      </c>
      <c r="Z39">
        <v>0</v>
      </c>
    </row>
    <row r="40" spans="13:26" x14ac:dyDescent="0.35">
      <c r="M40" s="14">
        <f t="shared" si="19"/>
        <v>2</v>
      </c>
      <c r="N40" s="37">
        <f t="shared" si="20"/>
        <v>0.05</v>
      </c>
      <c r="O40" s="37">
        <f t="shared" si="17"/>
        <v>0.8500000000000002</v>
      </c>
      <c r="P40" cm="1">
        <f t="array" ref="P40">INDEX($E$3:$E$22,M40)</f>
        <v>4.2501525038704941E-43</v>
      </c>
      <c r="Q40" s="38">
        <f t="shared" si="18"/>
        <v>4.4881119441962042E-9</v>
      </c>
      <c r="R40">
        <f t="shared" si="9"/>
        <v>1.9075160217276569E-51</v>
      </c>
      <c r="T40" s="9">
        <v>0.05</v>
      </c>
      <c r="U40" s="9">
        <v>0.8500000000000002</v>
      </c>
      <c r="V40">
        <v>1.9075160217276569E-51</v>
      </c>
      <c r="X40" s="9">
        <v>0</v>
      </c>
      <c r="Y40" s="9">
        <v>0.65</v>
      </c>
      <c r="Z40">
        <v>0</v>
      </c>
    </row>
    <row r="41" spans="13:26" x14ac:dyDescent="0.35">
      <c r="M41" s="14">
        <f t="shared" si="19"/>
        <v>2</v>
      </c>
      <c r="N41" s="37">
        <f t="shared" si="20"/>
        <v>0.05</v>
      </c>
      <c r="O41" s="37">
        <f t="shared" si="17"/>
        <v>0.90000000000000024</v>
      </c>
      <c r="P41" cm="1">
        <f t="array" ref="P41">INDEX($E$3:$E$22,M41)</f>
        <v>4.2501525038704941E-43</v>
      </c>
      <c r="Q41" s="38">
        <f t="shared" si="18"/>
        <v>2.1208062589762376E-12</v>
      </c>
      <c r="R41">
        <f t="shared" si="9"/>
        <v>9.0137500318120726E-55</v>
      </c>
      <c r="T41" s="9">
        <v>0.05</v>
      </c>
      <c r="U41" s="9">
        <v>0.90000000000000024</v>
      </c>
      <c r="V41">
        <v>9.0137500318120726E-55</v>
      </c>
      <c r="X41" s="9">
        <v>0</v>
      </c>
      <c r="Y41" s="9">
        <v>0.6</v>
      </c>
      <c r="Z41">
        <v>0</v>
      </c>
    </row>
    <row r="42" spans="13:26" x14ac:dyDescent="0.35">
      <c r="M42" s="14">
        <f t="shared" si="19"/>
        <v>2</v>
      </c>
      <c r="N42" s="37">
        <f t="shared" si="20"/>
        <v>0.05</v>
      </c>
      <c r="O42" s="37">
        <f t="shared" si="17"/>
        <v>0.95000000000000029</v>
      </c>
      <c r="P42" cm="1">
        <f t="array" ref="P42">INDEX($E$3:$E$22,M42)</f>
        <v>4.2501525038704941E-43</v>
      </c>
      <c r="Q42" s="38">
        <f t="shared" si="18"/>
        <v>2.275555987106357E-18</v>
      </c>
      <c r="R42">
        <f t="shared" si="9"/>
        <v>9.6714599762975765E-61</v>
      </c>
      <c r="T42" s="9">
        <v>0.05</v>
      </c>
      <c r="U42" s="9">
        <v>0.95000000000000029</v>
      </c>
      <c r="V42">
        <v>9.6714599762975765E-61</v>
      </c>
      <c r="X42" s="9">
        <v>0.05</v>
      </c>
      <c r="Y42" s="9">
        <v>0.95000000000000029</v>
      </c>
      <c r="Z42">
        <v>9.6714599762975765E-61</v>
      </c>
    </row>
    <row r="43" spans="13:26" x14ac:dyDescent="0.35">
      <c r="M43" s="39">
        <f>M42+1</f>
        <v>3</v>
      </c>
      <c r="N43" s="37">
        <f>N42+0.05</f>
        <v>0.1</v>
      </c>
      <c r="O43" s="37">
        <f t="shared" si="17"/>
        <v>0</v>
      </c>
      <c r="P43" cm="1">
        <f t="array" ref="P43">INDEX($E$3:$E$22,M43)</f>
        <v>8.4461302363494549E-32</v>
      </c>
      <c r="Q43" s="38">
        <f t="shared" si="18"/>
        <v>0</v>
      </c>
      <c r="R43">
        <f t="shared" si="9"/>
        <v>0</v>
      </c>
      <c r="T43" s="9">
        <v>0.1</v>
      </c>
      <c r="U43" s="9">
        <v>0</v>
      </c>
      <c r="V43">
        <v>0</v>
      </c>
      <c r="X43" s="9">
        <v>0.05</v>
      </c>
      <c r="Y43" s="9">
        <v>0.90000000000000024</v>
      </c>
      <c r="Z43">
        <v>9.0137500318120726E-55</v>
      </c>
    </row>
    <row r="44" spans="13:26" x14ac:dyDescent="0.35">
      <c r="M44" s="14">
        <f>M43</f>
        <v>3</v>
      </c>
      <c r="N44" s="37">
        <f>N43</f>
        <v>0.1</v>
      </c>
      <c r="O44" s="37">
        <f t="shared" si="17"/>
        <v>0.05</v>
      </c>
      <c r="P44" cm="1">
        <f t="array" ref="P44">INDEX($E$3:$E$22,M44)</f>
        <v>8.4461302363494549E-32</v>
      </c>
      <c r="Q44" s="38">
        <f t="shared" si="18"/>
        <v>1.0705553617825703E-10</v>
      </c>
      <c r="R44">
        <f t="shared" si="9"/>
        <v>9.0420500108377965E-42</v>
      </c>
      <c r="T44" s="9">
        <v>0.1</v>
      </c>
      <c r="U44" s="9">
        <v>0.05</v>
      </c>
      <c r="V44">
        <v>9.0420500108377965E-42</v>
      </c>
      <c r="X44" s="9">
        <v>0.05</v>
      </c>
      <c r="Y44" s="9">
        <v>0.05</v>
      </c>
      <c r="Z44">
        <v>4.5500235514121737E-53</v>
      </c>
    </row>
    <row r="45" spans="13:26" x14ac:dyDescent="0.35">
      <c r="M45" s="14">
        <f t="shared" ref="M45:M62" si="21">M44</f>
        <v>3</v>
      </c>
      <c r="N45" s="37">
        <f t="shared" ref="N45:N62" si="22">N44</f>
        <v>0.1</v>
      </c>
      <c r="O45" s="37">
        <f t="shared" si="17"/>
        <v>0.1</v>
      </c>
      <c r="P45" cm="1">
        <f t="array" ref="P45">INDEX($E$3:$E$22,M45)</f>
        <v>8.4461302363494549E-32</v>
      </c>
      <c r="Q45" s="38">
        <f t="shared" si="18"/>
        <v>1.1270833990766459E-6</v>
      </c>
      <c r="R45">
        <f t="shared" si="9"/>
        <v>9.5194931758287778E-38</v>
      </c>
      <c r="T45" s="9">
        <v>0.1</v>
      </c>
      <c r="U45" s="9">
        <v>0.1</v>
      </c>
      <c r="V45">
        <v>9.5194931758287778E-38</v>
      </c>
      <c r="X45" s="9">
        <v>0.05</v>
      </c>
      <c r="Y45" s="9">
        <v>0.8500000000000002</v>
      </c>
      <c r="Z45">
        <v>1.9075160217276569E-51</v>
      </c>
    </row>
    <row r="46" spans="13:26" x14ac:dyDescent="0.35">
      <c r="M46" s="14">
        <f t="shared" si="21"/>
        <v>3</v>
      </c>
      <c r="N46" s="37">
        <f t="shared" si="22"/>
        <v>0.1</v>
      </c>
      <c r="O46" s="37">
        <f t="shared" si="17"/>
        <v>0.15000000000000002</v>
      </c>
      <c r="P46" cm="1">
        <f t="array" ref="P46">INDEX($E$3:$E$22,M46)</f>
        <v>8.4461302363494549E-32</v>
      </c>
      <c r="Q46" s="38">
        <f t="shared" si="18"/>
        <v>1.4860371979802842E-4</v>
      </c>
      <c r="R46">
        <f t="shared" si="9"/>
        <v>1.2551263710201298E-35</v>
      </c>
      <c r="T46" s="9">
        <v>0.1</v>
      </c>
      <c r="U46" s="9">
        <v>0.15000000000000002</v>
      </c>
      <c r="V46">
        <v>1.2551263710201298E-35</v>
      </c>
      <c r="X46" s="9">
        <v>0.1</v>
      </c>
      <c r="Y46" s="9">
        <v>0.95000000000000029</v>
      </c>
      <c r="Z46">
        <v>1.9219642227205032E-49</v>
      </c>
    </row>
    <row r="47" spans="13:26" x14ac:dyDescent="0.35">
      <c r="M47" s="14">
        <f t="shared" si="21"/>
        <v>3</v>
      </c>
      <c r="N47" s="37">
        <f t="shared" si="22"/>
        <v>0.1</v>
      </c>
      <c r="O47" s="37">
        <f t="shared" si="17"/>
        <v>0.2</v>
      </c>
      <c r="P47" cm="1">
        <f t="array" ref="P47">INDEX($E$3:$E$22,M47)</f>
        <v>8.4461302363494549E-32</v>
      </c>
      <c r="Q47" s="38">
        <f t="shared" si="18"/>
        <v>3.1131712895946522E-3</v>
      </c>
      <c r="R47">
        <f t="shared" si="9"/>
        <v>2.6294250159980418E-34</v>
      </c>
      <c r="T47" s="9">
        <v>0.1</v>
      </c>
      <c r="U47" s="9">
        <v>0.2</v>
      </c>
      <c r="V47">
        <v>2.6294250159980418E-34</v>
      </c>
      <c r="X47" s="9">
        <v>0.05</v>
      </c>
      <c r="Y47" s="9">
        <v>0.80000000000000016</v>
      </c>
      <c r="Z47">
        <v>3.2303351443965547E-49</v>
      </c>
    </row>
    <row r="48" spans="13:26" x14ac:dyDescent="0.35">
      <c r="M48" s="14">
        <f t="shared" si="21"/>
        <v>3</v>
      </c>
      <c r="N48" s="37">
        <f t="shared" si="22"/>
        <v>0.1</v>
      </c>
      <c r="O48" s="37">
        <f t="shared" si="17"/>
        <v>0.25</v>
      </c>
      <c r="P48" cm="1">
        <f t="array" ref="P48">INDEX($E$3:$E$22,M48)</f>
        <v>8.4461302363494549E-32</v>
      </c>
      <c r="Q48" s="38">
        <f t="shared" si="18"/>
        <v>2.2816552051212937E-2</v>
      </c>
      <c r="R48">
        <f t="shared" si="9"/>
        <v>1.9271157016899077E-33</v>
      </c>
      <c r="T48" s="9">
        <v>0.1</v>
      </c>
      <c r="U48" s="9">
        <v>0.25</v>
      </c>
      <c r="V48">
        <v>1.9271157016899077E-33</v>
      </c>
      <c r="X48" s="9">
        <v>0.05</v>
      </c>
      <c r="Y48" s="9">
        <v>0.1</v>
      </c>
      <c r="Z48">
        <v>4.790276330656474E-49</v>
      </c>
    </row>
    <row r="49" spans="13:26" x14ac:dyDescent="0.35">
      <c r="M49" s="14">
        <f t="shared" si="21"/>
        <v>3</v>
      </c>
      <c r="N49" s="37">
        <f t="shared" si="22"/>
        <v>0.1</v>
      </c>
      <c r="O49" s="37">
        <f t="shared" si="17"/>
        <v>0.3</v>
      </c>
      <c r="P49" cm="1">
        <f t="array" ref="P49">INDEX($E$3:$E$22,M49)</f>
        <v>8.4461302363494549E-32</v>
      </c>
      <c r="Q49" s="38">
        <f t="shared" si="18"/>
        <v>8.2554550285480116E-2</v>
      </c>
      <c r="R49">
        <f t="shared" si="9"/>
        <v>6.9726648331442511E-33</v>
      </c>
      <c r="T49" s="9">
        <v>0.1</v>
      </c>
      <c r="U49" s="9">
        <v>0.3</v>
      </c>
      <c r="V49">
        <v>6.9726648331442511E-33</v>
      </c>
      <c r="X49" s="9">
        <v>0.05</v>
      </c>
      <c r="Y49" s="9">
        <v>0.75000000000000011</v>
      </c>
      <c r="Z49">
        <v>1.3302308069979923E-47</v>
      </c>
    </row>
    <row r="50" spans="13:26" x14ac:dyDescent="0.35">
      <c r="M50" s="14">
        <f t="shared" si="21"/>
        <v>3</v>
      </c>
      <c r="N50" s="37">
        <f t="shared" si="22"/>
        <v>0.1</v>
      </c>
      <c r="O50" s="37">
        <f t="shared" si="17"/>
        <v>0.35</v>
      </c>
      <c r="P50" cm="1">
        <f t="array" ref="P50">INDEX($E$3:$E$22,M50)</f>
        <v>8.4461302363494549E-32</v>
      </c>
      <c r="Q50" s="38">
        <f t="shared" si="18"/>
        <v>0.17581847532602071</v>
      </c>
      <c r="R50">
        <f t="shared" si="9"/>
        <v>1.484985740559964E-32</v>
      </c>
      <c r="T50" s="9">
        <v>0.1</v>
      </c>
      <c r="U50" s="9">
        <v>0.35</v>
      </c>
      <c r="V50">
        <v>1.484985740559964E-32</v>
      </c>
      <c r="X50" s="9">
        <v>0.05</v>
      </c>
      <c r="Y50" s="9">
        <v>0.15000000000000002</v>
      </c>
      <c r="Z50">
        <v>6.3158847178405983E-47</v>
      </c>
    </row>
    <row r="51" spans="13:26" x14ac:dyDescent="0.35">
      <c r="M51" s="14">
        <f t="shared" si="21"/>
        <v>3</v>
      </c>
      <c r="N51" s="37">
        <f t="shared" si="22"/>
        <v>0.1</v>
      </c>
      <c r="O51" s="37">
        <f t="shared" si="17"/>
        <v>0.39999999999999997</v>
      </c>
      <c r="P51" cm="1">
        <f t="array" ref="P51">INDEX($E$3:$E$22,M51)</f>
        <v>8.4461302363494549E-32</v>
      </c>
      <c r="Q51" s="38">
        <f t="shared" si="18"/>
        <v>0.24262719803004792</v>
      </c>
      <c r="R51">
        <f t="shared" si="9"/>
        <v>2.0492609134423348E-32</v>
      </c>
      <c r="T51" s="9">
        <v>0.1</v>
      </c>
      <c r="U51" s="9">
        <v>0.39999999999999997</v>
      </c>
      <c r="V51">
        <v>2.0492609134423348E-32</v>
      </c>
      <c r="X51" s="9">
        <v>0.05</v>
      </c>
      <c r="Y51" s="9">
        <v>0.70000000000000007</v>
      </c>
      <c r="Z51">
        <v>2.17412654124272E-46</v>
      </c>
    </row>
    <row r="52" spans="13:26" x14ac:dyDescent="0.35">
      <c r="M52" s="14">
        <f t="shared" si="21"/>
        <v>3</v>
      </c>
      <c r="N52" s="37">
        <f t="shared" si="22"/>
        <v>0.1</v>
      </c>
      <c r="O52" s="37">
        <f t="shared" si="17"/>
        <v>0.44999999999999996</v>
      </c>
      <c r="P52" cm="1">
        <f t="array" ref="P52">INDEX($E$3:$E$22,M52)</f>
        <v>8.4461302363494549E-32</v>
      </c>
      <c r="Q52" s="38">
        <f t="shared" si="18"/>
        <v>0.22838498116139136</v>
      </c>
      <c r="R52">
        <f t="shared" si="9"/>
        <v>1.9289692949153283E-32</v>
      </c>
      <c r="T52" s="9">
        <v>0.1</v>
      </c>
      <c r="U52" s="9">
        <v>0.44999999999999996</v>
      </c>
      <c r="V52">
        <v>1.9289692949153283E-32</v>
      </c>
      <c r="X52" s="9">
        <v>0.05</v>
      </c>
      <c r="Y52" s="9">
        <v>0.2</v>
      </c>
      <c r="Z52">
        <v>1.3231452751448447E-45</v>
      </c>
    </row>
    <row r="53" spans="13:26" x14ac:dyDescent="0.35">
      <c r="M53" s="14">
        <f t="shared" si="21"/>
        <v>3</v>
      </c>
      <c r="N53" s="37">
        <f t="shared" si="22"/>
        <v>0.1</v>
      </c>
      <c r="O53" s="37">
        <f t="shared" si="17"/>
        <v>0.49999999999999994</v>
      </c>
      <c r="P53" cm="1">
        <f t="array" ref="P53">INDEX($E$3:$E$22,M53)</f>
        <v>8.4461302363494549E-32</v>
      </c>
      <c r="Q53" s="38">
        <f t="shared" si="18"/>
        <v>0.14989374521592458</v>
      </c>
      <c r="R53">
        <f t="shared" si="9"/>
        <v>1.2660220937078822E-32</v>
      </c>
      <c r="T53" s="9">
        <v>0.1</v>
      </c>
      <c r="U53" s="9">
        <v>0.49999999999999994</v>
      </c>
      <c r="V53">
        <v>1.2660220937078822E-32</v>
      </c>
      <c r="X53" s="9">
        <v>0.05</v>
      </c>
      <c r="Y53" s="9">
        <v>0.65</v>
      </c>
      <c r="Z53">
        <v>1.8213656825416646E-45</v>
      </c>
    </row>
    <row r="54" spans="13:26" x14ac:dyDescent="0.35">
      <c r="M54" s="14">
        <f t="shared" si="21"/>
        <v>3</v>
      </c>
      <c r="N54" s="37">
        <f t="shared" si="22"/>
        <v>0.1</v>
      </c>
      <c r="O54" s="37">
        <f t="shared" si="17"/>
        <v>0.54999999999999993</v>
      </c>
      <c r="P54" cm="1">
        <f t="array" ref="P54">INDEX($E$3:$E$22,M54)</f>
        <v>8.4461302363494549E-32</v>
      </c>
      <c r="Q54" s="38">
        <f t="shared" si="18"/>
        <v>6.8511974904274339E-2</v>
      </c>
      <c r="R54">
        <f t="shared" si="9"/>
        <v>5.7866106279100655E-33</v>
      </c>
      <c r="T54" s="9">
        <v>0.1</v>
      </c>
      <c r="U54" s="9">
        <v>0.54999999999999993</v>
      </c>
      <c r="V54">
        <v>5.7866106279100655E-33</v>
      </c>
      <c r="X54" s="9">
        <v>0.05</v>
      </c>
      <c r="Y54" s="9">
        <v>0.6</v>
      </c>
      <c r="Z54">
        <v>9.0530817511285892E-45</v>
      </c>
    </row>
    <row r="55" spans="13:26" x14ac:dyDescent="0.35">
      <c r="M55" s="14">
        <f t="shared" si="21"/>
        <v>3</v>
      </c>
      <c r="N55" s="37">
        <f t="shared" si="22"/>
        <v>0.1</v>
      </c>
      <c r="O55" s="37">
        <f t="shared" si="17"/>
        <v>0.6</v>
      </c>
      <c r="P55" cm="1">
        <f t="array" ref="P55">INDEX($E$3:$E$22,M55)</f>
        <v>8.4461302363494549E-32</v>
      </c>
      <c r="Q55" s="38">
        <f t="shared" si="18"/>
        <v>2.1300604490978155E-2</v>
      </c>
      <c r="R55">
        <f t="shared" si="9"/>
        <v>1.7990767964377157E-33</v>
      </c>
      <c r="T55" s="9">
        <v>0.1</v>
      </c>
      <c r="U55" s="9">
        <v>0.6</v>
      </c>
      <c r="V55">
        <v>1.7990767964377157E-33</v>
      </c>
      <c r="X55" s="9">
        <v>0.05</v>
      </c>
      <c r="Y55" s="9">
        <v>0.25</v>
      </c>
      <c r="Z55">
        <v>9.6973825830154123E-45</v>
      </c>
    </row>
    <row r="56" spans="13:26" x14ac:dyDescent="0.35">
      <c r="M56" s="14">
        <f t="shared" si="21"/>
        <v>3</v>
      </c>
      <c r="N56" s="37">
        <f t="shared" si="22"/>
        <v>0.1</v>
      </c>
      <c r="O56" s="37">
        <f t="shared" si="17"/>
        <v>0.65</v>
      </c>
      <c r="P56" cm="1">
        <f t="array" ref="P56">INDEX($E$3:$E$22,M56)</f>
        <v>8.4461302363494549E-32</v>
      </c>
      <c r="Q56" s="38">
        <f t="shared" si="18"/>
        <v>4.2854125372748346E-3</v>
      </c>
      <c r="R56">
        <f t="shared" si="9"/>
        <v>3.6195152406308017E-34</v>
      </c>
      <c r="T56" s="9">
        <v>0.1</v>
      </c>
      <c r="U56" s="9">
        <v>0.65</v>
      </c>
      <c r="V56">
        <v>3.6195152406308017E-34</v>
      </c>
      <c r="X56" s="9">
        <v>0.05</v>
      </c>
      <c r="Y56" s="9">
        <v>0.54999999999999993</v>
      </c>
      <c r="Z56">
        <v>2.9118634168451406E-44</v>
      </c>
    </row>
    <row r="57" spans="13:26" x14ac:dyDescent="0.35">
      <c r="M57" s="14">
        <f t="shared" si="21"/>
        <v>3</v>
      </c>
      <c r="N57" s="37">
        <f t="shared" si="22"/>
        <v>0.1</v>
      </c>
      <c r="O57" s="37">
        <f t="shared" si="17"/>
        <v>0.70000000000000007</v>
      </c>
      <c r="P57" cm="1">
        <f t="array" ref="P57">INDEX($E$3:$E$22,M57)</f>
        <v>8.4461302363494549E-32</v>
      </c>
      <c r="Q57" s="38">
        <f t="shared" si="18"/>
        <v>5.115408304202741E-4</v>
      </c>
      <c r="R57">
        <f t="shared" si="9"/>
        <v>4.3205404749399861E-35</v>
      </c>
      <c r="T57" s="9">
        <v>0.1</v>
      </c>
      <c r="U57" s="9">
        <v>0.70000000000000007</v>
      </c>
      <c r="V57">
        <v>4.3205404749399861E-35</v>
      </c>
      <c r="X57" s="9">
        <v>0.05</v>
      </c>
      <c r="Y57" s="9">
        <v>0.3</v>
      </c>
      <c r="Z57">
        <v>3.5086942860173593E-44</v>
      </c>
    </row>
    <row r="58" spans="13:26" x14ac:dyDescent="0.35">
      <c r="M58" s="14">
        <f t="shared" si="21"/>
        <v>3</v>
      </c>
      <c r="N58" s="37">
        <f t="shared" si="22"/>
        <v>0.1</v>
      </c>
      <c r="O58" s="37">
        <f t="shared" si="17"/>
        <v>0.75000000000000011</v>
      </c>
      <c r="P58" cm="1">
        <f t="array" ref="P58">INDEX($E$3:$E$22,M58)</f>
        <v>8.4461302363494549E-32</v>
      </c>
      <c r="Q58" s="38">
        <f t="shared" si="18"/>
        <v>3.1298425310305655E-5</v>
      </c>
      <c r="R58">
        <f t="shared" si="9"/>
        <v>2.6435057636349767E-36</v>
      </c>
      <c r="T58" s="9">
        <v>0.1</v>
      </c>
      <c r="U58" s="9">
        <v>0.75000000000000011</v>
      </c>
      <c r="V58">
        <v>2.6435057636349767E-36</v>
      </c>
      <c r="X58" s="9">
        <v>0.05</v>
      </c>
      <c r="Y58" s="9">
        <v>0.49999999999999994</v>
      </c>
      <c r="Z58">
        <v>6.3707127654398779E-44</v>
      </c>
    </row>
    <row r="59" spans="13:26" x14ac:dyDescent="0.35">
      <c r="M59" s="14">
        <f t="shared" si="21"/>
        <v>3</v>
      </c>
      <c r="N59" s="37">
        <f t="shared" si="22"/>
        <v>0.1</v>
      </c>
      <c r="O59" s="37">
        <f t="shared" si="17"/>
        <v>0.80000000000000016</v>
      </c>
      <c r="P59" cm="1">
        <f t="array" ref="P59">INDEX($E$3:$E$22,M59)</f>
        <v>8.4461302363494549E-32</v>
      </c>
      <c r="Q59" s="38">
        <f t="shared" si="18"/>
        <v>7.6005158437368527E-7</v>
      </c>
      <c r="R59">
        <f t="shared" si="9"/>
        <v>6.4194946679638921E-38</v>
      </c>
      <c r="T59" s="9">
        <v>0.1</v>
      </c>
      <c r="U59" s="9">
        <v>0.80000000000000016</v>
      </c>
      <c r="V59">
        <v>6.4194946679638921E-38</v>
      </c>
      <c r="X59" s="9">
        <v>0.05</v>
      </c>
      <c r="Y59" s="9">
        <v>0.35</v>
      </c>
      <c r="Z59">
        <v>7.4725533313357964E-44</v>
      </c>
    </row>
    <row r="60" spans="13:26" x14ac:dyDescent="0.35">
      <c r="M60" s="14">
        <f t="shared" si="21"/>
        <v>3</v>
      </c>
      <c r="N60" s="37">
        <f t="shared" si="22"/>
        <v>0.1</v>
      </c>
      <c r="O60" s="37">
        <f t="shared" si="17"/>
        <v>0.8500000000000002</v>
      </c>
      <c r="P60" cm="1">
        <f t="array" ref="P60">INDEX($E$3:$E$22,M60)</f>
        <v>8.4461302363494549E-32</v>
      </c>
      <c r="Q60" s="38">
        <f t="shared" si="18"/>
        <v>4.4881119441962042E-9</v>
      </c>
      <c r="R60">
        <f t="shared" si="9"/>
        <v>3.7907177995996694E-40</v>
      </c>
      <c r="T60" s="9">
        <v>0.1</v>
      </c>
      <c r="U60" s="9">
        <v>0.8500000000000002</v>
      </c>
      <c r="V60">
        <v>3.7907177995996694E-40</v>
      </c>
      <c r="X60" s="9">
        <v>0.05</v>
      </c>
      <c r="Y60" s="9">
        <v>0.44999999999999996</v>
      </c>
      <c r="Z60">
        <v>9.7067099952950304E-44</v>
      </c>
    </row>
    <row r="61" spans="13:26" x14ac:dyDescent="0.35">
      <c r="M61" s="14">
        <f t="shared" si="21"/>
        <v>3</v>
      </c>
      <c r="N61" s="37">
        <f t="shared" si="22"/>
        <v>0.1</v>
      </c>
      <c r="O61" s="37">
        <f t="shared" si="17"/>
        <v>0.90000000000000024</v>
      </c>
      <c r="P61" cm="1">
        <f t="array" ref="P61">INDEX($E$3:$E$22,M61)</f>
        <v>8.4461302363494549E-32</v>
      </c>
      <c r="Q61" s="38">
        <f t="shared" si="18"/>
        <v>2.1208062589762376E-12</v>
      </c>
      <c r="R61">
        <f t="shared" si="9"/>
        <v>1.7912605869378372E-43</v>
      </c>
      <c r="T61" s="9">
        <v>0.1</v>
      </c>
      <c r="U61" s="9">
        <v>0.90000000000000024</v>
      </c>
      <c r="V61">
        <v>1.7912605869378372E-43</v>
      </c>
      <c r="X61" s="9">
        <v>0.05</v>
      </c>
      <c r="Y61" s="9">
        <v>0.39999999999999997</v>
      </c>
      <c r="Z61">
        <v>1.0312025932144905E-43</v>
      </c>
    </row>
    <row r="62" spans="13:26" x14ac:dyDescent="0.35">
      <c r="M62" s="14">
        <f t="shared" si="21"/>
        <v>3</v>
      </c>
      <c r="N62" s="37">
        <f t="shared" si="22"/>
        <v>0.1</v>
      </c>
      <c r="O62" s="37">
        <f t="shared" si="17"/>
        <v>0.95000000000000029</v>
      </c>
      <c r="P62" cm="1">
        <f t="array" ref="P62">INDEX($E$3:$E$22,M62)</f>
        <v>8.4461302363494549E-32</v>
      </c>
      <c r="Q62" s="38">
        <f t="shared" si="18"/>
        <v>2.275555987106357E-18</v>
      </c>
      <c r="R62">
        <f t="shared" si="9"/>
        <v>1.9219642227205032E-49</v>
      </c>
      <c r="T62" s="9">
        <v>0.1</v>
      </c>
      <c r="U62" s="9">
        <v>0.95000000000000029</v>
      </c>
      <c r="V62">
        <v>1.9219642227205032E-49</v>
      </c>
      <c r="X62" s="9">
        <v>0.1</v>
      </c>
      <c r="Y62" s="9">
        <v>0.90000000000000024</v>
      </c>
      <c r="Z62">
        <v>1.7912605869378372E-43</v>
      </c>
    </row>
    <row r="63" spans="13:26" x14ac:dyDescent="0.35">
      <c r="M63" s="39">
        <f>M62+1</f>
        <v>4</v>
      </c>
      <c r="N63" s="37">
        <f>N62+0.05</f>
        <v>0.15000000000000002</v>
      </c>
      <c r="O63" s="37">
        <f t="shared" si="17"/>
        <v>0</v>
      </c>
      <c r="P63" cm="1">
        <f t="array" ref="P63">INDEX($E$3:$E$22,M63)</f>
        <v>2.945670161768299E-25</v>
      </c>
      <c r="Q63" s="38">
        <f t="shared" si="18"/>
        <v>0</v>
      </c>
      <c r="R63">
        <f t="shared" si="9"/>
        <v>0</v>
      </c>
      <c r="T63" s="9">
        <v>0.15000000000000002</v>
      </c>
      <c r="U63" s="9">
        <v>0</v>
      </c>
      <c r="V63">
        <v>0</v>
      </c>
      <c r="X63" s="9">
        <v>0.15000000000000002</v>
      </c>
      <c r="Y63" s="9">
        <v>0.95000000000000029</v>
      </c>
      <c r="Z63">
        <v>6.7030373726524036E-43</v>
      </c>
    </row>
    <row r="64" spans="13:26" x14ac:dyDescent="0.35">
      <c r="M64" s="14">
        <f>M63</f>
        <v>4</v>
      </c>
      <c r="N64" s="37">
        <f>N63</f>
        <v>0.15000000000000002</v>
      </c>
      <c r="O64" s="37">
        <f t="shared" si="17"/>
        <v>0.05</v>
      </c>
      <c r="P64" cm="1">
        <f t="array" ref="P64">INDEX($E$3:$E$22,M64)</f>
        <v>2.945670161768299E-25</v>
      </c>
      <c r="Q64" s="38">
        <f t="shared" si="18"/>
        <v>1.0705553617825703E-10</v>
      </c>
      <c r="R64">
        <f t="shared" si="9"/>
        <v>3.1535029857239836E-35</v>
      </c>
      <c r="T64" s="9">
        <v>0.15000000000000002</v>
      </c>
      <c r="U64" s="9">
        <v>0.05</v>
      </c>
      <c r="V64">
        <v>3.1535029857239836E-35</v>
      </c>
      <c r="X64" s="9">
        <v>0.1</v>
      </c>
      <c r="Y64" s="9">
        <v>0.05</v>
      </c>
      <c r="Z64">
        <v>9.0420500108377965E-42</v>
      </c>
    </row>
    <row r="65" spans="13:26" x14ac:dyDescent="0.35">
      <c r="M65" s="14">
        <f t="shared" ref="M65:M82" si="23">M64</f>
        <v>4</v>
      </c>
      <c r="N65" s="37">
        <f t="shared" ref="N65:N82" si="24">N64</f>
        <v>0.15000000000000002</v>
      </c>
      <c r="O65" s="37">
        <f t="shared" si="17"/>
        <v>0.1</v>
      </c>
      <c r="P65" cm="1">
        <f t="array" ref="P65">INDEX($E$3:$E$22,M65)</f>
        <v>2.945670161768299E-25</v>
      </c>
      <c r="Q65" s="38">
        <f t="shared" si="18"/>
        <v>1.1270833990766459E-6</v>
      </c>
      <c r="R65">
        <f t="shared" si="9"/>
        <v>3.3200159384844678E-31</v>
      </c>
      <c r="T65" s="9">
        <v>0.15000000000000002</v>
      </c>
      <c r="U65" s="9">
        <v>0.1</v>
      </c>
      <c r="V65">
        <v>3.3200159384844678E-31</v>
      </c>
      <c r="X65" s="9">
        <v>0.1</v>
      </c>
      <c r="Y65" s="9">
        <v>0.8500000000000002</v>
      </c>
      <c r="Z65">
        <v>3.7907177995996694E-40</v>
      </c>
    </row>
    <row r="66" spans="13:26" x14ac:dyDescent="0.35">
      <c r="M66" s="14">
        <f t="shared" si="23"/>
        <v>4</v>
      </c>
      <c r="N66" s="37">
        <f t="shared" si="24"/>
        <v>0.15000000000000002</v>
      </c>
      <c r="O66" s="37">
        <f t="shared" si="17"/>
        <v>0.15000000000000002</v>
      </c>
      <c r="P66" cm="1">
        <f t="array" ref="P66">INDEX($E$3:$E$22,M66)</f>
        <v>2.945670161768299E-25</v>
      </c>
      <c r="Q66" s="38">
        <f t="shared" si="18"/>
        <v>1.4860371979802842E-4</v>
      </c>
      <c r="R66">
        <f t="shared" si="9"/>
        <v>4.3773754333682934E-29</v>
      </c>
      <c r="T66" s="9">
        <v>0.15000000000000002</v>
      </c>
      <c r="U66" s="9">
        <v>0.15000000000000002</v>
      </c>
      <c r="V66">
        <v>4.3773754333682934E-29</v>
      </c>
      <c r="X66" s="9">
        <v>0.2</v>
      </c>
      <c r="Y66" s="9">
        <v>0.95000000000000029</v>
      </c>
      <c r="Z66">
        <v>2.6059735269994992E-38</v>
      </c>
    </row>
    <row r="67" spans="13:26" x14ac:dyDescent="0.35">
      <c r="M67" s="14">
        <f t="shared" si="23"/>
        <v>4</v>
      </c>
      <c r="N67" s="37">
        <f t="shared" si="24"/>
        <v>0.15000000000000002</v>
      </c>
      <c r="O67" s="37">
        <f t="shared" si="17"/>
        <v>0.2</v>
      </c>
      <c r="P67" cm="1">
        <f t="array" ref="P67">INDEX($E$3:$E$22,M67)</f>
        <v>2.945670161768299E-25</v>
      </c>
      <c r="Q67" s="38">
        <f t="shared" si="18"/>
        <v>3.1131712895946522E-3</v>
      </c>
      <c r="R67">
        <f t="shared" si="9"/>
        <v>9.1703757762327036E-28</v>
      </c>
      <c r="T67" s="9">
        <v>0.15000000000000002</v>
      </c>
      <c r="U67" s="9">
        <v>0.2</v>
      </c>
      <c r="V67">
        <v>9.1703757762327036E-28</v>
      </c>
      <c r="X67" s="9">
        <v>0.1</v>
      </c>
      <c r="Y67" s="9">
        <v>0.80000000000000016</v>
      </c>
      <c r="Z67">
        <v>6.4194946679638921E-38</v>
      </c>
    </row>
    <row r="68" spans="13:26" x14ac:dyDescent="0.35">
      <c r="M68" s="14">
        <f t="shared" si="23"/>
        <v>4</v>
      </c>
      <c r="N68" s="37">
        <f t="shared" si="24"/>
        <v>0.15000000000000002</v>
      </c>
      <c r="O68" s="37">
        <f t="shared" si="17"/>
        <v>0.25</v>
      </c>
      <c r="P68" cm="1">
        <f t="array" ref="P68">INDEX($E$3:$E$22,M68)</f>
        <v>2.945670161768299E-25</v>
      </c>
      <c r="Q68" s="38">
        <f t="shared" si="18"/>
        <v>2.2816552051212937E-2</v>
      </c>
      <c r="R68">
        <f t="shared" ref="R68:R131" si="25">P68*Q68</f>
        <v>6.721003657169122E-27</v>
      </c>
      <c r="T68" s="9">
        <v>0.15000000000000002</v>
      </c>
      <c r="U68" s="9">
        <v>0.25</v>
      </c>
      <c r="V68">
        <v>6.721003657169122E-27</v>
      </c>
      <c r="X68" s="9">
        <v>0.1</v>
      </c>
      <c r="Y68" s="9">
        <v>0.1</v>
      </c>
      <c r="Z68">
        <v>9.5194931758287778E-38</v>
      </c>
    </row>
    <row r="69" spans="13:26" x14ac:dyDescent="0.35">
      <c r="M69" s="14">
        <f t="shared" si="23"/>
        <v>4</v>
      </c>
      <c r="N69" s="37">
        <f t="shared" si="24"/>
        <v>0.15000000000000002</v>
      </c>
      <c r="O69" s="37">
        <f t="shared" si="17"/>
        <v>0.3</v>
      </c>
      <c r="P69" cm="1">
        <f t="array" ref="P69">INDEX($E$3:$E$22,M69)</f>
        <v>2.945670161768299E-25</v>
      </c>
      <c r="Q69" s="38">
        <f t="shared" si="18"/>
        <v>8.2554550285480116E-2</v>
      </c>
      <c r="R69">
        <f t="shared" si="25"/>
        <v>2.4317847549413939E-26</v>
      </c>
      <c r="T69" s="9">
        <v>0.15000000000000002</v>
      </c>
      <c r="U69" s="9">
        <v>0.3</v>
      </c>
      <c r="V69">
        <v>2.4317847549413939E-26</v>
      </c>
      <c r="X69" s="9">
        <v>0.15000000000000002</v>
      </c>
      <c r="Y69" s="9">
        <v>0.90000000000000024</v>
      </c>
      <c r="Z69">
        <v>6.2471957159577549E-37</v>
      </c>
    </row>
    <row r="70" spans="13:26" x14ac:dyDescent="0.35">
      <c r="M70" s="14">
        <f t="shared" si="23"/>
        <v>4</v>
      </c>
      <c r="N70" s="37">
        <f t="shared" si="24"/>
        <v>0.15000000000000002</v>
      </c>
      <c r="O70" s="37">
        <f t="shared" si="17"/>
        <v>0.35</v>
      </c>
      <c r="P70" cm="1">
        <f t="array" ref="P70">INDEX($E$3:$E$22,M70)</f>
        <v>2.945670161768299E-25</v>
      </c>
      <c r="Q70" s="38">
        <f t="shared" si="18"/>
        <v>0.17581847532602071</v>
      </c>
      <c r="R70">
        <f t="shared" si="25"/>
        <v>5.1790323665545511E-26</v>
      </c>
      <c r="T70" s="9">
        <v>0.15000000000000002</v>
      </c>
      <c r="U70" s="9">
        <v>0.35</v>
      </c>
      <c r="V70">
        <v>5.1790323665545511E-26</v>
      </c>
      <c r="X70" s="9">
        <v>0.1</v>
      </c>
      <c r="Y70" s="9">
        <v>0.75000000000000011</v>
      </c>
      <c r="Z70">
        <v>2.6435057636349767E-36</v>
      </c>
    </row>
    <row r="71" spans="13:26" x14ac:dyDescent="0.35">
      <c r="M71" s="14">
        <f t="shared" si="23"/>
        <v>4</v>
      </c>
      <c r="N71" s="37">
        <f t="shared" si="24"/>
        <v>0.15000000000000002</v>
      </c>
      <c r="O71" s="37">
        <f t="shared" si="17"/>
        <v>0.39999999999999997</v>
      </c>
      <c r="P71" cm="1">
        <f t="array" ref="P71">INDEX($E$3:$E$22,M71)</f>
        <v>2.945670161768299E-25</v>
      </c>
      <c r="Q71" s="38">
        <f t="shared" si="18"/>
        <v>0.24262719803004792</v>
      </c>
      <c r="R71">
        <f t="shared" si="25"/>
        <v>7.146996976705604E-26</v>
      </c>
      <c r="T71" s="9">
        <v>0.15000000000000002</v>
      </c>
      <c r="U71" s="9">
        <v>0.39999999999999997</v>
      </c>
      <c r="V71">
        <v>7.146996976705604E-26</v>
      </c>
      <c r="X71" s="9">
        <v>0.1</v>
      </c>
      <c r="Y71" s="9">
        <v>0.15000000000000002</v>
      </c>
      <c r="Z71">
        <v>1.2551263710201298E-35</v>
      </c>
    </row>
    <row r="72" spans="13:26" x14ac:dyDescent="0.35">
      <c r="M72" s="14">
        <f t="shared" si="23"/>
        <v>4</v>
      </c>
      <c r="N72" s="37">
        <f t="shared" si="24"/>
        <v>0.15000000000000002</v>
      </c>
      <c r="O72" s="37">
        <f t="shared" si="17"/>
        <v>0.44999999999999996</v>
      </c>
      <c r="P72" cm="1">
        <f t="array" ref="P72">INDEX($E$3:$E$22,M72)</f>
        <v>2.945670161768299E-25</v>
      </c>
      <c r="Q72" s="38">
        <f t="shared" si="18"/>
        <v>0.22838498116139136</v>
      </c>
      <c r="R72">
        <f t="shared" si="25"/>
        <v>6.7274682440312561E-26</v>
      </c>
      <c r="T72" s="9">
        <v>0.15000000000000002</v>
      </c>
      <c r="U72" s="9">
        <v>0.44999999999999996</v>
      </c>
      <c r="V72">
        <v>6.7274682440312561E-26</v>
      </c>
      <c r="X72" s="9">
        <v>0.15000000000000002</v>
      </c>
      <c r="Y72" s="9">
        <v>0.05</v>
      </c>
      <c r="Z72">
        <v>3.1535029857239836E-35</v>
      </c>
    </row>
    <row r="73" spans="13:26" x14ac:dyDescent="0.35">
      <c r="M73" s="14">
        <f t="shared" si="23"/>
        <v>4</v>
      </c>
      <c r="N73" s="37">
        <f t="shared" si="24"/>
        <v>0.15000000000000002</v>
      </c>
      <c r="O73" s="37">
        <f t="shared" si="17"/>
        <v>0.49999999999999994</v>
      </c>
      <c r="P73" cm="1">
        <f t="array" ref="P73">INDEX($E$3:$E$22,M73)</f>
        <v>2.945670161768299E-25</v>
      </c>
      <c r="Q73" s="38">
        <f t="shared" si="18"/>
        <v>0.14989374521592458</v>
      </c>
      <c r="R73">
        <f t="shared" si="25"/>
        <v>4.4153753271824875E-26</v>
      </c>
      <c r="T73" s="9">
        <v>0.15000000000000002</v>
      </c>
      <c r="U73" s="9">
        <v>0.49999999999999994</v>
      </c>
      <c r="V73">
        <v>4.4153753271824875E-26</v>
      </c>
      <c r="X73" s="9">
        <v>0.1</v>
      </c>
      <c r="Y73" s="9">
        <v>0.70000000000000007</v>
      </c>
      <c r="Z73">
        <v>4.3205404749399861E-35</v>
      </c>
    </row>
    <row r="74" spans="13:26" x14ac:dyDescent="0.35">
      <c r="M74" s="14">
        <f t="shared" si="23"/>
        <v>4</v>
      </c>
      <c r="N74" s="37">
        <f t="shared" si="24"/>
        <v>0.15000000000000002</v>
      </c>
      <c r="O74" s="37">
        <f t="shared" si="17"/>
        <v>0.54999999999999993</v>
      </c>
      <c r="P74" cm="1">
        <f t="array" ref="P74">INDEX($E$3:$E$22,M74)</f>
        <v>2.945670161768299E-25</v>
      </c>
      <c r="Q74" s="38">
        <f t="shared" si="18"/>
        <v>6.8511974904274339E-2</v>
      </c>
      <c r="R74">
        <f t="shared" si="25"/>
        <v>2.0181368019933943E-26</v>
      </c>
      <c r="T74" s="9">
        <v>0.15000000000000002</v>
      </c>
      <c r="U74" s="9">
        <v>0.54999999999999993</v>
      </c>
      <c r="V74">
        <v>2.0181368019933943E-26</v>
      </c>
      <c r="X74" s="9">
        <v>0.25</v>
      </c>
      <c r="Y74" s="9">
        <v>0.95000000000000029</v>
      </c>
      <c r="Z74">
        <v>8.5187947051554173E-35</v>
      </c>
    </row>
    <row r="75" spans="13:26" x14ac:dyDescent="0.35">
      <c r="M75" s="14">
        <f t="shared" si="23"/>
        <v>4</v>
      </c>
      <c r="N75" s="37">
        <f t="shared" si="24"/>
        <v>0.15000000000000002</v>
      </c>
      <c r="O75" s="37">
        <f t="shared" si="17"/>
        <v>0.6</v>
      </c>
      <c r="P75" cm="1">
        <f t="array" ref="P75">INDEX($E$3:$E$22,M75)</f>
        <v>2.945670161768299E-25</v>
      </c>
      <c r="Q75" s="38">
        <f t="shared" si="18"/>
        <v>2.1300604490978155E-2</v>
      </c>
      <c r="R75">
        <f t="shared" si="25"/>
        <v>6.2744555076702174E-27</v>
      </c>
      <c r="T75" s="9">
        <v>0.15000000000000002</v>
      </c>
      <c r="U75" s="9">
        <v>0.6</v>
      </c>
      <c r="V75">
        <v>6.2744555076702174E-27</v>
      </c>
      <c r="X75" s="9">
        <v>0.1</v>
      </c>
      <c r="Y75" s="9">
        <v>0.2</v>
      </c>
      <c r="Z75">
        <v>2.6294250159980418E-34</v>
      </c>
    </row>
    <row r="76" spans="13:26" x14ac:dyDescent="0.35">
      <c r="M76" s="14">
        <f t="shared" si="23"/>
        <v>4</v>
      </c>
      <c r="N76" s="37">
        <f t="shared" si="24"/>
        <v>0.15000000000000002</v>
      </c>
      <c r="O76" s="37">
        <f t="shared" si="17"/>
        <v>0.65</v>
      </c>
      <c r="P76" cm="1">
        <f t="array" ref="P76">INDEX($E$3:$E$22,M76)</f>
        <v>2.945670161768299E-25</v>
      </c>
      <c r="Q76" s="38">
        <f t="shared" si="18"/>
        <v>4.2854125372748346E-3</v>
      </c>
      <c r="R76">
        <f t="shared" si="25"/>
        <v>1.2623411841918258E-27</v>
      </c>
      <c r="T76" s="9">
        <v>0.15000000000000002</v>
      </c>
      <c r="U76" s="9">
        <v>0.65</v>
      </c>
      <c r="V76">
        <v>1.2623411841918258E-27</v>
      </c>
      <c r="X76" s="9">
        <v>0.1</v>
      </c>
      <c r="Y76" s="9">
        <v>0.65</v>
      </c>
      <c r="Z76">
        <v>3.6195152406308017E-34</v>
      </c>
    </row>
    <row r="77" spans="13:26" x14ac:dyDescent="0.35">
      <c r="M77" s="14">
        <f t="shared" si="23"/>
        <v>4</v>
      </c>
      <c r="N77" s="37">
        <f t="shared" si="24"/>
        <v>0.15000000000000002</v>
      </c>
      <c r="O77" s="37">
        <f t="shared" si="17"/>
        <v>0.70000000000000007</v>
      </c>
      <c r="P77" cm="1">
        <f t="array" ref="P77">INDEX($E$3:$E$22,M77)</f>
        <v>2.945670161768299E-25</v>
      </c>
      <c r="Q77" s="38">
        <f t="shared" si="18"/>
        <v>5.115408304202741E-4</v>
      </c>
      <c r="R77">
        <f t="shared" si="25"/>
        <v>1.5068305606951788E-28</v>
      </c>
      <c r="T77" s="9">
        <v>0.15000000000000002</v>
      </c>
      <c r="U77" s="9">
        <v>0.70000000000000007</v>
      </c>
      <c r="V77">
        <v>1.5068305606951788E-28</v>
      </c>
      <c r="X77" s="9">
        <v>0.15000000000000002</v>
      </c>
      <c r="Y77" s="9">
        <v>0.8500000000000002</v>
      </c>
      <c r="Z77">
        <v>1.3220497436694668E-33</v>
      </c>
    </row>
    <row r="78" spans="13:26" x14ac:dyDescent="0.35">
      <c r="M78" s="14">
        <f t="shared" si="23"/>
        <v>4</v>
      </c>
      <c r="N78" s="37">
        <f t="shared" si="24"/>
        <v>0.15000000000000002</v>
      </c>
      <c r="O78" s="37">
        <f t="shared" si="17"/>
        <v>0.75000000000000011</v>
      </c>
      <c r="P78" cm="1">
        <f t="array" ref="P78">INDEX($E$3:$E$22,M78)</f>
        <v>2.945670161768299E-25</v>
      </c>
      <c r="Q78" s="38">
        <f t="shared" si="18"/>
        <v>3.1298425310305655E-5</v>
      </c>
      <c r="R78">
        <f t="shared" si="25"/>
        <v>9.2194837546901077E-30</v>
      </c>
      <c r="T78" s="9">
        <v>0.15000000000000002</v>
      </c>
      <c r="U78" s="9">
        <v>0.75000000000000011</v>
      </c>
      <c r="V78">
        <v>9.2194837546901077E-30</v>
      </c>
      <c r="X78" s="9">
        <v>0.1</v>
      </c>
      <c r="Y78" s="9">
        <v>0.6</v>
      </c>
      <c r="Z78">
        <v>1.7990767964377157E-33</v>
      </c>
    </row>
    <row r="79" spans="13:26" x14ac:dyDescent="0.35">
      <c r="M79" s="14">
        <f t="shared" si="23"/>
        <v>4</v>
      </c>
      <c r="N79" s="37">
        <f t="shared" si="24"/>
        <v>0.15000000000000002</v>
      </c>
      <c r="O79" s="37">
        <f t="shared" si="17"/>
        <v>0.80000000000000016</v>
      </c>
      <c r="P79" cm="1">
        <f t="array" ref="P79">INDEX($E$3:$E$22,M79)</f>
        <v>2.945670161768299E-25</v>
      </c>
      <c r="Q79" s="38">
        <f t="shared" si="18"/>
        <v>7.6005158437368527E-7</v>
      </c>
      <c r="R79">
        <f t="shared" si="25"/>
        <v>2.2388612734942852E-31</v>
      </c>
      <c r="T79" s="9">
        <v>0.15000000000000002</v>
      </c>
      <c r="U79" s="9">
        <v>0.80000000000000016</v>
      </c>
      <c r="V79">
        <v>2.2388612734942852E-31</v>
      </c>
      <c r="X79" s="9">
        <v>0.1</v>
      </c>
      <c r="Y79" s="9">
        <v>0.25</v>
      </c>
      <c r="Z79">
        <v>1.9271157016899077E-33</v>
      </c>
    </row>
    <row r="80" spans="13:26" x14ac:dyDescent="0.35">
      <c r="M80" s="14">
        <f t="shared" si="23"/>
        <v>4</v>
      </c>
      <c r="N80" s="37">
        <f t="shared" si="24"/>
        <v>0.15000000000000002</v>
      </c>
      <c r="O80" s="37">
        <f t="shared" si="17"/>
        <v>0.8500000000000002</v>
      </c>
      <c r="P80" cm="1">
        <f t="array" ref="P80">INDEX($E$3:$E$22,M80)</f>
        <v>2.945670161768299E-25</v>
      </c>
      <c r="Q80" s="38">
        <f t="shared" si="18"/>
        <v>4.4881119441962042E-9</v>
      </c>
      <c r="R80">
        <f t="shared" si="25"/>
        <v>1.3220497436694668E-33</v>
      </c>
      <c r="T80" s="9">
        <v>0.15000000000000002</v>
      </c>
      <c r="U80" s="9">
        <v>0.8500000000000002</v>
      </c>
      <c r="V80">
        <v>1.3220497436694668E-33</v>
      </c>
      <c r="X80" s="9">
        <v>0.1</v>
      </c>
      <c r="Y80" s="9">
        <v>0.54999999999999993</v>
      </c>
      <c r="Z80">
        <v>5.7866106279100655E-33</v>
      </c>
    </row>
    <row r="81" spans="13:26" x14ac:dyDescent="0.35">
      <c r="M81" s="14">
        <f t="shared" si="23"/>
        <v>4</v>
      </c>
      <c r="N81" s="37">
        <f t="shared" si="24"/>
        <v>0.15000000000000002</v>
      </c>
      <c r="O81" s="37">
        <f t="shared" si="17"/>
        <v>0.90000000000000024</v>
      </c>
      <c r="P81" cm="1">
        <f t="array" ref="P81">INDEX($E$3:$E$22,M81)</f>
        <v>2.945670161768299E-25</v>
      </c>
      <c r="Q81" s="38">
        <f t="shared" si="18"/>
        <v>2.1208062589762376E-12</v>
      </c>
      <c r="R81">
        <f t="shared" si="25"/>
        <v>6.2471957159577549E-37</v>
      </c>
      <c r="T81" s="9">
        <v>0.15000000000000002</v>
      </c>
      <c r="U81" s="9">
        <v>0.90000000000000024</v>
      </c>
      <c r="V81">
        <v>6.2471957159577549E-37</v>
      </c>
      <c r="X81" s="9">
        <v>0.1</v>
      </c>
      <c r="Y81" s="9">
        <v>0.3</v>
      </c>
      <c r="Z81">
        <v>6.9726648331442511E-33</v>
      </c>
    </row>
    <row r="82" spans="13:26" x14ac:dyDescent="0.35">
      <c r="M82" s="14">
        <f t="shared" si="23"/>
        <v>4</v>
      </c>
      <c r="N82" s="37">
        <f t="shared" si="24"/>
        <v>0.15000000000000002</v>
      </c>
      <c r="O82" s="37">
        <f t="shared" si="17"/>
        <v>0.95000000000000029</v>
      </c>
      <c r="P82" cm="1">
        <f t="array" ref="P82">INDEX($E$3:$E$22,M82)</f>
        <v>2.945670161768299E-25</v>
      </c>
      <c r="Q82" s="38">
        <f t="shared" si="18"/>
        <v>2.275555987106357E-18</v>
      </c>
      <c r="R82">
        <f t="shared" si="25"/>
        <v>6.7030373726524036E-43</v>
      </c>
      <c r="T82" s="9">
        <v>0.15000000000000002</v>
      </c>
      <c r="U82" s="9">
        <v>0.95000000000000029</v>
      </c>
      <c r="V82">
        <v>6.7030373726524036E-43</v>
      </c>
      <c r="X82" s="9">
        <v>0.1</v>
      </c>
      <c r="Y82" s="9">
        <v>0.49999999999999994</v>
      </c>
      <c r="Z82">
        <v>1.2660220937078822E-32</v>
      </c>
    </row>
    <row r="83" spans="13:26" x14ac:dyDescent="0.35">
      <c r="M83" s="39">
        <f>M82+1</f>
        <v>5</v>
      </c>
      <c r="N83" s="37">
        <f>N82+0.05</f>
        <v>0.2</v>
      </c>
      <c r="O83" s="37">
        <f t="shared" si="17"/>
        <v>0</v>
      </c>
      <c r="P83" cm="1">
        <f t="array" ref="P83">INDEX($E$3:$E$22,M83)</f>
        <v>1.1452029929236362E-20</v>
      </c>
      <c r="Q83" s="38">
        <f t="shared" si="18"/>
        <v>0</v>
      </c>
      <c r="R83">
        <f t="shared" si="25"/>
        <v>0</v>
      </c>
      <c r="T83" s="9">
        <v>0.2</v>
      </c>
      <c r="U83" s="9">
        <v>0</v>
      </c>
      <c r="V83">
        <v>0</v>
      </c>
      <c r="X83" s="9">
        <v>0.1</v>
      </c>
      <c r="Y83" s="9">
        <v>0.35</v>
      </c>
      <c r="Z83">
        <v>1.484985740559964E-32</v>
      </c>
    </row>
    <row r="84" spans="13:26" x14ac:dyDescent="0.35">
      <c r="M84" s="14">
        <f>M83</f>
        <v>5</v>
      </c>
      <c r="N84" s="37">
        <f>N83</f>
        <v>0.2</v>
      </c>
      <c r="O84" s="37">
        <f t="shared" si="17"/>
        <v>0.05</v>
      </c>
      <c r="P84" cm="1">
        <f t="array" ref="P84">INDEX($E$3:$E$22,M84)</f>
        <v>1.1452029929236362E-20</v>
      </c>
      <c r="Q84" s="38">
        <f t="shared" si="18"/>
        <v>1.0705553617825703E-10</v>
      </c>
      <c r="R84">
        <f t="shared" si="25"/>
        <v>1.2260032044038456E-30</v>
      </c>
      <c r="T84" s="9">
        <v>0.2</v>
      </c>
      <c r="U84" s="9">
        <v>0.05</v>
      </c>
      <c r="V84">
        <v>1.2260032044038456E-30</v>
      </c>
      <c r="X84" s="9">
        <v>0.1</v>
      </c>
      <c r="Y84" s="9">
        <v>0.44999999999999996</v>
      </c>
      <c r="Z84">
        <v>1.9289692949153283E-32</v>
      </c>
    </row>
    <row r="85" spans="13:26" x14ac:dyDescent="0.35">
      <c r="M85" s="14">
        <f t="shared" ref="M85:M102" si="26">M84</f>
        <v>5</v>
      </c>
      <c r="N85" s="37">
        <f t="shared" ref="N85:N102" si="27">N84</f>
        <v>0.2</v>
      </c>
      <c r="O85" s="37">
        <f t="shared" si="17"/>
        <v>0.1</v>
      </c>
      <c r="P85" cm="1">
        <f t="array" ref="P85">INDEX($E$3:$E$22,M85)</f>
        <v>1.1452029929236362E-20</v>
      </c>
      <c r="Q85" s="38">
        <f t="shared" si="18"/>
        <v>1.1270833990766459E-6</v>
      </c>
      <c r="R85">
        <f t="shared" si="25"/>
        <v>1.29073928189712E-26</v>
      </c>
      <c r="T85" s="9">
        <v>0.2</v>
      </c>
      <c r="U85" s="9">
        <v>0.1</v>
      </c>
      <c r="V85">
        <v>1.29073928189712E-26</v>
      </c>
      <c r="X85" s="9">
        <v>0.1</v>
      </c>
      <c r="Y85" s="9">
        <v>0.39999999999999997</v>
      </c>
      <c r="Z85">
        <v>2.0492609134423348E-32</v>
      </c>
    </row>
    <row r="86" spans="13:26" x14ac:dyDescent="0.35">
      <c r="M86" s="14">
        <f t="shared" si="26"/>
        <v>5</v>
      </c>
      <c r="N86" s="37">
        <f t="shared" si="27"/>
        <v>0.2</v>
      </c>
      <c r="O86" s="37">
        <f t="shared" si="17"/>
        <v>0.15000000000000002</v>
      </c>
      <c r="P86" cm="1">
        <f t="array" ref="P86">INDEX($E$3:$E$22,M86)</f>
        <v>1.1452029929236362E-20</v>
      </c>
      <c r="Q86" s="38">
        <f t="shared" si="18"/>
        <v>1.4860371979802842E-4</v>
      </c>
      <c r="R86">
        <f t="shared" si="25"/>
        <v>1.7018142467228754E-24</v>
      </c>
      <c r="T86" s="9">
        <v>0.2</v>
      </c>
      <c r="U86" s="9">
        <v>0.15000000000000002</v>
      </c>
      <c r="V86">
        <v>1.7018142467228754E-24</v>
      </c>
      <c r="X86" s="9">
        <v>0.2</v>
      </c>
      <c r="Y86" s="9">
        <v>0.90000000000000024</v>
      </c>
      <c r="Z86">
        <v>2.4287536751907679E-32</v>
      </c>
    </row>
    <row r="87" spans="13:26" x14ac:dyDescent="0.35">
      <c r="M87" s="14">
        <f t="shared" si="26"/>
        <v>5</v>
      </c>
      <c r="N87" s="37">
        <f t="shared" si="27"/>
        <v>0.2</v>
      </c>
      <c r="O87" s="37">
        <f t="shared" si="17"/>
        <v>0.2</v>
      </c>
      <c r="P87" cm="1">
        <f t="array" ref="P87">INDEX($E$3:$E$22,M87)</f>
        <v>1.1452029929236362E-20</v>
      </c>
      <c r="Q87" s="38">
        <f t="shared" si="18"/>
        <v>3.1131712895946522E-3</v>
      </c>
      <c r="R87">
        <f t="shared" si="25"/>
        <v>3.5652130783277319E-23</v>
      </c>
      <c r="T87" s="9">
        <v>0.2</v>
      </c>
      <c r="U87" s="9">
        <v>0.2</v>
      </c>
      <c r="V87">
        <v>3.5652130783277319E-23</v>
      </c>
      <c r="X87" s="9">
        <v>0.3</v>
      </c>
      <c r="Y87" s="9">
        <v>0.95000000000000029</v>
      </c>
      <c r="Z87">
        <v>5.7475950466994927E-32</v>
      </c>
    </row>
    <row r="88" spans="13:26" x14ac:dyDescent="0.35">
      <c r="M88" s="14">
        <f t="shared" si="26"/>
        <v>5</v>
      </c>
      <c r="N88" s="37">
        <f t="shared" si="27"/>
        <v>0.2</v>
      </c>
      <c r="O88" s="37">
        <f t="shared" ref="O88:O151" si="28">O68</f>
        <v>0.25</v>
      </c>
      <c r="P88" cm="1">
        <f t="array" ref="P88">INDEX($E$3:$E$22,M88)</f>
        <v>1.1452029929236362E-20</v>
      </c>
      <c r="Q88" s="38">
        <f t="shared" ref="Q88:Q151" si="29">Q68</f>
        <v>2.2816552051212937E-2</v>
      </c>
      <c r="R88">
        <f t="shared" si="25"/>
        <v>2.6129583697246987E-22</v>
      </c>
      <c r="T88" s="9">
        <v>0.2</v>
      </c>
      <c r="U88" s="9">
        <v>0.25</v>
      </c>
      <c r="V88">
        <v>2.6129583697246987E-22</v>
      </c>
      <c r="X88" s="9">
        <v>0.15000000000000002</v>
      </c>
      <c r="Y88" s="9">
        <v>0.80000000000000016</v>
      </c>
      <c r="Z88">
        <v>2.2388612734942852E-31</v>
      </c>
    </row>
    <row r="89" spans="13:26" x14ac:dyDescent="0.35">
      <c r="M89" s="14">
        <f t="shared" si="26"/>
        <v>5</v>
      </c>
      <c r="N89" s="37">
        <f t="shared" si="27"/>
        <v>0.2</v>
      </c>
      <c r="O89" s="37">
        <f t="shared" si="28"/>
        <v>0.3</v>
      </c>
      <c r="P89" cm="1">
        <f t="array" ref="P89">INDEX($E$3:$E$22,M89)</f>
        <v>1.1452029929236362E-20</v>
      </c>
      <c r="Q89" s="38">
        <f t="shared" si="29"/>
        <v>8.2554550285480116E-2</v>
      </c>
      <c r="R89">
        <f t="shared" si="25"/>
        <v>9.4541718066396657E-22</v>
      </c>
      <c r="T89" s="9">
        <v>0.2</v>
      </c>
      <c r="U89" s="9">
        <v>0.3</v>
      </c>
      <c r="V89">
        <v>9.4541718066396657E-22</v>
      </c>
      <c r="X89" s="9">
        <v>0.15000000000000002</v>
      </c>
      <c r="Y89" s="9">
        <v>0.1</v>
      </c>
      <c r="Z89">
        <v>3.3200159384844678E-31</v>
      </c>
    </row>
    <row r="90" spans="13:26" x14ac:dyDescent="0.35">
      <c r="M90" s="14">
        <f t="shared" si="26"/>
        <v>5</v>
      </c>
      <c r="N90" s="37">
        <f t="shared" si="27"/>
        <v>0.2</v>
      </c>
      <c r="O90" s="37">
        <f t="shared" si="28"/>
        <v>0.35</v>
      </c>
      <c r="P90" cm="1">
        <f t="array" ref="P90">INDEX($E$3:$E$22,M90)</f>
        <v>1.1452029929236362E-20</v>
      </c>
      <c r="Q90" s="38">
        <f t="shared" si="29"/>
        <v>0.17581847532602071</v>
      </c>
      <c r="R90">
        <f t="shared" si="25"/>
        <v>2.0134784415462942E-21</v>
      </c>
      <c r="T90" s="9">
        <v>0.2</v>
      </c>
      <c r="U90" s="9">
        <v>0.35</v>
      </c>
      <c r="V90">
        <v>2.0134784415462942E-21</v>
      </c>
      <c r="X90" s="9">
        <v>0.2</v>
      </c>
      <c r="Y90" s="9">
        <v>0.05</v>
      </c>
      <c r="Z90">
        <v>1.2260032044038456E-30</v>
      </c>
    </row>
    <row r="91" spans="13:26" x14ac:dyDescent="0.35">
      <c r="M91" s="14">
        <f t="shared" si="26"/>
        <v>5</v>
      </c>
      <c r="N91" s="37">
        <f t="shared" si="27"/>
        <v>0.2</v>
      </c>
      <c r="O91" s="37">
        <f t="shared" si="28"/>
        <v>0.39999999999999997</v>
      </c>
      <c r="P91" cm="1">
        <f t="array" ref="P91">INDEX($E$3:$E$22,M91)</f>
        <v>1.1452029929236362E-20</v>
      </c>
      <c r="Q91" s="38">
        <f t="shared" si="29"/>
        <v>0.24262719803004792</v>
      </c>
      <c r="R91">
        <f t="shared" si="25"/>
        <v>2.7785739334868667E-21</v>
      </c>
      <c r="T91" s="9">
        <v>0.2</v>
      </c>
      <c r="U91" s="9">
        <v>0.39999999999999997</v>
      </c>
      <c r="V91">
        <v>2.7785739334868667E-21</v>
      </c>
      <c r="X91" s="9">
        <v>0.15000000000000002</v>
      </c>
      <c r="Y91" s="9">
        <v>0.75000000000000011</v>
      </c>
      <c r="Z91">
        <v>9.2194837546901077E-30</v>
      </c>
    </row>
    <row r="92" spans="13:26" x14ac:dyDescent="0.35">
      <c r="M92" s="14">
        <f t="shared" si="26"/>
        <v>5</v>
      </c>
      <c r="N92" s="37">
        <f t="shared" si="27"/>
        <v>0.2</v>
      </c>
      <c r="O92" s="37">
        <f t="shared" si="28"/>
        <v>0.44999999999999996</v>
      </c>
      <c r="P92" cm="1">
        <f t="array" ref="P92">INDEX($E$3:$E$22,M92)</f>
        <v>1.1452029929236362E-20</v>
      </c>
      <c r="Q92" s="38">
        <f t="shared" si="29"/>
        <v>0.22838498116139136</v>
      </c>
      <c r="R92">
        <f t="shared" si="25"/>
        <v>2.6154716396483365E-21</v>
      </c>
      <c r="T92" s="9">
        <v>0.2</v>
      </c>
      <c r="U92" s="9">
        <v>0.44999999999999996</v>
      </c>
      <c r="V92">
        <v>2.6154716396483365E-21</v>
      </c>
      <c r="X92" s="9">
        <v>0.35</v>
      </c>
      <c r="Y92" s="9">
        <v>0.95000000000000029</v>
      </c>
      <c r="Z92">
        <v>1.2893061895134785E-29</v>
      </c>
    </row>
    <row r="93" spans="13:26" x14ac:dyDescent="0.35">
      <c r="M93" s="14">
        <f t="shared" si="26"/>
        <v>5</v>
      </c>
      <c r="N93" s="37">
        <f t="shared" si="27"/>
        <v>0.2</v>
      </c>
      <c r="O93" s="37">
        <f t="shared" si="28"/>
        <v>0.49999999999999994</v>
      </c>
      <c r="P93" cm="1">
        <f t="array" ref="P93">INDEX($E$3:$E$22,M93)</f>
        <v>1.1452029929236362E-20</v>
      </c>
      <c r="Q93" s="38">
        <f t="shared" si="29"/>
        <v>0.14989374521592458</v>
      </c>
      <c r="R93">
        <f t="shared" si="25"/>
        <v>1.7165876564180982E-21</v>
      </c>
      <c r="T93" s="9">
        <v>0.2</v>
      </c>
      <c r="U93" s="9">
        <v>0.49999999999999994</v>
      </c>
      <c r="V93">
        <v>1.7165876564180982E-21</v>
      </c>
      <c r="X93" s="9">
        <v>0.15000000000000002</v>
      </c>
      <c r="Y93" s="9">
        <v>0.15000000000000002</v>
      </c>
      <c r="Z93">
        <v>4.3773754333682934E-29</v>
      </c>
    </row>
    <row r="94" spans="13:26" x14ac:dyDescent="0.35">
      <c r="M94" s="14">
        <f t="shared" si="26"/>
        <v>5</v>
      </c>
      <c r="N94" s="37">
        <f t="shared" si="27"/>
        <v>0.2</v>
      </c>
      <c r="O94" s="37">
        <f t="shared" si="28"/>
        <v>0.54999999999999993</v>
      </c>
      <c r="P94" cm="1">
        <f t="array" ref="P94">INDEX($E$3:$E$22,M94)</f>
        <v>1.1452029929236362E-20</v>
      </c>
      <c r="Q94" s="38">
        <f t="shared" si="29"/>
        <v>6.8511974904274339E-2</v>
      </c>
      <c r="R94">
        <f t="shared" si="25"/>
        <v>7.8460118711484026E-22</v>
      </c>
      <c r="T94" s="9">
        <v>0.2</v>
      </c>
      <c r="U94" s="9">
        <v>0.54999999999999993</v>
      </c>
      <c r="V94">
        <v>7.8460118711484026E-22</v>
      </c>
      <c r="X94" s="9">
        <v>0.2</v>
      </c>
      <c r="Y94" s="9">
        <v>0.8500000000000002</v>
      </c>
      <c r="Z94">
        <v>5.1397992310698132E-29</v>
      </c>
    </row>
    <row r="95" spans="13:26" x14ac:dyDescent="0.35">
      <c r="M95" s="14">
        <f t="shared" si="26"/>
        <v>5</v>
      </c>
      <c r="N95" s="37">
        <f t="shared" si="27"/>
        <v>0.2</v>
      </c>
      <c r="O95" s="37">
        <f t="shared" si="28"/>
        <v>0.6</v>
      </c>
      <c r="P95" cm="1">
        <f t="array" ref="P95">INDEX($E$3:$E$22,M95)</f>
        <v>1.1452029929236362E-20</v>
      </c>
      <c r="Q95" s="38">
        <f t="shared" si="29"/>
        <v>2.1300604490978155E-2</v>
      </c>
      <c r="R95">
        <f t="shared" si="25"/>
        <v>2.4393516014150829E-22</v>
      </c>
      <c r="T95" s="9">
        <v>0.2</v>
      </c>
      <c r="U95" s="9">
        <v>0.6</v>
      </c>
      <c r="V95">
        <v>2.4393516014150829E-22</v>
      </c>
      <c r="X95" s="9">
        <v>0.25</v>
      </c>
      <c r="Y95" s="9">
        <v>0.90000000000000024</v>
      </c>
      <c r="Z95">
        <v>7.9394720376013422E-29</v>
      </c>
    </row>
    <row r="96" spans="13:26" x14ac:dyDescent="0.35">
      <c r="M96" s="14">
        <f t="shared" si="26"/>
        <v>5</v>
      </c>
      <c r="N96" s="37">
        <f t="shared" si="27"/>
        <v>0.2</v>
      </c>
      <c r="O96" s="37">
        <f t="shared" si="28"/>
        <v>0.65</v>
      </c>
      <c r="P96" cm="1">
        <f t="array" ref="P96">INDEX($E$3:$E$22,M96)</f>
        <v>1.1452029929236362E-20</v>
      </c>
      <c r="Q96" s="38">
        <f t="shared" si="29"/>
        <v>4.2854125372748346E-3</v>
      </c>
      <c r="R96">
        <f t="shared" si="25"/>
        <v>4.9076672635996144E-23</v>
      </c>
      <c r="T96" s="9">
        <v>0.2</v>
      </c>
      <c r="U96" s="9">
        <v>0.65</v>
      </c>
      <c r="V96">
        <v>4.9076672635996144E-23</v>
      </c>
      <c r="X96" s="9">
        <v>0.15000000000000002</v>
      </c>
      <c r="Y96" s="9">
        <v>0.70000000000000007</v>
      </c>
      <c r="Z96">
        <v>1.5068305606951788E-28</v>
      </c>
    </row>
    <row r="97" spans="13:26" x14ac:dyDescent="0.35">
      <c r="M97" s="14">
        <f t="shared" si="26"/>
        <v>5</v>
      </c>
      <c r="N97" s="37">
        <f t="shared" si="27"/>
        <v>0.2</v>
      </c>
      <c r="O97" s="37">
        <f t="shared" si="28"/>
        <v>0.70000000000000007</v>
      </c>
      <c r="P97" cm="1">
        <f t="array" ref="P97">INDEX($E$3:$E$22,M97)</f>
        <v>1.1452029929236362E-20</v>
      </c>
      <c r="Q97" s="38">
        <f t="shared" si="29"/>
        <v>5.115408304202741E-4</v>
      </c>
      <c r="R97">
        <f t="shared" si="25"/>
        <v>5.8581808999994019E-24</v>
      </c>
      <c r="T97" s="9">
        <v>0.2</v>
      </c>
      <c r="U97" s="9">
        <v>0.70000000000000007</v>
      </c>
      <c r="V97">
        <v>5.8581808999994019E-24</v>
      </c>
      <c r="X97" s="9">
        <v>0.15000000000000002</v>
      </c>
      <c r="Y97" s="9">
        <v>0.2</v>
      </c>
      <c r="Z97">
        <v>9.1703757762327036E-28</v>
      </c>
    </row>
    <row r="98" spans="13:26" x14ac:dyDescent="0.35">
      <c r="M98" s="14">
        <f t="shared" si="26"/>
        <v>5</v>
      </c>
      <c r="N98" s="37">
        <f t="shared" si="27"/>
        <v>0.2</v>
      </c>
      <c r="O98" s="37">
        <f t="shared" si="28"/>
        <v>0.75000000000000011</v>
      </c>
      <c r="P98" cm="1">
        <f t="array" ref="P98">INDEX($E$3:$E$22,M98)</f>
        <v>1.1452029929236362E-20</v>
      </c>
      <c r="Q98" s="38">
        <f t="shared" si="29"/>
        <v>3.1298425310305655E-5</v>
      </c>
      <c r="R98">
        <f t="shared" si="25"/>
        <v>3.5843050339158925E-25</v>
      </c>
      <c r="T98" s="9">
        <v>0.2</v>
      </c>
      <c r="U98" s="9">
        <v>0.75000000000000011</v>
      </c>
      <c r="V98">
        <v>3.5843050339158925E-25</v>
      </c>
      <c r="X98" s="9">
        <v>0.15000000000000002</v>
      </c>
      <c r="Y98" s="9">
        <v>0.65</v>
      </c>
      <c r="Z98">
        <v>1.2623411841918258E-27</v>
      </c>
    </row>
    <row r="99" spans="13:26" x14ac:dyDescent="0.35">
      <c r="M99" s="14">
        <f t="shared" si="26"/>
        <v>5</v>
      </c>
      <c r="N99" s="37">
        <f t="shared" si="27"/>
        <v>0.2</v>
      </c>
      <c r="O99" s="37">
        <f t="shared" si="28"/>
        <v>0.80000000000000016</v>
      </c>
      <c r="P99" cm="1">
        <f t="array" ref="P99">INDEX($E$3:$E$22,M99)</f>
        <v>1.1452029929236362E-20</v>
      </c>
      <c r="Q99" s="38">
        <f t="shared" si="29"/>
        <v>7.6005158437368527E-7</v>
      </c>
      <c r="R99">
        <f t="shared" si="25"/>
        <v>8.7041334920109595E-27</v>
      </c>
      <c r="T99" s="9">
        <v>0.2</v>
      </c>
      <c r="U99" s="9">
        <v>0.80000000000000016</v>
      </c>
      <c r="V99">
        <v>8.7041334920109595E-27</v>
      </c>
      <c r="X99" s="9">
        <v>0.39999999999999997</v>
      </c>
      <c r="Y99" s="9">
        <v>0.95000000000000029</v>
      </c>
      <c r="Z99">
        <v>1.2749037987502505E-27</v>
      </c>
    </row>
    <row r="100" spans="13:26" x14ac:dyDescent="0.35">
      <c r="M100" s="14">
        <f t="shared" si="26"/>
        <v>5</v>
      </c>
      <c r="N100" s="37">
        <f t="shared" si="27"/>
        <v>0.2</v>
      </c>
      <c r="O100" s="37">
        <f t="shared" si="28"/>
        <v>0.8500000000000002</v>
      </c>
      <c r="P100" cm="1">
        <f t="array" ref="P100">INDEX($E$3:$E$22,M100)</f>
        <v>1.1452029929236362E-20</v>
      </c>
      <c r="Q100" s="38">
        <f t="shared" si="29"/>
        <v>4.4881119441962042E-9</v>
      </c>
      <c r="R100">
        <f t="shared" si="25"/>
        <v>5.1397992310698132E-29</v>
      </c>
      <c r="T100" s="9">
        <v>0.2</v>
      </c>
      <c r="U100" s="9">
        <v>0.8500000000000002</v>
      </c>
      <c r="V100">
        <v>5.1397992310698132E-29</v>
      </c>
      <c r="X100" s="9">
        <v>0.25</v>
      </c>
      <c r="Y100" s="9">
        <v>0.05</v>
      </c>
      <c r="Z100">
        <v>4.0077420196222366E-27</v>
      </c>
    </row>
    <row r="101" spans="13:26" x14ac:dyDescent="0.35">
      <c r="M101" s="14">
        <f t="shared" si="26"/>
        <v>5</v>
      </c>
      <c r="N101" s="37">
        <f t="shared" si="27"/>
        <v>0.2</v>
      </c>
      <c r="O101" s="37">
        <f t="shared" si="28"/>
        <v>0.90000000000000024</v>
      </c>
      <c r="P101" cm="1">
        <f t="array" ref="P101">INDEX($E$3:$E$22,M101)</f>
        <v>1.1452029929236362E-20</v>
      </c>
      <c r="Q101" s="38">
        <f t="shared" si="29"/>
        <v>2.1208062589762376E-12</v>
      </c>
      <c r="R101">
        <f t="shared" si="25"/>
        <v>2.4287536751907679E-32</v>
      </c>
      <c r="T101" s="9">
        <v>0.2</v>
      </c>
      <c r="U101" s="9">
        <v>0.90000000000000024</v>
      </c>
      <c r="V101">
        <v>2.4287536751907679E-32</v>
      </c>
      <c r="X101" s="9">
        <v>0.15000000000000002</v>
      </c>
      <c r="Y101" s="9">
        <v>0.6</v>
      </c>
      <c r="Z101">
        <v>6.2744555076702174E-27</v>
      </c>
    </row>
    <row r="102" spans="13:26" x14ac:dyDescent="0.35">
      <c r="M102" s="14">
        <f t="shared" si="26"/>
        <v>5</v>
      </c>
      <c r="N102" s="37">
        <f t="shared" si="27"/>
        <v>0.2</v>
      </c>
      <c r="O102" s="37">
        <f t="shared" si="28"/>
        <v>0.95000000000000029</v>
      </c>
      <c r="P102" cm="1">
        <f t="array" ref="P102">INDEX($E$3:$E$22,M102)</f>
        <v>1.1452029929236362E-20</v>
      </c>
      <c r="Q102" s="38">
        <f t="shared" si="29"/>
        <v>2.275555987106357E-18</v>
      </c>
      <c r="R102">
        <f t="shared" si="25"/>
        <v>2.6059735269994992E-38</v>
      </c>
      <c r="T102" s="9">
        <v>0.2</v>
      </c>
      <c r="U102" s="9">
        <v>0.95000000000000029</v>
      </c>
      <c r="V102">
        <v>2.6059735269994992E-38</v>
      </c>
      <c r="X102" s="9">
        <v>0.15000000000000002</v>
      </c>
      <c r="Y102" s="9">
        <v>0.25</v>
      </c>
      <c r="Z102">
        <v>6.721003657169122E-27</v>
      </c>
    </row>
    <row r="103" spans="13:26" x14ac:dyDescent="0.35">
      <c r="M103" s="39">
        <f>M102+1</f>
        <v>6</v>
      </c>
      <c r="N103" s="37">
        <f>N102+0.05</f>
        <v>0.25</v>
      </c>
      <c r="O103" s="37">
        <f t="shared" si="28"/>
        <v>0</v>
      </c>
      <c r="P103" cm="1">
        <f t="array" ref="P103">INDEX($E$3:$E$22,M103)</f>
        <v>3.7436102444519897E-17</v>
      </c>
      <c r="Q103" s="38">
        <f t="shared" si="29"/>
        <v>0</v>
      </c>
      <c r="R103">
        <f t="shared" si="25"/>
        <v>0</v>
      </c>
      <c r="T103" s="9">
        <v>0.25</v>
      </c>
      <c r="U103" s="9">
        <v>0</v>
      </c>
      <c r="V103">
        <v>0</v>
      </c>
      <c r="X103" s="9">
        <v>0.2</v>
      </c>
      <c r="Y103" s="9">
        <v>0.80000000000000016</v>
      </c>
      <c r="Z103">
        <v>8.7041334920109595E-27</v>
      </c>
    </row>
    <row r="104" spans="13:26" x14ac:dyDescent="0.35">
      <c r="M104" s="14">
        <f>M103</f>
        <v>6</v>
      </c>
      <c r="N104" s="37">
        <f>N103</f>
        <v>0.25</v>
      </c>
      <c r="O104" s="37">
        <f t="shared" si="28"/>
        <v>0.05</v>
      </c>
      <c r="P104" cm="1">
        <f t="array" ref="P104">INDEX($E$3:$E$22,M104)</f>
        <v>3.7436102444519897E-17</v>
      </c>
      <c r="Q104" s="38">
        <f t="shared" si="29"/>
        <v>1.0705553617825703E-10</v>
      </c>
      <c r="R104">
        <f t="shared" si="25"/>
        <v>4.0077420196222366E-27</v>
      </c>
      <c r="T104" s="9">
        <v>0.25</v>
      </c>
      <c r="U104" s="9">
        <v>0.05</v>
      </c>
      <c r="V104">
        <v>4.0077420196222366E-27</v>
      </c>
      <c r="X104" s="9">
        <v>0.2</v>
      </c>
      <c r="Y104" s="9">
        <v>0.1</v>
      </c>
      <c r="Z104">
        <v>1.29073928189712E-26</v>
      </c>
    </row>
    <row r="105" spans="13:26" x14ac:dyDescent="0.35">
      <c r="M105" s="14">
        <f t="shared" ref="M105:M122" si="30">M104</f>
        <v>6</v>
      </c>
      <c r="N105" s="37">
        <f t="shared" ref="N105:N122" si="31">N104</f>
        <v>0.25</v>
      </c>
      <c r="O105" s="37">
        <f t="shared" si="28"/>
        <v>0.1</v>
      </c>
      <c r="P105" cm="1">
        <f t="array" ref="P105">INDEX($E$3:$E$22,M105)</f>
        <v>3.7436102444519897E-17</v>
      </c>
      <c r="Q105" s="38">
        <f t="shared" si="29"/>
        <v>1.1270833990766459E-6</v>
      </c>
      <c r="R105">
        <f t="shared" si="25"/>
        <v>4.2193609591351019E-23</v>
      </c>
      <c r="T105" s="9">
        <v>0.25</v>
      </c>
      <c r="U105" s="9">
        <v>0.1</v>
      </c>
      <c r="V105">
        <v>4.2193609591351019E-23</v>
      </c>
      <c r="X105" s="9">
        <v>0.15000000000000002</v>
      </c>
      <c r="Y105" s="9">
        <v>0.54999999999999993</v>
      </c>
      <c r="Z105">
        <v>2.0181368019933943E-26</v>
      </c>
    </row>
    <row r="106" spans="13:26" x14ac:dyDescent="0.35">
      <c r="M106" s="14">
        <f t="shared" si="30"/>
        <v>6</v>
      </c>
      <c r="N106" s="37">
        <f t="shared" si="31"/>
        <v>0.25</v>
      </c>
      <c r="O106" s="37">
        <f t="shared" si="28"/>
        <v>0.15000000000000002</v>
      </c>
      <c r="P106" cm="1">
        <f t="array" ref="P106">INDEX($E$3:$E$22,M106)</f>
        <v>3.7436102444519897E-17</v>
      </c>
      <c r="Q106" s="38">
        <f t="shared" si="29"/>
        <v>1.4860371979802842E-4</v>
      </c>
      <c r="R106">
        <f t="shared" si="25"/>
        <v>5.5631440779957218E-21</v>
      </c>
      <c r="T106" s="9">
        <v>0.25</v>
      </c>
      <c r="U106" s="9">
        <v>0.15000000000000002</v>
      </c>
      <c r="V106">
        <v>5.5631440779957218E-21</v>
      </c>
      <c r="X106" s="9">
        <v>0.15000000000000002</v>
      </c>
      <c r="Y106" s="9">
        <v>0.3</v>
      </c>
      <c r="Z106">
        <v>2.4317847549413939E-26</v>
      </c>
    </row>
    <row r="107" spans="13:26" x14ac:dyDescent="0.35">
      <c r="M107" s="14">
        <f t="shared" si="30"/>
        <v>6</v>
      </c>
      <c r="N107" s="37">
        <f t="shared" si="31"/>
        <v>0.25</v>
      </c>
      <c r="O107" s="37">
        <f t="shared" si="28"/>
        <v>0.2</v>
      </c>
      <c r="P107" cm="1">
        <f t="array" ref="P107">INDEX($E$3:$E$22,M107)</f>
        <v>3.7436102444519897E-17</v>
      </c>
      <c r="Q107" s="38">
        <f t="shared" si="29"/>
        <v>3.1131712895946522E-3</v>
      </c>
      <c r="R107">
        <f t="shared" si="25"/>
        <v>1.1654499932460353E-19</v>
      </c>
      <c r="T107" s="9">
        <v>0.25</v>
      </c>
      <c r="U107" s="9">
        <v>0.2</v>
      </c>
      <c r="V107">
        <v>1.1654499932460353E-19</v>
      </c>
      <c r="X107" s="9">
        <v>0.15000000000000002</v>
      </c>
      <c r="Y107" s="9">
        <v>0.49999999999999994</v>
      </c>
      <c r="Z107">
        <v>4.4153753271824875E-26</v>
      </c>
    </row>
    <row r="108" spans="13:26" x14ac:dyDescent="0.35">
      <c r="M108" s="14">
        <f t="shared" si="30"/>
        <v>6</v>
      </c>
      <c r="N108" s="37">
        <f t="shared" si="31"/>
        <v>0.25</v>
      </c>
      <c r="O108" s="37">
        <f t="shared" si="28"/>
        <v>0.25</v>
      </c>
      <c r="P108" cm="1">
        <f t="array" ref="P108">INDEX($E$3:$E$22,M108)</f>
        <v>3.7436102444519897E-17</v>
      </c>
      <c r="Q108" s="38">
        <f t="shared" si="29"/>
        <v>2.2816552051212937E-2</v>
      </c>
      <c r="R108">
        <f t="shared" si="25"/>
        <v>8.5416278001992806E-19</v>
      </c>
      <c r="T108" s="9">
        <v>0.25</v>
      </c>
      <c r="U108" s="9">
        <v>0.25</v>
      </c>
      <c r="V108">
        <v>8.5416278001992806E-19</v>
      </c>
      <c r="X108" s="9">
        <v>0.15000000000000002</v>
      </c>
      <c r="Y108" s="9">
        <v>0.35</v>
      </c>
      <c r="Z108">
        <v>5.1790323665545511E-26</v>
      </c>
    </row>
    <row r="109" spans="13:26" x14ac:dyDescent="0.35">
      <c r="M109" s="14">
        <f t="shared" si="30"/>
        <v>6</v>
      </c>
      <c r="N109" s="37">
        <f t="shared" si="31"/>
        <v>0.25</v>
      </c>
      <c r="O109" s="37">
        <f t="shared" si="28"/>
        <v>0.3</v>
      </c>
      <c r="P109" cm="1">
        <f t="array" ref="P109">INDEX($E$3:$E$22,M109)</f>
        <v>3.7436102444519897E-17</v>
      </c>
      <c r="Q109" s="38">
        <f t="shared" si="29"/>
        <v>8.2554550285480116E-2</v>
      </c>
      <c r="R109">
        <f t="shared" si="25"/>
        <v>3.0905206017485028E-18</v>
      </c>
      <c r="T109" s="9">
        <v>0.25</v>
      </c>
      <c r="U109" s="9">
        <v>0.3</v>
      </c>
      <c r="V109">
        <v>3.0905206017485028E-18</v>
      </c>
      <c r="X109" s="9">
        <v>0.3</v>
      </c>
      <c r="Y109" s="9">
        <v>0.90000000000000024</v>
      </c>
      <c r="Z109">
        <v>5.3567284734670782E-26</v>
      </c>
    </row>
    <row r="110" spans="13:26" x14ac:dyDescent="0.35">
      <c r="M110" s="14">
        <f t="shared" si="30"/>
        <v>6</v>
      </c>
      <c r="N110" s="37">
        <f t="shared" si="31"/>
        <v>0.25</v>
      </c>
      <c r="O110" s="37">
        <f t="shared" si="28"/>
        <v>0.35</v>
      </c>
      <c r="P110" cm="1">
        <f t="array" ref="P110">INDEX($E$3:$E$22,M110)</f>
        <v>3.7436102444519897E-17</v>
      </c>
      <c r="Q110" s="38">
        <f t="shared" si="29"/>
        <v>0.17581847532602071</v>
      </c>
      <c r="R110">
        <f t="shared" si="25"/>
        <v>6.5819584539442053E-18</v>
      </c>
      <c r="T110" s="9">
        <v>0.25</v>
      </c>
      <c r="U110" s="9">
        <v>0.35</v>
      </c>
      <c r="V110">
        <v>6.5819584539442053E-18</v>
      </c>
      <c r="X110" s="9">
        <v>0.44999999999999996</v>
      </c>
      <c r="Y110" s="9">
        <v>0.95000000000000029</v>
      </c>
      <c r="Z110">
        <v>6.6457179090834024E-26</v>
      </c>
    </row>
    <row r="111" spans="13:26" x14ac:dyDescent="0.35">
      <c r="M111" s="14">
        <f t="shared" si="30"/>
        <v>6</v>
      </c>
      <c r="N111" s="37">
        <f t="shared" si="31"/>
        <v>0.25</v>
      </c>
      <c r="O111" s="37">
        <f t="shared" si="28"/>
        <v>0.39999999999999997</v>
      </c>
      <c r="P111" cm="1">
        <f t="array" ref="P111">INDEX($E$3:$E$22,M111)</f>
        <v>3.7436102444519897E-17</v>
      </c>
      <c r="Q111" s="38">
        <f t="shared" si="29"/>
        <v>0.24262719803004792</v>
      </c>
      <c r="R111">
        <f t="shared" si="25"/>
        <v>9.0830166412796901E-18</v>
      </c>
      <c r="T111" s="9">
        <v>0.25</v>
      </c>
      <c r="U111" s="9">
        <v>0.39999999999999997</v>
      </c>
      <c r="V111">
        <v>9.0830166412796901E-18</v>
      </c>
      <c r="X111" s="9">
        <v>0.15000000000000002</v>
      </c>
      <c r="Y111" s="9">
        <v>0.44999999999999996</v>
      </c>
      <c r="Z111">
        <v>6.7274682440312561E-26</v>
      </c>
    </row>
    <row r="112" spans="13:26" x14ac:dyDescent="0.35">
      <c r="M112" s="14">
        <f t="shared" si="30"/>
        <v>6</v>
      </c>
      <c r="N112" s="37">
        <f t="shared" si="31"/>
        <v>0.25</v>
      </c>
      <c r="O112" s="37">
        <f t="shared" si="28"/>
        <v>0.44999999999999996</v>
      </c>
      <c r="P112" cm="1">
        <f t="array" ref="P112">INDEX($E$3:$E$22,M112)</f>
        <v>3.7436102444519897E-17</v>
      </c>
      <c r="Q112" s="38">
        <f t="shared" si="29"/>
        <v>0.22838498116139136</v>
      </c>
      <c r="R112">
        <f t="shared" si="25"/>
        <v>8.5498435515475936E-18</v>
      </c>
      <c r="T112" s="9">
        <v>0.25</v>
      </c>
      <c r="U112" s="9">
        <v>0.44999999999999996</v>
      </c>
      <c r="V112">
        <v>8.5498435515475936E-18</v>
      </c>
      <c r="X112" s="9">
        <v>0.15000000000000002</v>
      </c>
      <c r="Y112" s="9">
        <v>0.39999999999999997</v>
      </c>
      <c r="Z112">
        <v>7.146996976705604E-26</v>
      </c>
    </row>
    <row r="113" spans="13:26" x14ac:dyDescent="0.35">
      <c r="M113" s="14">
        <f t="shared" si="30"/>
        <v>6</v>
      </c>
      <c r="N113" s="37">
        <f t="shared" si="31"/>
        <v>0.25</v>
      </c>
      <c r="O113" s="37">
        <f t="shared" si="28"/>
        <v>0.49999999999999994</v>
      </c>
      <c r="P113" cm="1">
        <f t="array" ref="P113">INDEX($E$3:$E$22,M113)</f>
        <v>3.7436102444519897E-17</v>
      </c>
      <c r="Q113" s="38">
        <f t="shared" si="29"/>
        <v>0.14989374521592458</v>
      </c>
      <c r="R113">
        <f t="shared" si="25"/>
        <v>5.6114376016961163E-18</v>
      </c>
      <c r="T113" s="9">
        <v>0.25</v>
      </c>
      <c r="U113" s="9">
        <v>0.49999999999999994</v>
      </c>
      <c r="V113">
        <v>5.6114376016961163E-18</v>
      </c>
      <c r="X113" s="9">
        <v>0.25</v>
      </c>
      <c r="Y113" s="9">
        <v>0.8500000000000002</v>
      </c>
      <c r="Z113">
        <v>1.6801741852540246E-25</v>
      </c>
    </row>
    <row r="114" spans="13:26" x14ac:dyDescent="0.35">
      <c r="M114" s="14">
        <f t="shared" si="30"/>
        <v>6</v>
      </c>
      <c r="N114" s="37">
        <f t="shared" si="31"/>
        <v>0.25</v>
      </c>
      <c r="O114" s="37">
        <f t="shared" si="28"/>
        <v>0.54999999999999993</v>
      </c>
      <c r="P114" cm="1">
        <f t="array" ref="P114">INDEX($E$3:$E$22,M114)</f>
        <v>3.7436102444519897E-17</v>
      </c>
      <c r="Q114" s="38">
        <f t="shared" si="29"/>
        <v>6.8511974904274339E-2</v>
      </c>
      <c r="R114">
        <f t="shared" si="25"/>
        <v>2.5648213111927906E-18</v>
      </c>
      <c r="T114" s="9">
        <v>0.25</v>
      </c>
      <c r="U114" s="9">
        <v>0.54999999999999993</v>
      </c>
      <c r="V114">
        <v>2.5648213111927906E-18</v>
      </c>
      <c r="X114" s="9">
        <v>0.2</v>
      </c>
      <c r="Y114" s="9">
        <v>0.75000000000000011</v>
      </c>
      <c r="Z114">
        <v>3.5843050339158925E-25</v>
      </c>
    </row>
    <row r="115" spans="13:26" x14ac:dyDescent="0.35">
      <c r="M115" s="14">
        <f t="shared" si="30"/>
        <v>6</v>
      </c>
      <c r="N115" s="37">
        <f t="shared" si="31"/>
        <v>0.25</v>
      </c>
      <c r="O115" s="37">
        <f t="shared" si="28"/>
        <v>0.6</v>
      </c>
      <c r="P115" cm="1">
        <f t="array" ref="P115">INDEX($E$3:$E$22,M115)</f>
        <v>3.7436102444519897E-17</v>
      </c>
      <c r="Q115" s="38">
        <f t="shared" si="29"/>
        <v>2.1300604490978155E-2</v>
      </c>
      <c r="R115">
        <f t="shared" si="25"/>
        <v>7.9741161185445875E-19</v>
      </c>
      <c r="T115" s="9">
        <v>0.25</v>
      </c>
      <c r="U115" s="9">
        <v>0.6</v>
      </c>
      <c r="V115">
        <v>7.9741161185445875E-19</v>
      </c>
      <c r="X115" s="9">
        <v>0.2</v>
      </c>
      <c r="Y115" s="9">
        <v>0.15000000000000002</v>
      </c>
      <c r="Z115">
        <v>1.7018142467228754E-24</v>
      </c>
    </row>
    <row r="116" spans="13:26" x14ac:dyDescent="0.35">
      <c r="M116" s="14">
        <f t="shared" si="30"/>
        <v>6</v>
      </c>
      <c r="N116" s="37">
        <f t="shared" si="31"/>
        <v>0.25</v>
      </c>
      <c r="O116" s="37">
        <f t="shared" si="28"/>
        <v>0.65</v>
      </c>
      <c r="P116" cm="1">
        <f t="array" ref="P116">INDEX($E$3:$E$22,M116)</f>
        <v>3.7436102444519897E-17</v>
      </c>
      <c r="Q116" s="38">
        <f t="shared" si="29"/>
        <v>4.2854125372748346E-3</v>
      </c>
      <c r="R116">
        <f t="shared" si="25"/>
        <v>1.6042914276245065E-19</v>
      </c>
      <c r="T116" s="9">
        <v>0.25</v>
      </c>
      <c r="U116" s="9">
        <v>0.65</v>
      </c>
      <c r="V116">
        <v>1.6042914276245065E-19</v>
      </c>
      <c r="X116" s="9">
        <v>0.49999999999999994</v>
      </c>
      <c r="Y116" s="9">
        <v>0.95000000000000029</v>
      </c>
      <c r="Z116">
        <v>2.0557506354908185E-24</v>
      </c>
    </row>
    <row r="117" spans="13:26" x14ac:dyDescent="0.35">
      <c r="M117" s="14">
        <f t="shared" si="30"/>
        <v>6</v>
      </c>
      <c r="N117" s="37">
        <f t="shared" si="31"/>
        <v>0.25</v>
      </c>
      <c r="O117" s="37">
        <f t="shared" si="28"/>
        <v>0.70000000000000007</v>
      </c>
      <c r="P117" cm="1">
        <f t="array" ref="P117">INDEX($E$3:$E$22,M117)</f>
        <v>3.7436102444519897E-17</v>
      </c>
      <c r="Q117" s="38">
        <f t="shared" si="29"/>
        <v>5.115408304202741E-4</v>
      </c>
      <c r="R117">
        <f t="shared" si="25"/>
        <v>1.9150094932168162E-20</v>
      </c>
      <c r="T117" s="9">
        <v>0.25</v>
      </c>
      <c r="U117" s="9">
        <v>0.70000000000000007</v>
      </c>
      <c r="V117">
        <v>1.9150094932168162E-20</v>
      </c>
      <c r="X117" s="9">
        <v>0.3</v>
      </c>
      <c r="Y117" s="9">
        <v>0.05</v>
      </c>
      <c r="Z117">
        <v>2.7040067260324873E-24</v>
      </c>
    </row>
    <row r="118" spans="13:26" x14ac:dyDescent="0.35">
      <c r="M118" s="14">
        <f t="shared" si="30"/>
        <v>6</v>
      </c>
      <c r="N118" s="37">
        <f t="shared" si="31"/>
        <v>0.25</v>
      </c>
      <c r="O118" s="37">
        <f t="shared" si="28"/>
        <v>0.75000000000000011</v>
      </c>
      <c r="P118" cm="1">
        <f t="array" ref="P118">INDEX($E$3:$E$22,M118)</f>
        <v>3.7436102444519897E-17</v>
      </c>
      <c r="Q118" s="38">
        <f t="shared" si="29"/>
        <v>3.1298425310305655E-5</v>
      </c>
      <c r="R118">
        <f t="shared" si="25"/>
        <v>1.1716910562687568E-21</v>
      </c>
      <c r="T118" s="9">
        <v>0.25</v>
      </c>
      <c r="U118" s="9">
        <v>0.75000000000000011</v>
      </c>
      <c r="V118">
        <v>1.1716910562687568E-21</v>
      </c>
      <c r="X118" s="9">
        <v>0.2</v>
      </c>
      <c r="Y118" s="9">
        <v>0.70000000000000007</v>
      </c>
      <c r="Z118">
        <v>5.8581808999994019E-24</v>
      </c>
    </row>
    <row r="119" spans="13:26" x14ac:dyDescent="0.35">
      <c r="M119" s="14">
        <f t="shared" si="30"/>
        <v>6</v>
      </c>
      <c r="N119" s="37">
        <f t="shared" si="31"/>
        <v>0.25</v>
      </c>
      <c r="O119" s="37">
        <f t="shared" si="28"/>
        <v>0.80000000000000016</v>
      </c>
      <c r="P119" cm="1">
        <f t="array" ref="P119">INDEX($E$3:$E$22,M119)</f>
        <v>3.7436102444519897E-17</v>
      </c>
      <c r="Q119" s="38">
        <f t="shared" si="29"/>
        <v>7.6005158437368527E-7</v>
      </c>
      <c r="R119">
        <f t="shared" si="25"/>
        <v>2.8453368975732942E-23</v>
      </c>
      <c r="T119" s="9">
        <v>0.25</v>
      </c>
      <c r="U119" s="9">
        <v>0.80000000000000016</v>
      </c>
      <c r="V119">
        <v>2.8453368975732942E-23</v>
      </c>
      <c r="X119" s="9">
        <v>0.35</v>
      </c>
      <c r="Y119" s="9">
        <v>0.90000000000000024</v>
      </c>
      <c r="Z119">
        <v>1.201626614308913E-23</v>
      </c>
    </row>
    <row r="120" spans="13:26" x14ac:dyDescent="0.35">
      <c r="M120" s="14">
        <f t="shared" si="30"/>
        <v>6</v>
      </c>
      <c r="N120" s="37">
        <f t="shared" si="31"/>
        <v>0.25</v>
      </c>
      <c r="O120" s="37">
        <f t="shared" si="28"/>
        <v>0.8500000000000002</v>
      </c>
      <c r="P120" cm="1">
        <f t="array" ref="P120">INDEX($E$3:$E$22,M120)</f>
        <v>3.7436102444519897E-17</v>
      </c>
      <c r="Q120" s="38">
        <f t="shared" si="29"/>
        <v>4.4881119441962042E-9</v>
      </c>
      <c r="R120">
        <f t="shared" si="25"/>
        <v>1.6801741852540246E-25</v>
      </c>
      <c r="T120" s="9">
        <v>0.25</v>
      </c>
      <c r="U120" s="9">
        <v>0.8500000000000002</v>
      </c>
      <c r="V120">
        <v>1.6801741852540246E-25</v>
      </c>
      <c r="X120" s="9">
        <v>0.25</v>
      </c>
      <c r="Y120" s="9">
        <v>0.80000000000000016</v>
      </c>
      <c r="Z120">
        <v>2.8453368975732942E-23</v>
      </c>
    </row>
    <row r="121" spans="13:26" x14ac:dyDescent="0.35">
      <c r="M121" s="14">
        <f t="shared" si="30"/>
        <v>6</v>
      </c>
      <c r="N121" s="37">
        <f t="shared" si="31"/>
        <v>0.25</v>
      </c>
      <c r="O121" s="37">
        <f t="shared" si="28"/>
        <v>0.90000000000000024</v>
      </c>
      <c r="P121" cm="1">
        <f t="array" ref="P121">INDEX($E$3:$E$22,M121)</f>
        <v>3.7436102444519897E-17</v>
      </c>
      <c r="Q121" s="38">
        <f t="shared" si="29"/>
        <v>2.1208062589762376E-12</v>
      </c>
      <c r="R121">
        <f t="shared" si="25"/>
        <v>7.9394720376013422E-29</v>
      </c>
      <c r="T121" s="9">
        <v>0.25</v>
      </c>
      <c r="U121" s="9">
        <v>0.90000000000000024</v>
      </c>
      <c r="V121">
        <v>7.9394720376013422E-29</v>
      </c>
      <c r="X121" s="9">
        <v>0.2</v>
      </c>
      <c r="Y121" s="9">
        <v>0.2</v>
      </c>
      <c r="Z121">
        <v>3.5652130783277319E-23</v>
      </c>
    </row>
    <row r="122" spans="13:26" x14ac:dyDescent="0.35">
      <c r="M122" s="14">
        <f t="shared" si="30"/>
        <v>6</v>
      </c>
      <c r="N122" s="37">
        <f t="shared" si="31"/>
        <v>0.25</v>
      </c>
      <c r="O122" s="37">
        <f t="shared" si="28"/>
        <v>0.95000000000000029</v>
      </c>
      <c r="P122" cm="1">
        <f t="array" ref="P122">INDEX($E$3:$E$22,M122)</f>
        <v>3.7436102444519897E-17</v>
      </c>
      <c r="Q122" s="38">
        <f t="shared" si="29"/>
        <v>2.275555987106357E-18</v>
      </c>
      <c r="R122">
        <f t="shared" si="25"/>
        <v>8.5187947051554173E-35</v>
      </c>
      <c r="T122" s="9">
        <v>0.25</v>
      </c>
      <c r="U122" s="9">
        <v>0.95000000000000029</v>
      </c>
      <c r="V122">
        <v>8.5187947051554173E-35</v>
      </c>
      <c r="X122" s="9">
        <v>0.54999999999999993</v>
      </c>
      <c r="Y122" s="9">
        <v>0.95000000000000029</v>
      </c>
      <c r="Z122">
        <v>4.0864625745600418E-23</v>
      </c>
    </row>
    <row r="123" spans="13:26" x14ac:dyDescent="0.35">
      <c r="M123" s="39">
        <f>M122+1</f>
        <v>7</v>
      </c>
      <c r="N123" s="37">
        <f>N122+0.05</f>
        <v>0.3</v>
      </c>
      <c r="O123" s="37">
        <f t="shared" si="28"/>
        <v>0</v>
      </c>
      <c r="P123" cm="1">
        <f t="array" ref="P123">INDEX($E$3:$E$22,M123)</f>
        <v>2.5257981254982221E-14</v>
      </c>
      <c r="Q123" s="38">
        <f t="shared" si="29"/>
        <v>0</v>
      </c>
      <c r="R123">
        <f t="shared" si="25"/>
        <v>0</v>
      </c>
      <c r="T123" s="9">
        <v>0.3</v>
      </c>
      <c r="U123" s="9">
        <v>0</v>
      </c>
      <c r="V123">
        <v>0</v>
      </c>
      <c r="X123" s="9">
        <v>0.25</v>
      </c>
      <c r="Y123" s="9">
        <v>0.1</v>
      </c>
      <c r="Z123">
        <v>4.2193609591351019E-23</v>
      </c>
    </row>
    <row r="124" spans="13:26" x14ac:dyDescent="0.35">
      <c r="M124" s="14">
        <f>M123</f>
        <v>7</v>
      </c>
      <c r="N124" s="37">
        <f>N123</f>
        <v>0.3</v>
      </c>
      <c r="O124" s="37">
        <f t="shared" si="28"/>
        <v>0.05</v>
      </c>
      <c r="P124" cm="1">
        <f t="array" ref="P124">INDEX($E$3:$E$22,M124)</f>
        <v>2.5257981254982221E-14</v>
      </c>
      <c r="Q124" s="38">
        <f t="shared" si="29"/>
        <v>1.0705553617825703E-10</v>
      </c>
      <c r="R124">
        <f t="shared" si="25"/>
        <v>2.7040067260324873E-24</v>
      </c>
      <c r="T124" s="9">
        <v>0.3</v>
      </c>
      <c r="U124" s="9">
        <v>0.05</v>
      </c>
      <c r="V124">
        <v>2.7040067260324873E-24</v>
      </c>
      <c r="X124" s="9">
        <v>0.2</v>
      </c>
      <c r="Y124" s="9">
        <v>0.65</v>
      </c>
      <c r="Z124">
        <v>4.9076672635996144E-23</v>
      </c>
    </row>
    <row r="125" spans="13:26" x14ac:dyDescent="0.35">
      <c r="M125" s="14">
        <f t="shared" ref="M125:M142" si="32">M124</f>
        <v>7</v>
      </c>
      <c r="N125" s="37">
        <f t="shared" ref="N125:N142" si="33">N124</f>
        <v>0.3</v>
      </c>
      <c r="O125" s="37">
        <f t="shared" si="28"/>
        <v>0.1</v>
      </c>
      <c r="P125" cm="1">
        <f t="array" ref="P125">INDEX($E$3:$E$22,M125)</f>
        <v>2.5257981254982221E-14</v>
      </c>
      <c r="Q125" s="38">
        <f t="shared" si="29"/>
        <v>1.1270833990766459E-6</v>
      </c>
      <c r="R125">
        <f t="shared" si="25"/>
        <v>2.8467851366679568E-20</v>
      </c>
      <c r="T125" s="9">
        <v>0.3</v>
      </c>
      <c r="U125" s="9">
        <v>0.1</v>
      </c>
      <c r="V125">
        <v>2.8467851366679568E-20</v>
      </c>
      <c r="X125" s="9">
        <v>0.3</v>
      </c>
      <c r="Y125" s="9">
        <v>0.8500000000000002</v>
      </c>
      <c r="Z125">
        <v>1.1336064735676955E-22</v>
      </c>
    </row>
    <row r="126" spans="13:26" x14ac:dyDescent="0.35">
      <c r="M126" s="14">
        <f t="shared" si="32"/>
        <v>7</v>
      </c>
      <c r="N126" s="37">
        <f t="shared" si="33"/>
        <v>0.3</v>
      </c>
      <c r="O126" s="37">
        <f t="shared" si="28"/>
        <v>0.15000000000000002</v>
      </c>
      <c r="P126" cm="1">
        <f t="array" ref="P126">INDEX($E$3:$E$22,M126)</f>
        <v>2.5257981254982221E-14</v>
      </c>
      <c r="Q126" s="38">
        <f t="shared" si="29"/>
        <v>1.4860371979802842E-4</v>
      </c>
      <c r="R126">
        <f t="shared" si="25"/>
        <v>3.7534299690792321E-18</v>
      </c>
      <c r="T126" s="9">
        <v>0.3</v>
      </c>
      <c r="U126" s="9">
        <v>0.15000000000000002</v>
      </c>
      <c r="V126">
        <v>3.7534299690792321E-18</v>
      </c>
      <c r="X126" s="9">
        <v>0.2</v>
      </c>
      <c r="Y126" s="9">
        <v>0.6</v>
      </c>
      <c r="Z126">
        <v>2.4393516014150829E-22</v>
      </c>
    </row>
    <row r="127" spans="13:26" x14ac:dyDescent="0.35">
      <c r="M127" s="14">
        <f t="shared" si="32"/>
        <v>7</v>
      </c>
      <c r="N127" s="37">
        <f t="shared" si="33"/>
        <v>0.3</v>
      </c>
      <c r="O127" s="37">
        <f t="shared" si="28"/>
        <v>0.2</v>
      </c>
      <c r="P127" cm="1">
        <f t="array" ref="P127">INDEX($E$3:$E$22,M127)</f>
        <v>2.5257981254982221E-14</v>
      </c>
      <c r="Q127" s="38">
        <f t="shared" si="29"/>
        <v>3.1131712895946522E-3</v>
      </c>
      <c r="R127">
        <f t="shared" si="25"/>
        <v>7.8632422076130556E-17</v>
      </c>
      <c r="T127" s="9">
        <v>0.3</v>
      </c>
      <c r="U127" s="9">
        <v>0.2</v>
      </c>
      <c r="V127">
        <v>7.8632422076130556E-17</v>
      </c>
      <c r="X127" s="9">
        <v>0.2</v>
      </c>
      <c r="Y127" s="9">
        <v>0.25</v>
      </c>
      <c r="Z127">
        <v>2.6129583697246987E-22</v>
      </c>
    </row>
    <row r="128" spans="13:26" x14ac:dyDescent="0.35">
      <c r="M128" s="14">
        <f t="shared" si="32"/>
        <v>7</v>
      </c>
      <c r="N128" s="37">
        <f t="shared" si="33"/>
        <v>0.3</v>
      </c>
      <c r="O128" s="37">
        <f t="shared" si="28"/>
        <v>0.25</v>
      </c>
      <c r="P128" cm="1">
        <f t="array" ref="P128">INDEX($E$3:$E$22,M128)</f>
        <v>2.5257981254982221E-14</v>
      </c>
      <c r="Q128" s="38">
        <f t="shared" si="29"/>
        <v>2.2816552051212937E-2</v>
      </c>
      <c r="R128">
        <f t="shared" si="25"/>
        <v>5.7630004401286256E-16</v>
      </c>
      <c r="T128" s="9">
        <v>0.3</v>
      </c>
      <c r="U128" s="9">
        <v>0.25</v>
      </c>
      <c r="V128">
        <v>5.7630004401286256E-16</v>
      </c>
      <c r="X128" s="9">
        <v>0.6</v>
      </c>
      <c r="Y128" s="9">
        <v>0.95000000000000029</v>
      </c>
      <c r="Z128">
        <v>5.500443461183792E-22</v>
      </c>
    </row>
    <row r="129" spans="13:26" x14ac:dyDescent="0.35">
      <c r="M129" s="14">
        <f t="shared" si="32"/>
        <v>7</v>
      </c>
      <c r="N129" s="37">
        <f t="shared" si="33"/>
        <v>0.3</v>
      </c>
      <c r="O129" s="37">
        <f t="shared" si="28"/>
        <v>0.3</v>
      </c>
      <c r="P129" cm="1">
        <f t="array" ref="P129">INDEX($E$3:$E$22,M129)</f>
        <v>2.5257981254982221E-14</v>
      </c>
      <c r="Q129" s="38">
        <f t="shared" si="29"/>
        <v>8.2554550285480116E-2</v>
      </c>
      <c r="R129">
        <f t="shared" si="25"/>
        <v>2.0851612836241441E-15</v>
      </c>
      <c r="T129" s="9">
        <v>0.3</v>
      </c>
      <c r="U129" s="9">
        <v>0.3</v>
      </c>
      <c r="V129">
        <v>2.0851612836241441E-15</v>
      </c>
      <c r="X129" s="9">
        <v>0.35</v>
      </c>
      <c r="Y129" s="9">
        <v>0.05</v>
      </c>
      <c r="Z129">
        <v>6.0656545564422388E-22</v>
      </c>
    </row>
    <row r="130" spans="13:26" x14ac:dyDescent="0.35">
      <c r="M130" s="14">
        <f t="shared" si="32"/>
        <v>7</v>
      </c>
      <c r="N130" s="37">
        <f t="shared" si="33"/>
        <v>0.3</v>
      </c>
      <c r="O130" s="37">
        <f t="shared" si="28"/>
        <v>0.35</v>
      </c>
      <c r="P130" cm="1">
        <f t="array" ref="P130">INDEX($E$3:$E$22,M130)</f>
        <v>2.5257981254982221E-14</v>
      </c>
      <c r="Q130" s="38">
        <f t="shared" si="29"/>
        <v>0.17581847532602071</v>
      </c>
      <c r="R130">
        <f t="shared" si="25"/>
        <v>4.4408197540641856E-15</v>
      </c>
      <c r="T130" s="9">
        <v>0.3</v>
      </c>
      <c r="U130" s="9">
        <v>0.35</v>
      </c>
      <c r="V130">
        <v>4.4408197540641856E-15</v>
      </c>
      <c r="X130" s="9">
        <v>0.2</v>
      </c>
      <c r="Y130" s="9">
        <v>0.54999999999999993</v>
      </c>
      <c r="Z130">
        <v>7.8460118711484026E-22</v>
      </c>
    </row>
    <row r="131" spans="13:26" x14ac:dyDescent="0.35">
      <c r="M131" s="14">
        <f t="shared" si="32"/>
        <v>7</v>
      </c>
      <c r="N131" s="37">
        <f t="shared" si="33"/>
        <v>0.3</v>
      </c>
      <c r="O131" s="37">
        <f t="shared" si="28"/>
        <v>0.39999999999999997</v>
      </c>
      <c r="P131" cm="1">
        <f t="array" ref="P131">INDEX($E$3:$E$22,M131)</f>
        <v>2.5257981254982221E-14</v>
      </c>
      <c r="Q131" s="38">
        <f t="shared" si="29"/>
        <v>0.24262719803004792</v>
      </c>
      <c r="R131">
        <f t="shared" si="25"/>
        <v>6.12827321979181E-15</v>
      </c>
      <c r="T131" s="9">
        <v>0.3</v>
      </c>
      <c r="U131" s="9">
        <v>0.39999999999999997</v>
      </c>
      <c r="V131">
        <v>6.12827321979181E-15</v>
      </c>
      <c r="X131" s="9">
        <v>0.2</v>
      </c>
      <c r="Y131" s="9">
        <v>0.3</v>
      </c>
      <c r="Z131">
        <v>9.4541718066396657E-22</v>
      </c>
    </row>
    <row r="132" spans="13:26" x14ac:dyDescent="0.35">
      <c r="M132" s="14">
        <f t="shared" si="32"/>
        <v>7</v>
      </c>
      <c r="N132" s="37">
        <f t="shared" si="33"/>
        <v>0.3</v>
      </c>
      <c r="O132" s="37">
        <f t="shared" si="28"/>
        <v>0.44999999999999996</v>
      </c>
      <c r="P132" cm="1">
        <f t="array" ref="P132">INDEX($E$3:$E$22,M132)</f>
        <v>2.5257981254982221E-14</v>
      </c>
      <c r="Q132" s="38">
        <f t="shared" si="29"/>
        <v>0.22838498116139136</v>
      </c>
      <c r="R132">
        <f t="shared" ref="R132:R195" si="34">P132*Q132</f>
        <v>5.768543573093891E-15</v>
      </c>
      <c r="T132" s="9">
        <v>0.3</v>
      </c>
      <c r="U132" s="9">
        <v>0.44999999999999996</v>
      </c>
      <c r="V132">
        <v>5.768543573093891E-15</v>
      </c>
      <c r="X132" s="9">
        <v>0.25</v>
      </c>
      <c r="Y132" s="9">
        <v>0.75000000000000011</v>
      </c>
      <c r="Z132">
        <v>1.1716910562687568E-21</v>
      </c>
    </row>
    <row r="133" spans="13:26" x14ac:dyDescent="0.35">
      <c r="M133" s="14">
        <f t="shared" si="32"/>
        <v>7</v>
      </c>
      <c r="N133" s="37">
        <f t="shared" si="33"/>
        <v>0.3</v>
      </c>
      <c r="O133" s="37">
        <f t="shared" si="28"/>
        <v>0.49999999999999994</v>
      </c>
      <c r="P133" cm="1">
        <f t="array" ref="P133">INDEX($E$3:$E$22,M133)</f>
        <v>2.5257981254982221E-14</v>
      </c>
      <c r="Q133" s="38">
        <f t="shared" si="29"/>
        <v>0.14989374521592458</v>
      </c>
      <c r="R133">
        <f t="shared" si="34"/>
        <v>3.786013406902904E-15</v>
      </c>
      <c r="T133" s="9">
        <v>0.3</v>
      </c>
      <c r="U133" s="9">
        <v>0.49999999999999994</v>
      </c>
      <c r="V133">
        <v>3.786013406902904E-15</v>
      </c>
      <c r="X133" s="9">
        <v>0.39999999999999997</v>
      </c>
      <c r="Y133" s="9">
        <v>0.90000000000000024</v>
      </c>
      <c r="Z133">
        <v>1.1882036615677165E-21</v>
      </c>
    </row>
    <row r="134" spans="13:26" x14ac:dyDescent="0.35">
      <c r="M134" s="14">
        <f t="shared" si="32"/>
        <v>7</v>
      </c>
      <c r="N134" s="37">
        <f t="shared" si="33"/>
        <v>0.3</v>
      </c>
      <c r="O134" s="37">
        <f t="shared" si="28"/>
        <v>0.54999999999999993</v>
      </c>
      <c r="P134" cm="1">
        <f t="array" ref="P134">INDEX($E$3:$E$22,M134)</f>
        <v>2.5257981254982221E-14</v>
      </c>
      <c r="Q134" s="38">
        <f t="shared" si="29"/>
        <v>6.8511974904274339E-2</v>
      </c>
      <c r="R134">
        <f t="shared" si="34"/>
        <v>1.7304741778739736E-15</v>
      </c>
      <c r="T134" s="9">
        <v>0.3</v>
      </c>
      <c r="U134" s="9">
        <v>0.54999999999999993</v>
      </c>
      <c r="V134">
        <v>1.7304741778739736E-15</v>
      </c>
      <c r="X134" s="9">
        <v>0.2</v>
      </c>
      <c r="Y134" s="9">
        <v>0.49999999999999994</v>
      </c>
      <c r="Z134">
        <v>1.7165876564180982E-21</v>
      </c>
    </row>
    <row r="135" spans="13:26" x14ac:dyDescent="0.35">
      <c r="M135" s="14">
        <f t="shared" si="32"/>
        <v>7</v>
      </c>
      <c r="N135" s="37">
        <f t="shared" si="33"/>
        <v>0.3</v>
      </c>
      <c r="O135" s="37">
        <f t="shared" si="28"/>
        <v>0.6</v>
      </c>
      <c r="P135" cm="1">
        <f t="array" ref="P135">INDEX($E$3:$E$22,M135)</f>
        <v>2.5257981254982221E-14</v>
      </c>
      <c r="Q135" s="38">
        <f t="shared" si="29"/>
        <v>2.1300604490978155E-2</v>
      </c>
      <c r="R135">
        <f t="shared" si="34"/>
        <v>5.3801026895291631E-16</v>
      </c>
      <c r="T135" s="9">
        <v>0.3</v>
      </c>
      <c r="U135" s="9">
        <v>0.6</v>
      </c>
      <c r="V135">
        <v>5.3801026895291631E-16</v>
      </c>
      <c r="X135" s="9">
        <v>0.2</v>
      </c>
      <c r="Y135" s="9">
        <v>0.35</v>
      </c>
      <c r="Z135">
        <v>2.0134784415462942E-21</v>
      </c>
    </row>
    <row r="136" spans="13:26" x14ac:dyDescent="0.35">
      <c r="M136" s="14">
        <f t="shared" si="32"/>
        <v>7</v>
      </c>
      <c r="N136" s="37">
        <f t="shared" si="33"/>
        <v>0.3</v>
      </c>
      <c r="O136" s="37">
        <f t="shared" si="28"/>
        <v>0.65</v>
      </c>
      <c r="P136" cm="1">
        <f t="array" ref="P136">INDEX($E$3:$E$22,M136)</f>
        <v>2.5257981254982221E-14</v>
      </c>
      <c r="Q136" s="38">
        <f t="shared" si="29"/>
        <v>4.2854125372748346E-3</v>
      </c>
      <c r="R136">
        <f t="shared" si="34"/>
        <v>1.0824086953635357E-16</v>
      </c>
      <c r="T136" s="9">
        <v>0.3</v>
      </c>
      <c r="U136" s="9">
        <v>0.65</v>
      </c>
      <c r="V136">
        <v>1.0824086953635357E-16</v>
      </c>
      <c r="X136" s="9">
        <v>0.2</v>
      </c>
      <c r="Y136" s="9">
        <v>0.44999999999999996</v>
      </c>
      <c r="Z136">
        <v>2.6154716396483365E-21</v>
      </c>
    </row>
    <row r="137" spans="13:26" x14ac:dyDescent="0.35">
      <c r="M137" s="14">
        <f t="shared" si="32"/>
        <v>7</v>
      </c>
      <c r="N137" s="37">
        <f t="shared" si="33"/>
        <v>0.3</v>
      </c>
      <c r="O137" s="37">
        <f t="shared" si="28"/>
        <v>0.70000000000000007</v>
      </c>
      <c r="P137" cm="1">
        <f t="array" ref="P137">INDEX($E$3:$E$22,M137)</f>
        <v>2.5257981254982221E-14</v>
      </c>
      <c r="Q137" s="38">
        <f t="shared" si="29"/>
        <v>5.115408304202741E-4</v>
      </c>
      <c r="R137">
        <f t="shared" si="34"/>
        <v>1.2920488705913322E-17</v>
      </c>
      <c r="T137" s="9">
        <v>0.3</v>
      </c>
      <c r="U137" s="9">
        <v>0.70000000000000007</v>
      </c>
      <c r="V137">
        <v>1.2920488705913322E-17</v>
      </c>
      <c r="X137" s="9">
        <v>0.2</v>
      </c>
      <c r="Y137" s="9">
        <v>0.39999999999999997</v>
      </c>
      <c r="Z137">
        <v>2.7785739334868667E-21</v>
      </c>
    </row>
    <row r="138" spans="13:26" x14ac:dyDescent="0.35">
      <c r="M138" s="14">
        <f t="shared" si="32"/>
        <v>7</v>
      </c>
      <c r="N138" s="37">
        <f t="shared" si="33"/>
        <v>0.3</v>
      </c>
      <c r="O138" s="37">
        <f t="shared" si="28"/>
        <v>0.75000000000000011</v>
      </c>
      <c r="P138" cm="1">
        <f t="array" ref="P138">INDEX($E$3:$E$22,M138)</f>
        <v>2.5257981254982221E-14</v>
      </c>
      <c r="Q138" s="38">
        <f t="shared" si="29"/>
        <v>3.1298425310305655E-5</v>
      </c>
      <c r="R138">
        <f t="shared" si="34"/>
        <v>7.9053503979816133E-19</v>
      </c>
      <c r="T138" s="9">
        <v>0.3</v>
      </c>
      <c r="U138" s="9">
        <v>0.75000000000000011</v>
      </c>
      <c r="V138">
        <v>7.9053503979816133E-19</v>
      </c>
      <c r="X138" s="9">
        <v>0.65</v>
      </c>
      <c r="Y138" s="9">
        <v>0.95000000000000029</v>
      </c>
      <c r="Z138">
        <v>5.1689943912943003E-21</v>
      </c>
    </row>
    <row r="139" spans="13:26" x14ac:dyDescent="0.35">
      <c r="M139" s="14">
        <f t="shared" si="32"/>
        <v>7</v>
      </c>
      <c r="N139" s="37">
        <f t="shared" si="33"/>
        <v>0.3</v>
      </c>
      <c r="O139" s="37">
        <f t="shared" si="28"/>
        <v>0.80000000000000016</v>
      </c>
      <c r="P139" cm="1">
        <f t="array" ref="P139">INDEX($E$3:$E$22,M139)</f>
        <v>2.5257981254982221E-14</v>
      </c>
      <c r="Q139" s="38">
        <f t="shared" si="29"/>
        <v>7.6005158437368527E-7</v>
      </c>
      <c r="R139">
        <f t="shared" si="34"/>
        <v>1.919736867093008E-20</v>
      </c>
      <c r="T139" s="9">
        <v>0.3</v>
      </c>
      <c r="U139" s="9">
        <v>0.80000000000000016</v>
      </c>
      <c r="V139">
        <v>1.919736867093008E-20</v>
      </c>
      <c r="X139" s="9">
        <v>0.25</v>
      </c>
      <c r="Y139" s="9">
        <v>0.15000000000000002</v>
      </c>
      <c r="Z139">
        <v>5.5631440779957218E-21</v>
      </c>
    </row>
    <row r="140" spans="13:26" x14ac:dyDescent="0.35">
      <c r="M140" s="14">
        <f t="shared" si="32"/>
        <v>7</v>
      </c>
      <c r="N140" s="37">
        <f t="shared" si="33"/>
        <v>0.3</v>
      </c>
      <c r="O140" s="37">
        <f t="shared" si="28"/>
        <v>0.8500000000000002</v>
      </c>
      <c r="P140" cm="1">
        <f t="array" ref="P140">INDEX($E$3:$E$22,M140)</f>
        <v>2.5257981254982221E-14</v>
      </c>
      <c r="Q140" s="38">
        <f t="shared" si="29"/>
        <v>4.4881119441962042E-9</v>
      </c>
      <c r="R140">
        <f t="shared" si="34"/>
        <v>1.1336064735676955E-22</v>
      </c>
      <c r="T140" s="9">
        <v>0.3</v>
      </c>
      <c r="U140" s="9">
        <v>0.8500000000000002</v>
      </c>
      <c r="V140">
        <v>1.1336064735676955E-22</v>
      </c>
      <c r="X140" s="9">
        <v>0.25</v>
      </c>
      <c r="Y140" s="9">
        <v>0.70000000000000007</v>
      </c>
      <c r="Z140">
        <v>1.9150094932168162E-20</v>
      </c>
    </row>
    <row r="141" spans="13:26" x14ac:dyDescent="0.35">
      <c r="M141" s="14">
        <f t="shared" si="32"/>
        <v>7</v>
      </c>
      <c r="N141" s="37">
        <f t="shared" si="33"/>
        <v>0.3</v>
      </c>
      <c r="O141" s="37">
        <f t="shared" si="28"/>
        <v>0.90000000000000024</v>
      </c>
      <c r="P141" cm="1">
        <f t="array" ref="P141">INDEX($E$3:$E$22,M141)</f>
        <v>2.5257981254982221E-14</v>
      </c>
      <c r="Q141" s="38">
        <f t="shared" si="29"/>
        <v>2.1208062589762376E-12</v>
      </c>
      <c r="R141">
        <f t="shared" si="34"/>
        <v>5.3567284734670782E-26</v>
      </c>
      <c r="T141" s="9">
        <v>0.3</v>
      </c>
      <c r="U141" s="9">
        <v>0.90000000000000024</v>
      </c>
      <c r="V141">
        <v>5.3567284734670782E-26</v>
      </c>
      <c r="X141" s="9">
        <v>0.3</v>
      </c>
      <c r="Y141" s="9">
        <v>0.80000000000000016</v>
      </c>
      <c r="Z141">
        <v>1.919736867093008E-20</v>
      </c>
    </row>
    <row r="142" spans="13:26" x14ac:dyDescent="0.35">
      <c r="M142" s="14">
        <f t="shared" si="32"/>
        <v>7</v>
      </c>
      <c r="N142" s="37">
        <f t="shared" si="33"/>
        <v>0.3</v>
      </c>
      <c r="O142" s="37">
        <f t="shared" si="28"/>
        <v>0.95000000000000029</v>
      </c>
      <c r="P142" cm="1">
        <f t="array" ref="P142">INDEX($E$3:$E$22,M142)</f>
        <v>2.5257981254982221E-14</v>
      </c>
      <c r="Q142" s="38">
        <f t="shared" si="29"/>
        <v>2.275555987106357E-18</v>
      </c>
      <c r="R142">
        <f t="shared" si="34"/>
        <v>5.7475950466994927E-32</v>
      </c>
      <c r="T142" s="9">
        <v>0.3</v>
      </c>
      <c r="U142" s="9">
        <v>0.95000000000000029</v>
      </c>
      <c r="V142">
        <v>5.7475950466994927E-32</v>
      </c>
      <c r="X142" s="9">
        <v>0.35</v>
      </c>
      <c r="Y142" s="9">
        <v>0.8500000000000002</v>
      </c>
      <c r="Z142">
        <v>2.5429172218433668E-20</v>
      </c>
    </row>
    <row r="143" spans="13:26" x14ac:dyDescent="0.35">
      <c r="M143" s="39">
        <f>M142+1</f>
        <v>8</v>
      </c>
      <c r="N143" s="37">
        <f>N142+0.05</f>
        <v>0.35</v>
      </c>
      <c r="O143" s="37">
        <f t="shared" si="28"/>
        <v>0</v>
      </c>
      <c r="P143" cm="1">
        <f t="array" ref="P143">INDEX($E$3:$E$22,M143)</f>
        <v>5.6658952661190566E-12</v>
      </c>
      <c r="Q143" s="38">
        <f t="shared" si="29"/>
        <v>0</v>
      </c>
      <c r="R143">
        <f t="shared" si="34"/>
        <v>0</v>
      </c>
      <c r="T143" s="9">
        <v>0.35</v>
      </c>
      <c r="U143" s="9">
        <v>0</v>
      </c>
      <c r="V143">
        <v>0</v>
      </c>
      <c r="X143" s="9">
        <v>0.3</v>
      </c>
      <c r="Y143" s="9">
        <v>0.1</v>
      </c>
      <c r="Z143">
        <v>2.8467851366679568E-20</v>
      </c>
    </row>
    <row r="144" spans="13:26" x14ac:dyDescent="0.35">
      <c r="M144" s="14">
        <f>M143</f>
        <v>8</v>
      </c>
      <c r="N144" s="37">
        <f>N143</f>
        <v>0.35</v>
      </c>
      <c r="O144" s="37">
        <f t="shared" si="28"/>
        <v>0.05</v>
      </c>
      <c r="P144" cm="1">
        <f t="array" ref="P144">INDEX($E$3:$E$22,M144)</f>
        <v>5.6658952661190566E-12</v>
      </c>
      <c r="Q144" s="38">
        <f t="shared" si="29"/>
        <v>1.0705553617825703E-10</v>
      </c>
      <c r="R144">
        <f t="shared" si="34"/>
        <v>6.0656545564422388E-22</v>
      </c>
      <c r="T144" s="9">
        <v>0.35</v>
      </c>
      <c r="U144" s="9">
        <v>0.05</v>
      </c>
      <c r="V144">
        <v>6.0656545564422388E-22</v>
      </c>
      <c r="X144" s="9">
        <v>0.70000000000000007</v>
      </c>
      <c r="Y144" s="9">
        <v>0.95000000000000029</v>
      </c>
      <c r="Z144">
        <v>3.4256523852853586E-20</v>
      </c>
    </row>
    <row r="145" spans="13:26" x14ac:dyDescent="0.35">
      <c r="M145" s="14">
        <f t="shared" ref="M145:M162" si="35">M144</f>
        <v>8</v>
      </c>
      <c r="N145" s="37">
        <f t="shared" ref="N145:N162" si="36">N144</f>
        <v>0.35</v>
      </c>
      <c r="O145" s="37">
        <f t="shared" si="28"/>
        <v>0.1</v>
      </c>
      <c r="P145" cm="1">
        <f t="array" ref="P145">INDEX($E$3:$E$22,M145)</f>
        <v>5.6658952661190566E-12</v>
      </c>
      <c r="Q145" s="38">
        <f t="shared" si="29"/>
        <v>1.1270833990766459E-6</v>
      </c>
      <c r="R145">
        <f t="shared" si="34"/>
        <v>6.3859364953497435E-18</v>
      </c>
      <c r="T145" s="9">
        <v>0.35</v>
      </c>
      <c r="U145" s="9">
        <v>0.1</v>
      </c>
      <c r="V145">
        <v>6.3859364953497435E-18</v>
      </c>
      <c r="X145" s="9">
        <v>0.39999999999999997</v>
      </c>
      <c r="Y145" s="9">
        <v>0.05</v>
      </c>
      <c r="Z145">
        <v>5.9978972402459977E-20</v>
      </c>
    </row>
    <row r="146" spans="13:26" x14ac:dyDescent="0.35">
      <c r="M146" s="14">
        <f t="shared" si="35"/>
        <v>8</v>
      </c>
      <c r="N146" s="37">
        <f t="shared" si="36"/>
        <v>0.35</v>
      </c>
      <c r="O146" s="37">
        <f t="shared" si="28"/>
        <v>0.15000000000000002</v>
      </c>
      <c r="P146" cm="1">
        <f t="array" ref="P146">INDEX($E$3:$E$22,M146)</f>
        <v>5.6658952661190566E-12</v>
      </c>
      <c r="Q146" s="38">
        <f t="shared" si="29"/>
        <v>1.4860371979802842E-4</v>
      </c>
      <c r="R146">
        <f t="shared" si="34"/>
        <v>8.4197311253133196E-16</v>
      </c>
      <c r="T146" s="9">
        <v>0.35</v>
      </c>
      <c r="U146" s="9">
        <v>0.15000000000000002</v>
      </c>
      <c r="V146">
        <v>8.4197311253133196E-16</v>
      </c>
      <c r="X146" s="9">
        <v>0.44999999999999996</v>
      </c>
      <c r="Y146" s="9">
        <v>0.90000000000000024</v>
      </c>
      <c r="Z146">
        <v>6.1937742761922232E-20</v>
      </c>
    </row>
    <row r="147" spans="13:26" x14ac:dyDescent="0.35">
      <c r="M147" s="14">
        <f t="shared" si="35"/>
        <v>8</v>
      </c>
      <c r="N147" s="37">
        <f t="shared" si="36"/>
        <v>0.35</v>
      </c>
      <c r="O147" s="37">
        <f t="shared" si="28"/>
        <v>0.2</v>
      </c>
      <c r="P147" cm="1">
        <f t="array" ref="P147">INDEX($E$3:$E$22,M147)</f>
        <v>5.6658952661190566E-12</v>
      </c>
      <c r="Q147" s="38">
        <f t="shared" si="29"/>
        <v>3.1131712895946522E-3</v>
      </c>
      <c r="R147">
        <f t="shared" si="34"/>
        <v>1.7638902472332098E-14</v>
      </c>
      <c r="T147" s="9">
        <v>0.35</v>
      </c>
      <c r="U147" s="9">
        <v>0.2</v>
      </c>
      <c r="V147">
        <v>1.7638902472332098E-14</v>
      </c>
      <c r="X147" s="9">
        <v>0.95000000000000029</v>
      </c>
      <c r="Y147" s="9">
        <v>0.95000000000000029</v>
      </c>
      <c r="Z147">
        <v>8.0465047018238459E-20</v>
      </c>
    </row>
    <row r="148" spans="13:26" x14ac:dyDescent="0.35">
      <c r="M148" s="14">
        <f t="shared" si="35"/>
        <v>8</v>
      </c>
      <c r="N148" s="37">
        <f t="shared" si="36"/>
        <v>0.35</v>
      </c>
      <c r="O148" s="37">
        <f t="shared" si="28"/>
        <v>0.25</v>
      </c>
      <c r="P148" cm="1">
        <f t="array" ref="P148">INDEX($E$3:$E$22,M148)</f>
        <v>5.6658952661190566E-12</v>
      </c>
      <c r="Q148" s="38">
        <f t="shared" si="29"/>
        <v>2.2816552051212937E-2</v>
      </c>
      <c r="R148">
        <f t="shared" si="34"/>
        <v>1.2927619425612642E-13</v>
      </c>
      <c r="T148" s="9">
        <v>0.35</v>
      </c>
      <c r="U148" s="9">
        <v>0.25</v>
      </c>
      <c r="V148">
        <v>1.2927619425612642E-13</v>
      </c>
      <c r="X148" s="9">
        <v>0.25</v>
      </c>
      <c r="Y148" s="9">
        <v>0.2</v>
      </c>
      <c r="Z148">
        <v>1.1654499932460353E-19</v>
      </c>
    </row>
    <row r="149" spans="13:26" x14ac:dyDescent="0.35">
      <c r="M149" s="14">
        <f t="shared" si="35"/>
        <v>8</v>
      </c>
      <c r="N149" s="37">
        <f t="shared" si="36"/>
        <v>0.35</v>
      </c>
      <c r="O149" s="37">
        <f t="shared" si="28"/>
        <v>0.3</v>
      </c>
      <c r="P149" cm="1">
        <f t="array" ref="P149">INDEX($E$3:$E$22,M149)</f>
        <v>5.6658952661190566E-12</v>
      </c>
      <c r="Q149" s="38">
        <f t="shared" si="29"/>
        <v>8.2554550285480116E-2</v>
      </c>
      <c r="R149">
        <f t="shared" si="34"/>
        <v>4.6774543565908945E-13</v>
      </c>
      <c r="T149" s="9">
        <v>0.35</v>
      </c>
      <c r="U149" s="9">
        <v>0.3</v>
      </c>
      <c r="V149">
        <v>4.6774543565908945E-13</v>
      </c>
      <c r="X149" s="9">
        <v>0.75000000000000011</v>
      </c>
      <c r="Y149" s="9">
        <v>0.95000000000000029</v>
      </c>
      <c r="Z149">
        <v>1.5785498573337263E-19</v>
      </c>
    </row>
    <row r="150" spans="13:26" x14ac:dyDescent="0.35">
      <c r="M150" s="14">
        <f t="shared" si="35"/>
        <v>8</v>
      </c>
      <c r="N150" s="37">
        <f t="shared" si="36"/>
        <v>0.35</v>
      </c>
      <c r="O150" s="37">
        <f t="shared" si="28"/>
        <v>0.35</v>
      </c>
      <c r="P150" cm="1">
        <f t="array" ref="P150">INDEX($E$3:$E$22,M150)</f>
        <v>5.6658952661190566E-12</v>
      </c>
      <c r="Q150" s="38">
        <f t="shared" si="29"/>
        <v>0.17581847532602071</v>
      </c>
      <c r="R150">
        <f t="shared" si="34"/>
        <v>9.9616906704597083E-13</v>
      </c>
      <c r="T150" s="9">
        <v>0.35</v>
      </c>
      <c r="U150" s="9">
        <v>0.35</v>
      </c>
      <c r="V150">
        <v>9.9616906704597083E-13</v>
      </c>
      <c r="X150" s="9">
        <v>0.25</v>
      </c>
      <c r="Y150" s="9">
        <v>0.65</v>
      </c>
      <c r="Z150">
        <v>1.6042914276245065E-19</v>
      </c>
    </row>
    <row r="151" spans="13:26" x14ac:dyDescent="0.35">
      <c r="M151" s="14">
        <f t="shared" si="35"/>
        <v>8</v>
      </c>
      <c r="N151" s="37">
        <f t="shared" si="36"/>
        <v>0.35</v>
      </c>
      <c r="O151" s="37">
        <f t="shared" si="28"/>
        <v>0.39999999999999997</v>
      </c>
      <c r="P151" cm="1">
        <f t="array" ref="P151">INDEX($E$3:$E$22,M151)</f>
        <v>5.6658952661190566E-12</v>
      </c>
      <c r="Q151" s="38">
        <f t="shared" si="29"/>
        <v>0.24262719803004792</v>
      </c>
      <c r="R151">
        <f t="shared" si="34"/>
        <v>1.3747002927501795E-12</v>
      </c>
      <c r="T151" s="9">
        <v>0.35</v>
      </c>
      <c r="U151" s="9">
        <v>0.39999999999999997</v>
      </c>
      <c r="V151">
        <v>1.3747002927501795E-12</v>
      </c>
      <c r="X151" s="9">
        <v>0.80000000000000016</v>
      </c>
      <c r="Y151" s="9">
        <v>0.95000000000000029</v>
      </c>
      <c r="Z151">
        <v>4.8071726715422154E-19</v>
      </c>
    </row>
    <row r="152" spans="13:26" x14ac:dyDescent="0.35">
      <c r="M152" s="14">
        <f t="shared" si="35"/>
        <v>8</v>
      </c>
      <c r="N152" s="37">
        <f t="shared" si="36"/>
        <v>0.35</v>
      </c>
      <c r="O152" s="37">
        <f t="shared" ref="O152:O215" si="37">O132</f>
        <v>0.44999999999999996</v>
      </c>
      <c r="P152" cm="1">
        <f t="array" ref="P152">INDEX($E$3:$E$22,M152)</f>
        <v>5.6658952661190566E-12</v>
      </c>
      <c r="Q152" s="38">
        <f t="shared" ref="Q152:Q215" si="38">Q132</f>
        <v>0.22838498116139136</v>
      </c>
      <c r="R152">
        <f t="shared" si="34"/>
        <v>1.2940053836150172E-12</v>
      </c>
      <c r="T152" s="9">
        <v>0.35</v>
      </c>
      <c r="U152" s="9">
        <v>0.44999999999999996</v>
      </c>
      <c r="V152">
        <v>1.2940053836150172E-12</v>
      </c>
      <c r="X152" s="9">
        <v>0.90000000000000024</v>
      </c>
      <c r="Y152" s="9">
        <v>0.95000000000000029</v>
      </c>
      <c r="Z152">
        <v>6.5994174547363581E-19</v>
      </c>
    </row>
    <row r="153" spans="13:26" x14ac:dyDescent="0.35">
      <c r="M153" s="14">
        <f t="shared" si="35"/>
        <v>8</v>
      </c>
      <c r="N153" s="37">
        <f t="shared" si="36"/>
        <v>0.35</v>
      </c>
      <c r="O153" s="37">
        <f t="shared" si="37"/>
        <v>0.49999999999999994</v>
      </c>
      <c r="P153" cm="1">
        <f t="array" ref="P153">INDEX($E$3:$E$22,M153)</f>
        <v>5.6658952661190566E-12</v>
      </c>
      <c r="Q153" s="38">
        <f t="shared" si="38"/>
        <v>0.14989374521592458</v>
      </c>
      <c r="R153">
        <f t="shared" si="34"/>
        <v>8.4928226143976305E-13</v>
      </c>
      <c r="T153" s="9">
        <v>0.35</v>
      </c>
      <c r="U153" s="9">
        <v>0.49999999999999994</v>
      </c>
      <c r="V153">
        <v>8.4928226143976305E-13</v>
      </c>
      <c r="X153" s="9">
        <v>0.3</v>
      </c>
      <c r="Y153" s="9">
        <v>0.75000000000000011</v>
      </c>
      <c r="Z153">
        <v>7.9053503979816133E-19</v>
      </c>
    </row>
    <row r="154" spans="13:26" x14ac:dyDescent="0.35">
      <c r="M154" s="14">
        <f t="shared" si="35"/>
        <v>8</v>
      </c>
      <c r="N154" s="37">
        <f t="shared" si="36"/>
        <v>0.35</v>
      </c>
      <c r="O154" s="37">
        <f t="shared" si="37"/>
        <v>0.54999999999999993</v>
      </c>
      <c r="P154" cm="1">
        <f t="array" ref="P154">INDEX($E$3:$E$22,M154)</f>
        <v>5.6658952661190566E-12</v>
      </c>
      <c r="Q154" s="38">
        <f t="shared" si="38"/>
        <v>6.8511974904274339E-2</v>
      </c>
      <c r="R154">
        <f t="shared" si="34"/>
        <v>3.8818167428259558E-13</v>
      </c>
      <c r="T154" s="9">
        <v>0.35</v>
      </c>
      <c r="U154" s="9">
        <v>0.54999999999999993</v>
      </c>
      <c r="V154">
        <v>3.8818167428259558E-13</v>
      </c>
      <c r="X154" s="9">
        <v>0.25</v>
      </c>
      <c r="Y154" s="9">
        <v>0.6</v>
      </c>
      <c r="Z154">
        <v>7.9741161185445875E-19</v>
      </c>
    </row>
    <row r="155" spans="13:26" x14ac:dyDescent="0.35">
      <c r="M155" s="14">
        <f t="shared" si="35"/>
        <v>8</v>
      </c>
      <c r="N155" s="37">
        <f t="shared" si="36"/>
        <v>0.35</v>
      </c>
      <c r="O155" s="37">
        <f t="shared" si="37"/>
        <v>0.6</v>
      </c>
      <c r="P155" cm="1">
        <f t="array" ref="P155">INDEX($E$3:$E$22,M155)</f>
        <v>5.6658952661190566E-12</v>
      </c>
      <c r="Q155" s="38">
        <f t="shared" si="38"/>
        <v>2.1300604490978155E-2</v>
      </c>
      <c r="R155">
        <f t="shared" si="34"/>
        <v>1.2068699415090744E-13</v>
      </c>
      <c r="T155" s="9">
        <v>0.35</v>
      </c>
      <c r="U155" s="9">
        <v>0.6</v>
      </c>
      <c r="V155">
        <v>1.2068699415090744E-13</v>
      </c>
      <c r="X155" s="9">
        <v>0.25</v>
      </c>
      <c r="Y155" s="9">
        <v>0.25</v>
      </c>
      <c r="Z155">
        <v>8.5416278001992806E-19</v>
      </c>
    </row>
    <row r="156" spans="13:26" x14ac:dyDescent="0.35">
      <c r="M156" s="14">
        <f t="shared" si="35"/>
        <v>8</v>
      </c>
      <c r="N156" s="37">
        <f t="shared" si="36"/>
        <v>0.35</v>
      </c>
      <c r="O156" s="37">
        <f t="shared" si="37"/>
        <v>0.65</v>
      </c>
      <c r="P156" cm="1">
        <f t="array" ref="P156">INDEX($E$3:$E$22,M156)</f>
        <v>5.6658952661190566E-12</v>
      </c>
      <c r="Q156" s="38">
        <f t="shared" si="38"/>
        <v>4.2854125372748346E-3</v>
      </c>
      <c r="R156">
        <f t="shared" si="34"/>
        <v>2.4280698608312741E-14</v>
      </c>
      <c r="T156" s="9">
        <v>0.35</v>
      </c>
      <c r="U156" s="9">
        <v>0.65</v>
      </c>
      <c r="V156">
        <v>2.4280698608312741E-14</v>
      </c>
      <c r="X156" s="9">
        <v>0.8500000000000002</v>
      </c>
      <c r="Y156" s="9">
        <v>0.95000000000000029</v>
      </c>
      <c r="Z156">
        <v>8.5655839101520771E-19</v>
      </c>
    </row>
    <row r="157" spans="13:26" x14ac:dyDescent="0.35">
      <c r="M157" s="14">
        <f t="shared" si="35"/>
        <v>8</v>
      </c>
      <c r="N157" s="37">
        <f t="shared" si="36"/>
        <v>0.35</v>
      </c>
      <c r="O157" s="37">
        <f t="shared" si="37"/>
        <v>0.70000000000000007</v>
      </c>
      <c r="P157" cm="1">
        <f t="array" ref="P157">INDEX($E$3:$E$22,M157)</f>
        <v>5.6658952661190566E-12</v>
      </c>
      <c r="Q157" s="38">
        <f t="shared" si="38"/>
        <v>5.115408304202741E-4</v>
      </c>
      <c r="R157">
        <f t="shared" si="34"/>
        <v>2.8983367695048421E-15</v>
      </c>
      <c r="T157" s="9">
        <v>0.35</v>
      </c>
      <c r="U157" s="9">
        <v>0.70000000000000007</v>
      </c>
      <c r="V157">
        <v>2.8983367695048421E-15</v>
      </c>
      <c r="X157" s="9">
        <v>0.49999999999999994</v>
      </c>
      <c r="Y157" s="9">
        <v>0.90000000000000024</v>
      </c>
      <c r="Z157">
        <v>1.9159488227698486E-18</v>
      </c>
    </row>
    <row r="158" spans="13:26" x14ac:dyDescent="0.35">
      <c r="M158" s="14">
        <f t="shared" si="35"/>
        <v>8</v>
      </c>
      <c r="N158" s="37">
        <f t="shared" si="36"/>
        <v>0.35</v>
      </c>
      <c r="O158" s="37">
        <f t="shared" si="37"/>
        <v>0.75000000000000011</v>
      </c>
      <c r="P158" cm="1">
        <f t="array" ref="P158">INDEX($E$3:$E$22,M158)</f>
        <v>5.6658952661190566E-12</v>
      </c>
      <c r="Q158" s="38">
        <f t="shared" si="38"/>
        <v>3.1298425310305655E-5</v>
      </c>
      <c r="R158">
        <f t="shared" si="34"/>
        <v>1.7733359980264168E-16</v>
      </c>
      <c r="T158" s="9">
        <v>0.35</v>
      </c>
      <c r="U158" s="9">
        <v>0.75000000000000011</v>
      </c>
      <c r="V158">
        <v>1.7733359980264168E-16</v>
      </c>
      <c r="X158" s="9">
        <v>0.39999999999999997</v>
      </c>
      <c r="Y158" s="9">
        <v>0.8500000000000002</v>
      </c>
      <c r="Z158">
        <v>2.514511178495859E-18</v>
      </c>
    </row>
    <row r="159" spans="13:26" x14ac:dyDescent="0.35">
      <c r="M159" s="14">
        <f t="shared" si="35"/>
        <v>8</v>
      </c>
      <c r="N159" s="37">
        <f t="shared" si="36"/>
        <v>0.35</v>
      </c>
      <c r="O159" s="37">
        <f t="shared" si="37"/>
        <v>0.80000000000000016</v>
      </c>
      <c r="P159" cm="1">
        <f t="array" ref="P159">INDEX($E$3:$E$22,M159)</f>
        <v>5.6658952661190566E-12</v>
      </c>
      <c r="Q159" s="38">
        <f t="shared" si="38"/>
        <v>7.6005158437368527E-7</v>
      </c>
      <c r="R159">
        <f t="shared" si="34"/>
        <v>4.3063726739091521E-18</v>
      </c>
      <c r="T159" s="9">
        <v>0.35</v>
      </c>
      <c r="U159" s="9">
        <v>0.80000000000000016</v>
      </c>
      <c r="V159">
        <v>4.3063726739091521E-18</v>
      </c>
      <c r="X159" s="9">
        <v>0.25</v>
      </c>
      <c r="Y159" s="9">
        <v>0.54999999999999993</v>
      </c>
      <c r="Z159">
        <v>2.5648213111927906E-18</v>
      </c>
    </row>
    <row r="160" spans="13:26" x14ac:dyDescent="0.35">
      <c r="M160" s="14">
        <f t="shared" si="35"/>
        <v>8</v>
      </c>
      <c r="N160" s="37">
        <f t="shared" si="36"/>
        <v>0.35</v>
      </c>
      <c r="O160" s="37">
        <f t="shared" si="37"/>
        <v>0.8500000000000002</v>
      </c>
      <c r="P160" cm="1">
        <f t="array" ref="P160">INDEX($E$3:$E$22,M160)</f>
        <v>5.6658952661190566E-12</v>
      </c>
      <c r="Q160" s="38">
        <f t="shared" si="38"/>
        <v>4.4881119441962042E-9</v>
      </c>
      <c r="R160">
        <f t="shared" si="34"/>
        <v>2.5429172218433668E-20</v>
      </c>
      <c r="T160" s="9">
        <v>0.35</v>
      </c>
      <c r="U160" s="9">
        <v>0.8500000000000002</v>
      </c>
      <c r="V160">
        <v>2.5429172218433668E-20</v>
      </c>
      <c r="X160" s="9">
        <v>0.25</v>
      </c>
      <c r="Y160" s="9">
        <v>0.3</v>
      </c>
      <c r="Z160">
        <v>3.0905206017485028E-18</v>
      </c>
    </row>
    <row r="161" spans="13:26" x14ac:dyDescent="0.35">
      <c r="M161" s="14">
        <f t="shared" si="35"/>
        <v>8</v>
      </c>
      <c r="N161" s="37">
        <f t="shared" si="36"/>
        <v>0.35</v>
      </c>
      <c r="O161" s="37">
        <f t="shared" si="37"/>
        <v>0.90000000000000024</v>
      </c>
      <c r="P161" cm="1">
        <f t="array" ref="P161">INDEX($E$3:$E$22,M161)</f>
        <v>5.6658952661190566E-12</v>
      </c>
      <c r="Q161" s="38">
        <f t="shared" si="38"/>
        <v>2.1208062589762376E-12</v>
      </c>
      <c r="R161">
        <f t="shared" si="34"/>
        <v>1.201626614308913E-23</v>
      </c>
      <c r="T161" s="9">
        <v>0.35</v>
      </c>
      <c r="U161" s="9">
        <v>0.90000000000000024</v>
      </c>
      <c r="V161">
        <v>1.201626614308913E-23</v>
      </c>
      <c r="X161" s="9">
        <v>0.44999999999999996</v>
      </c>
      <c r="Y161" s="9">
        <v>0.05</v>
      </c>
      <c r="Z161">
        <v>3.1265365391034697E-18</v>
      </c>
    </row>
    <row r="162" spans="13:26" x14ac:dyDescent="0.35">
      <c r="M162" s="14">
        <f t="shared" si="35"/>
        <v>8</v>
      </c>
      <c r="N162" s="37">
        <f t="shared" si="36"/>
        <v>0.35</v>
      </c>
      <c r="O162" s="37">
        <f t="shared" si="37"/>
        <v>0.95000000000000029</v>
      </c>
      <c r="P162" cm="1">
        <f t="array" ref="P162">INDEX($E$3:$E$22,M162)</f>
        <v>5.6658952661190566E-12</v>
      </c>
      <c r="Q162" s="38">
        <f t="shared" si="38"/>
        <v>2.275555987106357E-18</v>
      </c>
      <c r="R162">
        <f t="shared" si="34"/>
        <v>1.2893061895134785E-29</v>
      </c>
      <c r="T162" s="9">
        <v>0.35</v>
      </c>
      <c r="U162" s="9">
        <v>0.95000000000000029</v>
      </c>
      <c r="V162">
        <v>1.2893061895134785E-29</v>
      </c>
      <c r="X162" s="9">
        <v>0.3</v>
      </c>
      <c r="Y162" s="9">
        <v>0.15000000000000002</v>
      </c>
      <c r="Z162">
        <v>3.7534299690792321E-18</v>
      </c>
    </row>
    <row r="163" spans="13:26" x14ac:dyDescent="0.35">
      <c r="M163" s="39">
        <f>M162+1</f>
        <v>9</v>
      </c>
      <c r="N163" s="37">
        <f>N162+0.05</f>
        <v>0.39999999999999997</v>
      </c>
      <c r="O163" s="37">
        <f t="shared" si="37"/>
        <v>0</v>
      </c>
      <c r="P163" cm="1">
        <f t="array" ref="P163">INDEX($E$3:$E$22,M163)</f>
        <v>5.6026035218383881E-10</v>
      </c>
      <c r="Q163" s="38">
        <f t="shared" si="38"/>
        <v>0</v>
      </c>
      <c r="R163">
        <f t="shared" si="34"/>
        <v>0</v>
      </c>
      <c r="T163" s="9">
        <v>0.39999999999999997</v>
      </c>
      <c r="U163" s="9">
        <v>0</v>
      </c>
      <c r="V163">
        <v>0</v>
      </c>
      <c r="X163" s="9">
        <v>0.35</v>
      </c>
      <c r="Y163" s="9">
        <v>0.80000000000000016</v>
      </c>
      <c r="Z163">
        <v>4.3063726739091521E-18</v>
      </c>
    </row>
    <row r="164" spans="13:26" x14ac:dyDescent="0.35">
      <c r="M164" s="14">
        <f>M163</f>
        <v>9</v>
      </c>
      <c r="N164" s="37">
        <f>N163</f>
        <v>0.39999999999999997</v>
      </c>
      <c r="O164" s="37">
        <f t="shared" si="37"/>
        <v>0.05</v>
      </c>
      <c r="P164" cm="1">
        <f t="array" ref="P164">INDEX($E$3:$E$22,M164)</f>
        <v>5.6026035218383881E-10</v>
      </c>
      <c r="Q164" s="38">
        <f t="shared" si="38"/>
        <v>1.0705553617825703E-10</v>
      </c>
      <c r="R164">
        <f t="shared" si="34"/>
        <v>5.9978972402459977E-20</v>
      </c>
      <c r="T164" s="9">
        <v>0.39999999999999997</v>
      </c>
      <c r="U164" s="9">
        <v>0.05</v>
      </c>
      <c r="V164">
        <v>5.9978972402459977E-20</v>
      </c>
      <c r="X164" s="9">
        <v>0.25</v>
      </c>
      <c r="Y164" s="9">
        <v>0.49999999999999994</v>
      </c>
      <c r="Z164">
        <v>5.6114376016961163E-18</v>
      </c>
    </row>
    <row r="165" spans="13:26" x14ac:dyDescent="0.35">
      <c r="M165" s="14">
        <f t="shared" ref="M165:M182" si="39">M164</f>
        <v>9</v>
      </c>
      <c r="N165" s="37">
        <f t="shared" ref="N165:N182" si="40">N164</f>
        <v>0.39999999999999997</v>
      </c>
      <c r="O165" s="37">
        <f t="shared" si="37"/>
        <v>0.1</v>
      </c>
      <c r="P165" cm="1">
        <f t="array" ref="P165">INDEX($E$3:$E$22,M165)</f>
        <v>5.6026035218383881E-10</v>
      </c>
      <c r="Q165" s="38">
        <f t="shared" si="38"/>
        <v>1.1270833990766459E-6</v>
      </c>
      <c r="R165">
        <f t="shared" si="34"/>
        <v>6.3146014210723975E-16</v>
      </c>
      <c r="T165" s="9">
        <v>0.39999999999999997</v>
      </c>
      <c r="U165" s="9">
        <v>0.1</v>
      </c>
      <c r="V165">
        <v>6.3146014210723975E-16</v>
      </c>
      <c r="X165" s="9">
        <v>0.35</v>
      </c>
      <c r="Y165" s="9">
        <v>0.1</v>
      </c>
      <c r="Z165">
        <v>6.3859364953497435E-18</v>
      </c>
    </row>
    <row r="166" spans="13:26" x14ac:dyDescent="0.35">
      <c r="M166" s="14">
        <f t="shared" si="39"/>
        <v>9</v>
      </c>
      <c r="N166" s="37">
        <f t="shared" si="40"/>
        <v>0.39999999999999997</v>
      </c>
      <c r="O166" s="37">
        <f t="shared" si="37"/>
        <v>0.15000000000000002</v>
      </c>
      <c r="P166" cm="1">
        <f t="array" ref="P166">INDEX($E$3:$E$22,M166)</f>
        <v>5.6026035218383881E-10</v>
      </c>
      <c r="Q166" s="38">
        <f t="shared" si="38"/>
        <v>1.4860371979802842E-4</v>
      </c>
      <c r="R166">
        <f t="shared" si="34"/>
        <v>8.3256772389871901E-14</v>
      </c>
      <c r="T166" s="9">
        <v>0.39999999999999997</v>
      </c>
      <c r="U166" s="9">
        <v>0.15000000000000002</v>
      </c>
      <c r="V166">
        <v>8.3256772389871901E-14</v>
      </c>
      <c r="X166" s="9">
        <v>0.25</v>
      </c>
      <c r="Y166" s="9">
        <v>0.35</v>
      </c>
      <c r="Z166">
        <v>6.5819584539442053E-18</v>
      </c>
    </row>
    <row r="167" spans="13:26" x14ac:dyDescent="0.35">
      <c r="M167" s="14">
        <f t="shared" si="39"/>
        <v>9</v>
      </c>
      <c r="N167" s="37">
        <f t="shared" si="40"/>
        <v>0.39999999999999997</v>
      </c>
      <c r="O167" s="37">
        <f t="shared" si="37"/>
        <v>0.2</v>
      </c>
      <c r="P167" cm="1">
        <f t="array" ref="P167">INDEX($E$3:$E$22,M167)</f>
        <v>5.6026035218383881E-10</v>
      </c>
      <c r="Q167" s="38">
        <f t="shared" si="38"/>
        <v>3.1131712895946522E-3</v>
      </c>
      <c r="R167">
        <f t="shared" si="34"/>
        <v>1.7441864431169154E-12</v>
      </c>
      <c r="T167" s="9">
        <v>0.39999999999999997</v>
      </c>
      <c r="U167" s="9">
        <v>0.2</v>
      </c>
      <c r="V167">
        <v>1.7441864431169154E-12</v>
      </c>
      <c r="X167" s="9">
        <v>0.25</v>
      </c>
      <c r="Y167" s="9">
        <v>0.44999999999999996</v>
      </c>
      <c r="Z167">
        <v>8.5498435515475936E-18</v>
      </c>
    </row>
    <row r="168" spans="13:26" x14ac:dyDescent="0.35">
      <c r="M168" s="14">
        <f t="shared" si="39"/>
        <v>9</v>
      </c>
      <c r="N168" s="37">
        <f t="shared" si="40"/>
        <v>0.39999999999999997</v>
      </c>
      <c r="O168" s="37">
        <f t="shared" si="37"/>
        <v>0.25</v>
      </c>
      <c r="P168" cm="1">
        <f t="array" ref="P168">INDEX($E$3:$E$22,M168)</f>
        <v>5.6026035218383881E-10</v>
      </c>
      <c r="Q168" s="38">
        <f t="shared" si="38"/>
        <v>2.2816552051212937E-2</v>
      </c>
      <c r="R168">
        <f t="shared" si="34"/>
        <v>1.2783209487833449E-11</v>
      </c>
      <c r="T168" s="9">
        <v>0.39999999999999997</v>
      </c>
      <c r="U168" s="9">
        <v>0.25</v>
      </c>
      <c r="V168">
        <v>1.2783209487833449E-11</v>
      </c>
      <c r="X168" s="9">
        <v>0.25</v>
      </c>
      <c r="Y168" s="9">
        <v>0.39999999999999997</v>
      </c>
      <c r="Z168">
        <v>9.0830166412796901E-18</v>
      </c>
    </row>
    <row r="169" spans="13:26" x14ac:dyDescent="0.35">
      <c r="M169" s="14">
        <f t="shared" si="39"/>
        <v>9</v>
      </c>
      <c r="N169" s="37">
        <f t="shared" si="40"/>
        <v>0.39999999999999997</v>
      </c>
      <c r="O169" s="37">
        <f t="shared" si="37"/>
        <v>0.3</v>
      </c>
      <c r="P169" cm="1">
        <f t="array" ref="P169">INDEX($E$3:$E$22,M169)</f>
        <v>5.6026035218383881E-10</v>
      </c>
      <c r="Q169" s="38">
        <f t="shared" si="38"/>
        <v>8.2554550285480116E-2</v>
      </c>
      <c r="R169">
        <f t="shared" si="34"/>
        <v>4.6252041417321522E-11</v>
      </c>
      <c r="T169" s="9">
        <v>0.39999999999999997</v>
      </c>
      <c r="U169" s="9">
        <v>0.3</v>
      </c>
      <c r="V169">
        <v>4.6252041417321522E-11</v>
      </c>
      <c r="X169" s="9">
        <v>0.3</v>
      </c>
      <c r="Y169" s="9">
        <v>0.70000000000000007</v>
      </c>
      <c r="Z169">
        <v>1.2920488705913322E-17</v>
      </c>
    </row>
    <row r="170" spans="13:26" x14ac:dyDescent="0.35">
      <c r="M170" s="14">
        <f t="shared" si="39"/>
        <v>9</v>
      </c>
      <c r="N170" s="37">
        <f t="shared" si="40"/>
        <v>0.39999999999999997</v>
      </c>
      <c r="O170" s="37">
        <f t="shared" si="37"/>
        <v>0.35</v>
      </c>
      <c r="P170" cm="1">
        <f t="array" ref="P170">INDEX($E$3:$E$22,M170)</f>
        <v>5.6026035218383881E-10</v>
      </c>
      <c r="Q170" s="38">
        <f t="shared" si="38"/>
        <v>0.17581847532602071</v>
      </c>
      <c r="R170">
        <f t="shared" si="34"/>
        <v>9.8504120906581934E-11</v>
      </c>
      <c r="T170" s="9">
        <v>0.39999999999999997</v>
      </c>
      <c r="U170" s="9">
        <v>0.35</v>
      </c>
      <c r="V170">
        <v>9.8504120906581934E-11</v>
      </c>
      <c r="X170" s="9">
        <v>0.54999999999999993</v>
      </c>
      <c r="Y170" s="9">
        <v>0.90000000000000024</v>
      </c>
      <c r="Z170">
        <v>3.8085617116455588E-17</v>
      </c>
    </row>
    <row r="171" spans="13:26" x14ac:dyDescent="0.35">
      <c r="M171" s="14">
        <f t="shared" si="39"/>
        <v>9</v>
      </c>
      <c r="N171" s="37">
        <f t="shared" si="40"/>
        <v>0.39999999999999997</v>
      </c>
      <c r="O171" s="37">
        <f t="shared" si="37"/>
        <v>0.39999999999999997</v>
      </c>
      <c r="P171" cm="1">
        <f t="array" ref="P171">INDEX($E$3:$E$22,M171)</f>
        <v>5.6026035218383881E-10</v>
      </c>
      <c r="Q171" s="38">
        <f t="shared" si="38"/>
        <v>0.24262719803004792</v>
      </c>
      <c r="R171">
        <f t="shared" si="34"/>
        <v>1.3593439941769266E-10</v>
      </c>
      <c r="T171" s="9">
        <v>0.39999999999999997</v>
      </c>
      <c r="U171" s="9">
        <v>0.39999999999999997</v>
      </c>
      <c r="V171">
        <v>1.3593439941769266E-10</v>
      </c>
      <c r="X171" s="9">
        <v>0.3</v>
      </c>
      <c r="Y171" s="9">
        <v>0.2</v>
      </c>
      <c r="Z171">
        <v>7.8632422076130556E-17</v>
      </c>
    </row>
    <row r="172" spans="13:26" x14ac:dyDescent="0.35">
      <c r="M172" s="14">
        <f t="shared" si="39"/>
        <v>9</v>
      </c>
      <c r="N172" s="37">
        <f t="shared" si="40"/>
        <v>0.39999999999999997</v>
      </c>
      <c r="O172" s="37">
        <f t="shared" si="37"/>
        <v>0.44999999999999996</v>
      </c>
      <c r="P172" cm="1">
        <f t="array" ref="P172">INDEX($E$3:$E$22,M172)</f>
        <v>5.6026035218383881E-10</v>
      </c>
      <c r="Q172" s="38">
        <f t="shared" si="38"/>
        <v>0.22838498116139136</v>
      </c>
      <c r="R172">
        <f t="shared" si="34"/>
        <v>1.279550499789805E-10</v>
      </c>
      <c r="T172" s="9">
        <v>0.39999999999999997</v>
      </c>
      <c r="U172" s="9">
        <v>0.44999999999999996</v>
      </c>
      <c r="V172">
        <v>1.279550499789805E-10</v>
      </c>
      <c r="X172" s="9">
        <v>0.49999999999999994</v>
      </c>
      <c r="Y172" s="9">
        <v>0.05</v>
      </c>
      <c r="Z172">
        <v>9.6714599762987907E-17</v>
      </c>
    </row>
    <row r="173" spans="13:26" x14ac:dyDescent="0.35">
      <c r="M173" s="14">
        <f t="shared" si="39"/>
        <v>9</v>
      </c>
      <c r="N173" s="37">
        <f t="shared" si="40"/>
        <v>0.39999999999999997</v>
      </c>
      <c r="O173" s="37">
        <f t="shared" si="37"/>
        <v>0.49999999999999994</v>
      </c>
      <c r="P173" cm="1">
        <f t="array" ref="P173">INDEX($E$3:$E$22,M173)</f>
        <v>5.6026035218383881E-10</v>
      </c>
      <c r="Q173" s="38">
        <f t="shared" si="38"/>
        <v>0.14989374521592458</v>
      </c>
      <c r="R173">
        <f t="shared" si="34"/>
        <v>8.3979522484828509E-11</v>
      </c>
      <c r="T173" s="9">
        <v>0.39999999999999997</v>
      </c>
      <c r="U173" s="9">
        <v>0.49999999999999994</v>
      </c>
      <c r="V173">
        <v>8.3979522484828509E-11</v>
      </c>
      <c r="X173" s="9">
        <v>0.3</v>
      </c>
      <c r="Y173" s="9">
        <v>0.65</v>
      </c>
      <c r="Z173">
        <v>1.0824086953635357E-16</v>
      </c>
    </row>
    <row r="174" spans="13:26" x14ac:dyDescent="0.35">
      <c r="M174" s="14">
        <f t="shared" si="39"/>
        <v>9</v>
      </c>
      <c r="N174" s="37">
        <f t="shared" si="40"/>
        <v>0.39999999999999997</v>
      </c>
      <c r="O174" s="37">
        <f t="shared" si="37"/>
        <v>0.54999999999999993</v>
      </c>
      <c r="P174" cm="1">
        <f t="array" ref="P174">INDEX($E$3:$E$22,M174)</f>
        <v>5.6026035218383881E-10</v>
      </c>
      <c r="Q174" s="38">
        <f t="shared" si="38"/>
        <v>6.8511974904274339E-2</v>
      </c>
      <c r="R174">
        <f t="shared" si="34"/>
        <v>3.838454318867907E-11</v>
      </c>
      <c r="T174" s="9">
        <v>0.39999999999999997</v>
      </c>
      <c r="U174" s="9">
        <v>0.54999999999999993</v>
      </c>
      <c r="V174">
        <v>3.838454318867907E-11</v>
      </c>
      <c r="X174" s="9">
        <v>0.44999999999999996</v>
      </c>
      <c r="Y174" s="9">
        <v>0.8500000000000002</v>
      </c>
      <c r="Z174">
        <v>1.3107445430707293E-16</v>
      </c>
    </row>
    <row r="175" spans="13:26" x14ac:dyDescent="0.35">
      <c r="M175" s="14">
        <f t="shared" si="39"/>
        <v>9</v>
      </c>
      <c r="N175" s="37">
        <f t="shared" si="40"/>
        <v>0.39999999999999997</v>
      </c>
      <c r="O175" s="37">
        <f t="shared" si="37"/>
        <v>0.6</v>
      </c>
      <c r="P175" cm="1">
        <f t="array" ref="P175">INDEX($E$3:$E$22,M175)</f>
        <v>5.6026035218383881E-10</v>
      </c>
      <c r="Q175" s="38">
        <f t="shared" si="38"/>
        <v>2.1300604490978155E-2</v>
      </c>
      <c r="R175">
        <f t="shared" si="34"/>
        <v>1.193388417384408E-11</v>
      </c>
      <c r="T175" s="9">
        <v>0.39999999999999997</v>
      </c>
      <c r="U175" s="9">
        <v>0.6</v>
      </c>
      <c r="V175">
        <v>1.193388417384408E-11</v>
      </c>
      <c r="X175" s="9">
        <v>0.35</v>
      </c>
      <c r="Y175" s="9">
        <v>0.75000000000000011</v>
      </c>
      <c r="Z175">
        <v>1.7733359980264168E-16</v>
      </c>
    </row>
    <row r="176" spans="13:26" x14ac:dyDescent="0.35">
      <c r="M176" s="14">
        <f t="shared" si="39"/>
        <v>9</v>
      </c>
      <c r="N176" s="37">
        <f t="shared" si="40"/>
        <v>0.39999999999999997</v>
      </c>
      <c r="O176" s="37">
        <f t="shared" si="37"/>
        <v>0.65</v>
      </c>
      <c r="P176" cm="1">
        <f t="array" ref="P176">INDEX($E$3:$E$22,M176)</f>
        <v>5.6026035218383881E-10</v>
      </c>
      <c r="Q176" s="38">
        <f t="shared" si="38"/>
        <v>4.2854125372748346E-3</v>
      </c>
      <c r="R176">
        <f t="shared" si="34"/>
        <v>2.400946737386637E-12</v>
      </c>
      <c r="T176" s="9">
        <v>0.39999999999999997</v>
      </c>
      <c r="U176" s="9">
        <v>0.65</v>
      </c>
      <c r="V176">
        <v>2.400946737386637E-12</v>
      </c>
      <c r="X176" s="9">
        <v>0.39999999999999997</v>
      </c>
      <c r="Y176" s="9">
        <v>0.80000000000000016</v>
      </c>
      <c r="Z176">
        <v>4.2582676833908561E-16</v>
      </c>
    </row>
    <row r="177" spans="13:26" x14ac:dyDescent="0.35">
      <c r="M177" s="14">
        <f t="shared" si="39"/>
        <v>9</v>
      </c>
      <c r="N177" s="37">
        <f t="shared" si="40"/>
        <v>0.39999999999999997</v>
      </c>
      <c r="O177" s="37">
        <f t="shared" si="37"/>
        <v>0.70000000000000007</v>
      </c>
      <c r="P177" cm="1">
        <f t="array" ref="P177">INDEX($E$3:$E$22,M177)</f>
        <v>5.6026035218383881E-10</v>
      </c>
      <c r="Q177" s="38">
        <f t="shared" si="38"/>
        <v>5.115408304202741E-4</v>
      </c>
      <c r="R177">
        <f t="shared" si="34"/>
        <v>2.8659604580767614E-13</v>
      </c>
      <c r="T177" s="9">
        <v>0.39999999999999997</v>
      </c>
      <c r="U177" s="9">
        <v>0.70000000000000007</v>
      </c>
      <c r="V177">
        <v>2.8659604580767614E-13</v>
      </c>
      <c r="X177" s="9">
        <v>0.6</v>
      </c>
      <c r="Y177" s="9">
        <v>0.90000000000000024</v>
      </c>
      <c r="Z177">
        <v>5.1263844905250752E-16</v>
      </c>
    </row>
    <row r="178" spans="13:26" x14ac:dyDescent="0.35">
      <c r="M178" s="14">
        <f t="shared" si="39"/>
        <v>9</v>
      </c>
      <c r="N178" s="37">
        <f t="shared" si="40"/>
        <v>0.39999999999999997</v>
      </c>
      <c r="O178" s="37">
        <f t="shared" si="37"/>
        <v>0.75000000000000011</v>
      </c>
      <c r="P178" cm="1">
        <f t="array" ref="P178">INDEX($E$3:$E$22,M178)</f>
        <v>5.6026035218383881E-10</v>
      </c>
      <c r="Q178" s="38">
        <f t="shared" si="38"/>
        <v>3.1298425310305655E-5</v>
      </c>
      <c r="R178">
        <f t="shared" si="34"/>
        <v>1.7535266787151422E-14</v>
      </c>
      <c r="T178" s="9">
        <v>0.39999999999999997</v>
      </c>
      <c r="U178" s="9">
        <v>0.75000000000000011</v>
      </c>
      <c r="V178">
        <v>1.7535266787151422E-14</v>
      </c>
      <c r="X178" s="9">
        <v>0.3</v>
      </c>
      <c r="Y178" s="9">
        <v>0.6</v>
      </c>
      <c r="Z178">
        <v>5.3801026895291631E-16</v>
      </c>
    </row>
    <row r="179" spans="13:26" x14ac:dyDescent="0.35">
      <c r="M179" s="14">
        <f t="shared" si="39"/>
        <v>9</v>
      </c>
      <c r="N179" s="37">
        <f t="shared" si="40"/>
        <v>0.39999999999999997</v>
      </c>
      <c r="O179" s="37">
        <f t="shared" si="37"/>
        <v>0.80000000000000016</v>
      </c>
      <c r="P179" cm="1">
        <f t="array" ref="P179">INDEX($E$3:$E$22,M179)</f>
        <v>5.6026035218383881E-10</v>
      </c>
      <c r="Q179" s="38">
        <f t="shared" si="38"/>
        <v>7.6005158437368527E-7</v>
      </c>
      <c r="R179">
        <f t="shared" si="34"/>
        <v>4.2582676833908561E-16</v>
      </c>
      <c r="T179" s="9">
        <v>0.39999999999999997</v>
      </c>
      <c r="U179" s="9">
        <v>0.80000000000000016</v>
      </c>
      <c r="V179">
        <v>4.2582676833908561E-16</v>
      </c>
      <c r="X179" s="9">
        <v>0.3</v>
      </c>
      <c r="Y179" s="9">
        <v>0.25</v>
      </c>
      <c r="Z179">
        <v>5.7630004401286256E-16</v>
      </c>
    </row>
    <row r="180" spans="13:26" x14ac:dyDescent="0.35">
      <c r="M180" s="14">
        <f t="shared" si="39"/>
        <v>9</v>
      </c>
      <c r="N180" s="37">
        <f t="shared" si="40"/>
        <v>0.39999999999999997</v>
      </c>
      <c r="O180" s="37">
        <f t="shared" si="37"/>
        <v>0.8500000000000002</v>
      </c>
      <c r="P180" cm="1">
        <f t="array" ref="P180">INDEX($E$3:$E$22,M180)</f>
        <v>5.6026035218383881E-10</v>
      </c>
      <c r="Q180" s="38">
        <f t="shared" si="38"/>
        <v>4.4881119441962042E-9</v>
      </c>
      <c r="R180">
        <f t="shared" si="34"/>
        <v>2.514511178495859E-18</v>
      </c>
      <c r="T180" s="9">
        <v>0.39999999999999997</v>
      </c>
      <c r="U180" s="9">
        <v>0.8500000000000002</v>
      </c>
      <c r="V180">
        <v>2.514511178495859E-18</v>
      </c>
      <c r="X180" s="9">
        <v>0.39999999999999997</v>
      </c>
      <c r="Y180" s="9">
        <v>0.1</v>
      </c>
      <c r="Z180">
        <v>6.3146014210723975E-16</v>
      </c>
    </row>
    <row r="181" spans="13:26" x14ac:dyDescent="0.35">
      <c r="M181" s="14">
        <f t="shared" si="39"/>
        <v>9</v>
      </c>
      <c r="N181" s="37">
        <f t="shared" si="40"/>
        <v>0.39999999999999997</v>
      </c>
      <c r="O181" s="37">
        <f t="shared" si="37"/>
        <v>0.90000000000000024</v>
      </c>
      <c r="P181" cm="1">
        <f t="array" ref="P181">INDEX($E$3:$E$22,M181)</f>
        <v>5.6026035218383881E-10</v>
      </c>
      <c r="Q181" s="38">
        <f t="shared" si="38"/>
        <v>2.1208062589762376E-12</v>
      </c>
      <c r="R181">
        <f t="shared" si="34"/>
        <v>1.1882036615677165E-21</v>
      </c>
      <c r="T181" s="9">
        <v>0.39999999999999997</v>
      </c>
      <c r="U181" s="9">
        <v>0.90000000000000024</v>
      </c>
      <c r="V181">
        <v>1.1882036615677165E-21</v>
      </c>
      <c r="X181" s="9">
        <v>0.35</v>
      </c>
      <c r="Y181" s="9">
        <v>0.15000000000000002</v>
      </c>
      <c r="Z181">
        <v>8.4197311253133196E-16</v>
      </c>
    </row>
    <row r="182" spans="13:26" x14ac:dyDescent="0.35">
      <c r="M182" s="14">
        <f t="shared" si="39"/>
        <v>9</v>
      </c>
      <c r="N182" s="37">
        <f t="shared" si="40"/>
        <v>0.39999999999999997</v>
      </c>
      <c r="O182" s="37">
        <f t="shared" si="37"/>
        <v>0.95000000000000029</v>
      </c>
      <c r="P182" cm="1">
        <f t="array" ref="P182">INDEX($E$3:$E$22,M182)</f>
        <v>5.6026035218383881E-10</v>
      </c>
      <c r="Q182" s="38">
        <f t="shared" si="38"/>
        <v>2.275555987106357E-18</v>
      </c>
      <c r="R182">
        <f t="shared" si="34"/>
        <v>1.2749037987502505E-27</v>
      </c>
      <c r="T182" s="9">
        <v>0.39999999999999997</v>
      </c>
      <c r="U182" s="9">
        <v>0.95000000000000029</v>
      </c>
      <c r="V182">
        <v>1.2749037987502505E-27</v>
      </c>
      <c r="X182" s="9">
        <v>0.3</v>
      </c>
      <c r="Y182" s="9">
        <v>0.54999999999999993</v>
      </c>
      <c r="Z182">
        <v>1.7304741778739736E-15</v>
      </c>
    </row>
    <row r="183" spans="13:26" x14ac:dyDescent="0.35">
      <c r="M183" s="39">
        <f>M182+1</f>
        <v>10</v>
      </c>
      <c r="N183" s="37">
        <f>N182+0.05</f>
        <v>0.44999999999999996</v>
      </c>
      <c r="O183" s="37">
        <f t="shared" si="37"/>
        <v>0</v>
      </c>
      <c r="P183" cm="1">
        <f t="array" ref="P183">INDEX($E$3:$E$22,M183)</f>
        <v>2.9204809491566198E-8</v>
      </c>
      <c r="Q183" s="38">
        <f t="shared" si="38"/>
        <v>0</v>
      </c>
      <c r="R183">
        <f t="shared" si="34"/>
        <v>0</v>
      </c>
      <c r="T183" s="9">
        <v>0.44999999999999996</v>
      </c>
      <c r="U183" s="9">
        <v>0</v>
      </c>
      <c r="V183">
        <v>0</v>
      </c>
      <c r="X183" s="9">
        <v>0.54999999999999993</v>
      </c>
      <c r="Y183" s="9">
        <v>0.05</v>
      </c>
      <c r="Z183">
        <v>1.9225123199373019E-15</v>
      </c>
    </row>
    <row r="184" spans="13:26" x14ac:dyDescent="0.35">
      <c r="M184" s="14">
        <f>M183</f>
        <v>10</v>
      </c>
      <c r="N184" s="37">
        <f>N183</f>
        <v>0.44999999999999996</v>
      </c>
      <c r="O184" s="37">
        <f t="shared" si="37"/>
        <v>0.05</v>
      </c>
      <c r="P184" cm="1">
        <f t="array" ref="P184">INDEX($E$3:$E$22,M184)</f>
        <v>2.9204809491566198E-8</v>
      </c>
      <c r="Q184" s="38">
        <f t="shared" si="38"/>
        <v>1.0705553617825703E-10</v>
      </c>
      <c r="R184">
        <f t="shared" si="34"/>
        <v>3.1265365391034697E-18</v>
      </c>
      <c r="T184" s="9">
        <v>0.44999999999999996</v>
      </c>
      <c r="U184" s="9">
        <v>0.05</v>
      </c>
      <c r="V184">
        <v>3.1265365391034697E-18</v>
      </c>
      <c r="X184" s="9">
        <v>0.3</v>
      </c>
      <c r="Y184" s="9">
        <v>0.3</v>
      </c>
      <c r="Z184">
        <v>2.0851612836241441E-15</v>
      </c>
    </row>
    <row r="185" spans="13:26" x14ac:dyDescent="0.35">
      <c r="M185" s="14">
        <f t="shared" ref="M185:M202" si="41">M184</f>
        <v>10</v>
      </c>
      <c r="N185" s="37">
        <f t="shared" ref="N185:N202" si="42">N184</f>
        <v>0.44999999999999996</v>
      </c>
      <c r="O185" s="37">
        <f t="shared" si="37"/>
        <v>0.1</v>
      </c>
      <c r="P185" cm="1">
        <f t="array" ref="P185">INDEX($E$3:$E$22,M185)</f>
        <v>2.9204809491566198E-8</v>
      </c>
      <c r="Q185" s="38">
        <f t="shared" si="38"/>
        <v>1.1270833990766459E-6</v>
      </c>
      <c r="R185">
        <f t="shared" si="34"/>
        <v>3.2916255951140321E-14</v>
      </c>
      <c r="T185" s="9">
        <v>0.44999999999999996</v>
      </c>
      <c r="U185" s="9">
        <v>0.1</v>
      </c>
      <c r="V185">
        <v>3.2916255951140321E-14</v>
      </c>
      <c r="X185" s="9">
        <v>0.35</v>
      </c>
      <c r="Y185" s="9">
        <v>0.70000000000000007</v>
      </c>
      <c r="Z185">
        <v>2.8983367695048421E-15</v>
      </c>
    </row>
    <row r="186" spans="13:26" x14ac:dyDescent="0.35">
      <c r="M186" s="14">
        <f t="shared" si="41"/>
        <v>10</v>
      </c>
      <c r="N186" s="37">
        <f t="shared" si="42"/>
        <v>0.44999999999999996</v>
      </c>
      <c r="O186" s="37">
        <f t="shared" si="37"/>
        <v>0.15000000000000002</v>
      </c>
      <c r="P186" cm="1">
        <f t="array" ref="P186">INDEX($E$3:$E$22,M186)</f>
        <v>2.9204809491566198E-8</v>
      </c>
      <c r="Q186" s="38">
        <f t="shared" si="38"/>
        <v>1.4860371979802842E-4</v>
      </c>
      <c r="R186">
        <f t="shared" si="34"/>
        <v>4.3399433264395044E-12</v>
      </c>
      <c r="T186" s="9">
        <v>0.44999999999999996</v>
      </c>
      <c r="U186" s="9">
        <v>0.15000000000000002</v>
      </c>
      <c r="V186">
        <v>4.3399433264395044E-12</v>
      </c>
      <c r="X186" s="9">
        <v>0.3</v>
      </c>
      <c r="Y186" s="9">
        <v>0.49999999999999994</v>
      </c>
      <c r="Z186">
        <v>3.786013406902904E-15</v>
      </c>
    </row>
    <row r="187" spans="13:26" x14ac:dyDescent="0.35">
      <c r="M187" s="14">
        <f t="shared" si="41"/>
        <v>10</v>
      </c>
      <c r="N187" s="37">
        <f t="shared" si="42"/>
        <v>0.44999999999999996</v>
      </c>
      <c r="O187" s="37">
        <f t="shared" si="37"/>
        <v>0.2</v>
      </c>
      <c r="P187" cm="1">
        <f t="array" ref="P187">INDEX($E$3:$E$22,M187)</f>
        <v>2.9204809491566198E-8</v>
      </c>
      <c r="Q187" s="38">
        <f t="shared" si="38"/>
        <v>3.1131712895946522E-3</v>
      </c>
      <c r="R187">
        <f t="shared" si="34"/>
        <v>9.0919574427225274E-11</v>
      </c>
      <c r="T187" s="9">
        <v>0.44999999999999996</v>
      </c>
      <c r="U187" s="9">
        <v>0.2</v>
      </c>
      <c r="V187">
        <v>9.0919574427225274E-11</v>
      </c>
      <c r="X187" s="9">
        <v>0.49999999999999994</v>
      </c>
      <c r="Y187" s="9">
        <v>0.8500000000000002</v>
      </c>
      <c r="Z187">
        <v>4.0545866740759939E-15</v>
      </c>
    </row>
    <row r="188" spans="13:26" x14ac:dyDescent="0.35">
      <c r="M188" s="14">
        <f t="shared" si="41"/>
        <v>10</v>
      </c>
      <c r="N188" s="37">
        <f t="shared" si="42"/>
        <v>0.44999999999999996</v>
      </c>
      <c r="O188" s="37">
        <f t="shared" si="37"/>
        <v>0.25</v>
      </c>
      <c r="P188" cm="1">
        <f t="array" ref="P188">INDEX($E$3:$E$22,M188)</f>
        <v>2.9204809491566198E-8</v>
      </c>
      <c r="Q188" s="38">
        <f t="shared" si="38"/>
        <v>2.2816552051212937E-2</v>
      </c>
      <c r="R188">
        <f t="shared" si="34"/>
        <v>6.663530559100778E-10</v>
      </c>
      <c r="T188" s="9">
        <v>0.44999999999999996</v>
      </c>
      <c r="U188" s="9">
        <v>0.25</v>
      </c>
      <c r="V188">
        <v>6.663530559100778E-10</v>
      </c>
      <c r="X188" s="9">
        <v>0.3</v>
      </c>
      <c r="Y188" s="9">
        <v>0.35</v>
      </c>
      <c r="Z188">
        <v>4.4408197540641856E-15</v>
      </c>
    </row>
    <row r="189" spans="13:26" x14ac:dyDescent="0.35">
      <c r="M189" s="14">
        <f t="shared" si="41"/>
        <v>10</v>
      </c>
      <c r="N189" s="37">
        <f t="shared" si="42"/>
        <v>0.44999999999999996</v>
      </c>
      <c r="O189" s="37">
        <f t="shared" si="37"/>
        <v>0.3</v>
      </c>
      <c r="P189" cm="1">
        <f t="array" ref="P189">INDEX($E$3:$E$22,M189)</f>
        <v>2.9204809491566198E-8</v>
      </c>
      <c r="Q189" s="38">
        <f t="shared" si="38"/>
        <v>8.2554550285480116E-2</v>
      </c>
      <c r="R189">
        <f t="shared" si="34"/>
        <v>2.4109899137493686E-9</v>
      </c>
      <c r="T189" s="9">
        <v>0.44999999999999996</v>
      </c>
      <c r="U189" s="9">
        <v>0.3</v>
      </c>
      <c r="V189">
        <v>2.4109899137493686E-9</v>
      </c>
      <c r="X189" s="9">
        <v>0.65</v>
      </c>
      <c r="Y189" s="9">
        <v>0.90000000000000024</v>
      </c>
      <c r="Z189">
        <v>4.8174756937578473E-15</v>
      </c>
    </row>
    <row r="190" spans="13:26" x14ac:dyDescent="0.35">
      <c r="M190" s="14">
        <f t="shared" si="41"/>
        <v>10</v>
      </c>
      <c r="N190" s="37">
        <f t="shared" si="42"/>
        <v>0.44999999999999996</v>
      </c>
      <c r="O190" s="37">
        <f t="shared" si="37"/>
        <v>0.35</v>
      </c>
      <c r="P190" cm="1">
        <f t="array" ref="P190">INDEX($E$3:$E$22,M190)</f>
        <v>2.9204809491566198E-8</v>
      </c>
      <c r="Q190" s="38">
        <f t="shared" si="38"/>
        <v>0.17581847532602071</v>
      </c>
      <c r="R190">
        <f t="shared" si="34"/>
        <v>5.1347450769940673E-9</v>
      </c>
      <c r="T190" s="9">
        <v>0.44999999999999996</v>
      </c>
      <c r="U190" s="9">
        <v>0.35</v>
      </c>
      <c r="V190">
        <v>5.1347450769940673E-9</v>
      </c>
      <c r="X190" s="9">
        <v>0.3</v>
      </c>
      <c r="Y190" s="9">
        <v>0.44999999999999996</v>
      </c>
      <c r="Z190">
        <v>5.768543573093891E-15</v>
      </c>
    </row>
    <row r="191" spans="13:26" x14ac:dyDescent="0.35">
      <c r="M191" s="14">
        <f t="shared" si="41"/>
        <v>10</v>
      </c>
      <c r="N191" s="37">
        <f t="shared" si="42"/>
        <v>0.44999999999999996</v>
      </c>
      <c r="O191" s="37">
        <f t="shared" si="37"/>
        <v>0.39999999999999997</v>
      </c>
      <c r="P191" cm="1">
        <f t="array" ref="P191">INDEX($E$3:$E$22,M191)</f>
        <v>2.9204809491566198E-8</v>
      </c>
      <c r="Q191" s="38">
        <f t="shared" si="38"/>
        <v>0.24262719803004792</v>
      </c>
      <c r="R191">
        <f t="shared" si="34"/>
        <v>7.0858810959400552E-9</v>
      </c>
      <c r="T191" s="9">
        <v>0.44999999999999996</v>
      </c>
      <c r="U191" s="9">
        <v>0.39999999999999997</v>
      </c>
      <c r="V191">
        <v>7.0858810959400552E-9</v>
      </c>
      <c r="X191" s="9">
        <v>0.3</v>
      </c>
      <c r="Y191" s="9">
        <v>0.39999999999999997</v>
      </c>
      <c r="Z191">
        <v>6.12827321979181E-15</v>
      </c>
    </row>
    <row r="192" spans="13:26" x14ac:dyDescent="0.35">
      <c r="M192" s="14">
        <f t="shared" si="41"/>
        <v>10</v>
      </c>
      <c r="N192" s="37">
        <f t="shared" si="42"/>
        <v>0.44999999999999996</v>
      </c>
      <c r="O192" s="37">
        <f t="shared" si="37"/>
        <v>0.44999999999999996</v>
      </c>
      <c r="P192" cm="1">
        <f t="array" ref="P192">INDEX($E$3:$E$22,M192)</f>
        <v>2.9204809491566198E-8</v>
      </c>
      <c r="Q192" s="38">
        <f t="shared" si="38"/>
        <v>0.22838498116139136</v>
      </c>
      <c r="R192">
        <f t="shared" si="34"/>
        <v>6.6699398655533697E-9</v>
      </c>
      <c r="T192" s="9">
        <v>0.44999999999999996</v>
      </c>
      <c r="U192" s="9">
        <v>0.44999999999999996</v>
      </c>
      <c r="V192">
        <v>6.6699398655533697E-9</v>
      </c>
      <c r="X192" s="9">
        <v>0.39999999999999997</v>
      </c>
      <c r="Y192" s="9">
        <v>0.75000000000000011</v>
      </c>
      <c r="Z192">
        <v>1.7535266787151422E-14</v>
      </c>
    </row>
    <row r="193" spans="13:26" x14ac:dyDescent="0.35">
      <c r="M193" s="14">
        <f t="shared" si="41"/>
        <v>10</v>
      </c>
      <c r="N193" s="37">
        <f t="shared" si="42"/>
        <v>0.44999999999999996</v>
      </c>
      <c r="O193" s="37">
        <f t="shared" si="37"/>
        <v>0.49999999999999994</v>
      </c>
      <c r="P193" cm="1">
        <f t="array" ref="P193">INDEX($E$3:$E$22,M193)</f>
        <v>2.9204809491566198E-8</v>
      </c>
      <c r="Q193" s="38">
        <f t="shared" si="38"/>
        <v>0.14989374521592458</v>
      </c>
      <c r="R193">
        <f t="shared" si="34"/>
        <v>4.3776182730084393E-9</v>
      </c>
      <c r="T193" s="9">
        <v>0.44999999999999996</v>
      </c>
      <c r="U193" s="9">
        <v>0.49999999999999994</v>
      </c>
      <c r="V193">
        <v>4.3776182730084393E-9</v>
      </c>
      <c r="X193" s="9">
        <v>0.35</v>
      </c>
      <c r="Y193" s="9">
        <v>0.2</v>
      </c>
      <c r="Z193">
        <v>1.7638902472332098E-14</v>
      </c>
    </row>
    <row r="194" spans="13:26" x14ac:dyDescent="0.35">
      <c r="M194" s="14">
        <f t="shared" si="41"/>
        <v>10</v>
      </c>
      <c r="N194" s="37">
        <f t="shared" si="42"/>
        <v>0.44999999999999996</v>
      </c>
      <c r="O194" s="37">
        <f t="shared" si="37"/>
        <v>0.54999999999999993</v>
      </c>
      <c r="P194" cm="1">
        <f t="array" ref="P194">INDEX($E$3:$E$22,M194)</f>
        <v>2.9204809491566198E-8</v>
      </c>
      <c r="Q194" s="38">
        <f t="shared" si="38"/>
        <v>6.8511974904274339E-2</v>
      </c>
      <c r="R194">
        <f t="shared" si="34"/>
        <v>2.0008791749702963E-9</v>
      </c>
      <c r="T194" s="9">
        <v>0.44999999999999996</v>
      </c>
      <c r="U194" s="9">
        <v>0.54999999999999993</v>
      </c>
      <c r="V194">
        <v>2.0008791749702963E-9</v>
      </c>
      <c r="X194" s="9">
        <v>0.44999999999999996</v>
      </c>
      <c r="Y194" s="9">
        <v>0.80000000000000016</v>
      </c>
      <c r="Z194">
        <v>2.219716172539653E-14</v>
      </c>
    </row>
    <row r="195" spans="13:26" x14ac:dyDescent="0.35">
      <c r="M195" s="14">
        <f t="shared" si="41"/>
        <v>10</v>
      </c>
      <c r="N195" s="37">
        <f t="shared" si="42"/>
        <v>0.44999999999999996</v>
      </c>
      <c r="O195" s="37">
        <f t="shared" si="37"/>
        <v>0.6</v>
      </c>
      <c r="P195" cm="1">
        <f t="array" ref="P195">INDEX($E$3:$E$22,M195)</f>
        <v>2.9204809491566198E-8</v>
      </c>
      <c r="Q195" s="38">
        <f t="shared" si="38"/>
        <v>2.1300604490978155E-2</v>
      </c>
      <c r="R195">
        <f t="shared" si="34"/>
        <v>6.2208009621421645E-10</v>
      </c>
      <c r="T195" s="9">
        <v>0.44999999999999996</v>
      </c>
      <c r="U195" s="9">
        <v>0.6</v>
      </c>
      <c r="V195">
        <v>6.2208009621421645E-10</v>
      </c>
      <c r="X195" s="9">
        <v>0.35</v>
      </c>
      <c r="Y195" s="9">
        <v>0.65</v>
      </c>
      <c r="Z195">
        <v>2.4280698608312741E-14</v>
      </c>
    </row>
    <row r="196" spans="13:26" x14ac:dyDescent="0.35">
      <c r="M196" s="14">
        <f t="shared" si="41"/>
        <v>10</v>
      </c>
      <c r="N196" s="37">
        <f t="shared" si="42"/>
        <v>0.44999999999999996</v>
      </c>
      <c r="O196" s="37">
        <f t="shared" si="37"/>
        <v>0.65</v>
      </c>
      <c r="P196" cm="1">
        <f t="array" ref="P196">INDEX($E$3:$E$22,M196)</f>
        <v>2.9204809491566198E-8</v>
      </c>
      <c r="Q196" s="38">
        <f t="shared" si="38"/>
        <v>4.2854125372748346E-3</v>
      </c>
      <c r="R196">
        <f t="shared" ref="R196:R259" si="43">P196*Q196</f>
        <v>1.2515465674388086E-10</v>
      </c>
      <c r="T196" s="9">
        <v>0.44999999999999996</v>
      </c>
      <c r="U196" s="9">
        <v>0.65</v>
      </c>
      <c r="V196">
        <v>1.2515465674388086E-10</v>
      </c>
      <c r="X196" s="9">
        <v>0.6</v>
      </c>
      <c r="Y196" s="9">
        <v>0.05</v>
      </c>
      <c r="Z196">
        <v>2.5877320852211421E-14</v>
      </c>
    </row>
    <row r="197" spans="13:26" x14ac:dyDescent="0.35">
      <c r="M197" s="14">
        <f t="shared" si="41"/>
        <v>10</v>
      </c>
      <c r="N197" s="37">
        <f t="shared" si="42"/>
        <v>0.44999999999999996</v>
      </c>
      <c r="O197" s="37">
        <f t="shared" si="37"/>
        <v>0.70000000000000007</v>
      </c>
      <c r="P197" cm="1">
        <f t="array" ref="P197">INDEX($E$3:$E$22,M197)</f>
        <v>2.9204809491566198E-8</v>
      </c>
      <c r="Q197" s="38">
        <f t="shared" si="38"/>
        <v>5.115408304202741E-4</v>
      </c>
      <c r="R197">
        <f t="shared" si="43"/>
        <v>1.4939452499581676E-11</v>
      </c>
      <c r="T197" s="9">
        <v>0.44999999999999996</v>
      </c>
      <c r="U197" s="9">
        <v>0.70000000000000007</v>
      </c>
      <c r="V197">
        <v>1.4939452499581676E-11</v>
      </c>
      <c r="X197" s="9">
        <v>0.70000000000000007</v>
      </c>
      <c r="Y197" s="9">
        <v>0.90000000000000024</v>
      </c>
      <c r="Z197">
        <v>3.1926900770429169E-14</v>
      </c>
    </row>
    <row r="198" spans="13:26" x14ac:dyDescent="0.35">
      <c r="M198" s="14">
        <f t="shared" si="41"/>
        <v>10</v>
      </c>
      <c r="N198" s="37">
        <f t="shared" si="42"/>
        <v>0.44999999999999996</v>
      </c>
      <c r="O198" s="37">
        <f t="shared" si="37"/>
        <v>0.75000000000000011</v>
      </c>
      <c r="P198" cm="1">
        <f t="array" ref="P198">INDEX($E$3:$E$22,M198)</f>
        <v>2.9204809491566198E-8</v>
      </c>
      <c r="Q198" s="38">
        <f t="shared" si="38"/>
        <v>3.1298425310305655E-5</v>
      </c>
      <c r="R198">
        <f t="shared" si="43"/>
        <v>9.1406454857349033E-13</v>
      </c>
      <c r="T198" s="9">
        <v>0.44999999999999996</v>
      </c>
      <c r="U198" s="9">
        <v>0.75000000000000011</v>
      </c>
      <c r="V198">
        <v>9.1406454857349033E-13</v>
      </c>
      <c r="X198" s="9">
        <v>0.44999999999999996</v>
      </c>
      <c r="Y198" s="9">
        <v>0.1</v>
      </c>
      <c r="Z198">
        <v>3.2916255951140321E-14</v>
      </c>
    </row>
    <row r="199" spans="13:26" x14ac:dyDescent="0.35">
      <c r="M199" s="14">
        <f t="shared" si="41"/>
        <v>10</v>
      </c>
      <c r="N199" s="37">
        <f t="shared" si="42"/>
        <v>0.44999999999999996</v>
      </c>
      <c r="O199" s="37">
        <f t="shared" si="37"/>
        <v>0.80000000000000016</v>
      </c>
      <c r="P199" cm="1">
        <f t="array" ref="P199">INDEX($E$3:$E$22,M199)</f>
        <v>2.9204809491566198E-8</v>
      </c>
      <c r="Q199" s="38">
        <f t="shared" si="38"/>
        <v>7.6005158437368527E-7</v>
      </c>
      <c r="R199">
        <f t="shared" si="43"/>
        <v>2.219716172539653E-14</v>
      </c>
      <c r="T199" s="9">
        <v>0.44999999999999996</v>
      </c>
      <c r="U199" s="9">
        <v>0.80000000000000016</v>
      </c>
      <c r="V199">
        <v>2.219716172539653E-14</v>
      </c>
      <c r="X199" s="9">
        <v>0.95000000000000029</v>
      </c>
      <c r="Y199" s="9">
        <v>0.90000000000000024</v>
      </c>
      <c r="Z199">
        <v>7.4993002286926956E-14</v>
      </c>
    </row>
    <row r="200" spans="13:26" x14ac:dyDescent="0.35">
      <c r="M200" s="14">
        <f t="shared" si="41"/>
        <v>10</v>
      </c>
      <c r="N200" s="37">
        <f t="shared" si="42"/>
        <v>0.44999999999999996</v>
      </c>
      <c r="O200" s="37">
        <f t="shared" si="37"/>
        <v>0.8500000000000002</v>
      </c>
      <c r="P200" cm="1">
        <f t="array" ref="P200">INDEX($E$3:$E$22,M200)</f>
        <v>2.9204809491566198E-8</v>
      </c>
      <c r="Q200" s="38">
        <f t="shared" si="38"/>
        <v>4.4881119441962042E-9</v>
      </c>
      <c r="R200">
        <f t="shared" si="43"/>
        <v>1.3107445430707293E-16</v>
      </c>
      <c r="T200" s="9">
        <v>0.44999999999999996</v>
      </c>
      <c r="U200" s="9">
        <v>0.8500000000000002</v>
      </c>
      <c r="V200">
        <v>1.3107445430707293E-16</v>
      </c>
      <c r="X200" s="9">
        <v>0.54999999999999993</v>
      </c>
      <c r="Y200" s="9">
        <v>0.8500000000000002</v>
      </c>
      <c r="Z200">
        <v>8.0597891655110838E-14</v>
      </c>
    </row>
    <row r="201" spans="13:26" x14ac:dyDescent="0.35">
      <c r="M201" s="14">
        <f t="shared" si="41"/>
        <v>10</v>
      </c>
      <c r="N201" s="37">
        <f t="shared" si="42"/>
        <v>0.44999999999999996</v>
      </c>
      <c r="O201" s="37">
        <f t="shared" si="37"/>
        <v>0.90000000000000024</v>
      </c>
      <c r="P201" cm="1">
        <f t="array" ref="P201">INDEX($E$3:$E$22,M201)</f>
        <v>2.9204809491566198E-8</v>
      </c>
      <c r="Q201" s="38">
        <f t="shared" si="38"/>
        <v>2.1208062589762376E-12</v>
      </c>
      <c r="R201">
        <f t="shared" si="43"/>
        <v>6.1937742761922232E-20</v>
      </c>
      <c r="T201" s="9">
        <v>0.44999999999999996</v>
      </c>
      <c r="U201" s="9">
        <v>0.90000000000000024</v>
      </c>
      <c r="V201">
        <v>6.1937742761922232E-20</v>
      </c>
      <c r="X201" s="9">
        <v>0.39999999999999997</v>
      </c>
      <c r="Y201" s="9">
        <v>0.15000000000000002</v>
      </c>
      <c r="Z201">
        <v>8.3256772389871901E-14</v>
      </c>
    </row>
    <row r="202" spans="13:26" x14ac:dyDescent="0.35">
      <c r="M202" s="14">
        <f t="shared" si="41"/>
        <v>10</v>
      </c>
      <c r="N202" s="37">
        <f t="shared" si="42"/>
        <v>0.44999999999999996</v>
      </c>
      <c r="O202" s="37">
        <f t="shared" si="37"/>
        <v>0.95000000000000029</v>
      </c>
      <c r="P202" cm="1">
        <f t="array" ref="P202">INDEX($E$3:$E$22,M202)</f>
        <v>2.9204809491566198E-8</v>
      </c>
      <c r="Q202" s="38">
        <f t="shared" si="38"/>
        <v>2.275555987106357E-18</v>
      </c>
      <c r="R202">
        <f t="shared" si="43"/>
        <v>6.6457179090834024E-26</v>
      </c>
      <c r="T202" s="9">
        <v>0.44999999999999996</v>
      </c>
      <c r="U202" s="9">
        <v>0.95000000000000029</v>
      </c>
      <c r="V202">
        <v>6.6457179090834024E-26</v>
      </c>
      <c r="X202" s="9">
        <v>0.35</v>
      </c>
      <c r="Y202" s="9">
        <v>0.6</v>
      </c>
      <c r="Z202">
        <v>1.2068699415090744E-13</v>
      </c>
    </row>
    <row r="203" spans="13:26" x14ac:dyDescent="0.35">
      <c r="M203" s="39">
        <f>M202+1</f>
        <v>11</v>
      </c>
      <c r="N203" s="37">
        <f>N202+0.05</f>
        <v>0.49999999999999994</v>
      </c>
      <c r="O203" s="37">
        <f t="shared" si="37"/>
        <v>0</v>
      </c>
      <c r="P203" cm="1">
        <f t="array" ref="P203">INDEX($E$3:$E$22,M203)</f>
        <v>9.0340586965955185E-7</v>
      </c>
      <c r="Q203" s="38">
        <f t="shared" si="38"/>
        <v>0</v>
      </c>
      <c r="R203">
        <f t="shared" si="43"/>
        <v>0</v>
      </c>
      <c r="T203" s="9">
        <v>0.49999999999999994</v>
      </c>
      <c r="U203" s="9">
        <v>0</v>
      </c>
      <c r="V203">
        <v>0</v>
      </c>
      <c r="X203" s="9">
        <v>0.35</v>
      </c>
      <c r="Y203" s="9">
        <v>0.25</v>
      </c>
      <c r="Z203">
        <v>1.2927619425612642E-13</v>
      </c>
    </row>
    <row r="204" spans="13:26" x14ac:dyDescent="0.35">
      <c r="M204" s="14">
        <f>M203</f>
        <v>11</v>
      </c>
      <c r="N204" s="37">
        <f>N203</f>
        <v>0.49999999999999994</v>
      </c>
      <c r="O204" s="37">
        <f t="shared" si="37"/>
        <v>0.05</v>
      </c>
      <c r="P204" cm="1">
        <f t="array" ref="P204">INDEX($E$3:$E$22,M204)</f>
        <v>9.0340586965955185E-7</v>
      </c>
      <c r="Q204" s="38">
        <f t="shared" si="38"/>
        <v>1.0705553617825703E-10</v>
      </c>
      <c r="R204">
        <f t="shared" si="43"/>
        <v>9.6714599762987907E-17</v>
      </c>
      <c r="T204" s="9">
        <v>0.49999999999999994</v>
      </c>
      <c r="U204" s="9">
        <v>0.05</v>
      </c>
      <c r="V204">
        <v>9.6714599762987907E-17</v>
      </c>
      <c r="X204" s="9">
        <v>0.75000000000000011</v>
      </c>
      <c r="Y204" s="9">
        <v>0.90000000000000024</v>
      </c>
      <c r="Z204">
        <v>1.471200197450005E-13</v>
      </c>
    </row>
    <row r="205" spans="13:26" x14ac:dyDescent="0.35">
      <c r="M205" s="14">
        <f t="shared" ref="M205:M222" si="44">M204</f>
        <v>11</v>
      </c>
      <c r="N205" s="37">
        <f t="shared" ref="N205:N222" si="45">N204</f>
        <v>0.49999999999999994</v>
      </c>
      <c r="O205" s="37">
        <f t="shared" si="37"/>
        <v>0.1</v>
      </c>
      <c r="P205" cm="1">
        <f t="array" ref="P205">INDEX($E$3:$E$22,M205)</f>
        <v>9.0340586965955185E-7</v>
      </c>
      <c r="Q205" s="38">
        <f t="shared" si="38"/>
        <v>1.1270833990766459E-6</v>
      </c>
      <c r="R205">
        <f t="shared" si="43"/>
        <v>1.018213758321681E-12</v>
      </c>
      <c r="T205" s="9">
        <v>0.49999999999999994</v>
      </c>
      <c r="U205" s="9">
        <v>0.1</v>
      </c>
      <c r="V205">
        <v>1.018213758321681E-12</v>
      </c>
      <c r="X205" s="9">
        <v>0.65</v>
      </c>
      <c r="Y205" s="9">
        <v>0.05</v>
      </c>
      <c r="Z205">
        <v>2.431798950225305E-13</v>
      </c>
    </row>
    <row r="206" spans="13:26" x14ac:dyDescent="0.35">
      <c r="M206" s="14">
        <f t="shared" si="44"/>
        <v>11</v>
      </c>
      <c r="N206" s="37">
        <f t="shared" si="45"/>
        <v>0.49999999999999994</v>
      </c>
      <c r="O206" s="37">
        <f t="shared" si="37"/>
        <v>0.15000000000000002</v>
      </c>
      <c r="P206" cm="1">
        <f t="array" ref="P206">INDEX($E$3:$E$22,M206)</f>
        <v>9.0340586965955185E-7</v>
      </c>
      <c r="Q206" s="38">
        <f t="shared" si="38"/>
        <v>1.4860371979802842E-4</v>
      </c>
      <c r="R206">
        <f t="shared" si="43"/>
        <v>1.3424947271878222E-10</v>
      </c>
      <c r="T206" s="9">
        <v>0.49999999999999994</v>
      </c>
      <c r="U206" s="9">
        <v>0.15000000000000002</v>
      </c>
      <c r="V206">
        <v>1.3424947271878222E-10</v>
      </c>
      <c r="X206" s="9">
        <v>0.39999999999999997</v>
      </c>
      <c r="Y206" s="9">
        <v>0.70000000000000007</v>
      </c>
      <c r="Z206">
        <v>2.8659604580767614E-13</v>
      </c>
    </row>
    <row r="207" spans="13:26" x14ac:dyDescent="0.35">
      <c r="M207" s="14">
        <f t="shared" si="44"/>
        <v>11</v>
      </c>
      <c r="N207" s="37">
        <f t="shared" si="45"/>
        <v>0.49999999999999994</v>
      </c>
      <c r="O207" s="37">
        <f t="shared" si="37"/>
        <v>0.2</v>
      </c>
      <c r="P207" cm="1">
        <f t="array" ref="P207">INDEX($E$3:$E$22,M207)</f>
        <v>9.0340586965955185E-7</v>
      </c>
      <c r="Q207" s="38">
        <f t="shared" si="38"/>
        <v>3.1131712895946522E-3</v>
      </c>
      <c r="R207">
        <f t="shared" si="43"/>
        <v>2.8124572162754051E-9</v>
      </c>
      <c r="T207" s="9">
        <v>0.49999999999999994</v>
      </c>
      <c r="U207" s="9">
        <v>0.2</v>
      </c>
      <c r="V207">
        <v>2.8124572162754051E-9</v>
      </c>
      <c r="X207" s="9">
        <v>0.35</v>
      </c>
      <c r="Y207" s="9">
        <v>0.54999999999999993</v>
      </c>
      <c r="Z207">
        <v>3.8818167428259558E-13</v>
      </c>
    </row>
    <row r="208" spans="13:26" x14ac:dyDescent="0.35">
      <c r="M208" s="14">
        <f t="shared" si="44"/>
        <v>11</v>
      </c>
      <c r="N208" s="37">
        <f t="shared" si="45"/>
        <v>0.49999999999999994</v>
      </c>
      <c r="O208" s="37">
        <f t="shared" si="37"/>
        <v>0.25</v>
      </c>
      <c r="P208" cm="1">
        <f t="array" ref="P208">INDEX($E$3:$E$22,M208)</f>
        <v>9.0340586965955185E-7</v>
      </c>
      <c r="Q208" s="38">
        <f t="shared" si="38"/>
        <v>2.2816552051212937E-2</v>
      </c>
      <c r="R208">
        <f t="shared" si="43"/>
        <v>2.0612607048458455E-8</v>
      </c>
      <c r="T208" s="9">
        <v>0.49999999999999994</v>
      </c>
      <c r="U208" s="9">
        <v>0.25</v>
      </c>
      <c r="V208">
        <v>2.0612607048458455E-8</v>
      </c>
      <c r="X208" s="9">
        <v>0.80000000000000016</v>
      </c>
      <c r="Y208" s="9">
        <v>0.90000000000000024</v>
      </c>
      <c r="Z208">
        <v>4.4802597464325742E-13</v>
      </c>
    </row>
    <row r="209" spans="13:26" x14ac:dyDescent="0.35">
      <c r="M209" s="14">
        <f t="shared" si="44"/>
        <v>11</v>
      </c>
      <c r="N209" s="37">
        <f t="shared" si="45"/>
        <v>0.49999999999999994</v>
      </c>
      <c r="O209" s="37">
        <f t="shared" si="37"/>
        <v>0.3</v>
      </c>
      <c r="P209" cm="1">
        <f t="array" ref="P209">INDEX($E$3:$E$22,M209)</f>
        <v>9.0340586965955185E-7</v>
      </c>
      <c r="Q209" s="38">
        <f t="shared" si="38"/>
        <v>8.2554550285480116E-2</v>
      </c>
      <c r="R209">
        <f t="shared" si="43"/>
        <v>7.4580265295007366E-8</v>
      </c>
      <c r="T209" s="9">
        <v>0.49999999999999994</v>
      </c>
      <c r="U209" s="9">
        <v>0.3</v>
      </c>
      <c r="V209">
        <v>7.4580265295007366E-8</v>
      </c>
      <c r="X209" s="9">
        <v>0.35</v>
      </c>
      <c r="Y209" s="9">
        <v>0.3</v>
      </c>
      <c r="Z209">
        <v>4.6774543565908945E-13</v>
      </c>
    </row>
    <row r="210" spans="13:26" x14ac:dyDescent="0.35">
      <c r="M210" s="14">
        <f t="shared" si="44"/>
        <v>11</v>
      </c>
      <c r="N210" s="37">
        <f t="shared" si="45"/>
        <v>0.49999999999999994</v>
      </c>
      <c r="O210" s="37">
        <f t="shared" si="37"/>
        <v>0.35</v>
      </c>
      <c r="P210" cm="1">
        <f t="array" ref="P210">INDEX($E$3:$E$22,M210)</f>
        <v>9.0340586965955185E-7</v>
      </c>
      <c r="Q210" s="38">
        <f t="shared" si="38"/>
        <v>0.17581847532602071</v>
      </c>
      <c r="R210">
        <f t="shared" si="43"/>
        <v>1.588354426041202E-7</v>
      </c>
      <c r="T210" s="9">
        <v>0.49999999999999994</v>
      </c>
      <c r="U210" s="9">
        <v>0.35</v>
      </c>
      <c r="V210">
        <v>1.588354426041202E-7</v>
      </c>
      <c r="X210" s="9">
        <v>0.90000000000000024</v>
      </c>
      <c r="Y210" s="9">
        <v>0.90000000000000024</v>
      </c>
      <c r="Z210">
        <v>6.1506224952960211E-13</v>
      </c>
    </row>
    <row r="211" spans="13:26" x14ac:dyDescent="0.35">
      <c r="M211" s="14">
        <f t="shared" si="44"/>
        <v>11</v>
      </c>
      <c r="N211" s="37">
        <f t="shared" si="45"/>
        <v>0.49999999999999994</v>
      </c>
      <c r="O211" s="37">
        <f t="shared" si="37"/>
        <v>0.39999999999999997</v>
      </c>
      <c r="P211" cm="1">
        <f t="array" ref="P211">INDEX($E$3:$E$22,M211)</f>
        <v>9.0340586965955185E-7</v>
      </c>
      <c r="Q211" s="38">
        <f t="shared" si="38"/>
        <v>0.24262719803004792</v>
      </c>
      <c r="R211">
        <f t="shared" si="43"/>
        <v>2.1919083483939575E-7</v>
      </c>
      <c r="T211" s="9">
        <v>0.49999999999999994</v>
      </c>
      <c r="U211" s="9">
        <v>0.39999999999999997</v>
      </c>
      <c r="V211">
        <v>2.1919083483939575E-7</v>
      </c>
      <c r="X211" s="9">
        <v>0.49999999999999994</v>
      </c>
      <c r="Y211" s="9">
        <v>0.80000000000000016</v>
      </c>
      <c r="Z211">
        <v>6.8663506256722939E-13</v>
      </c>
    </row>
    <row r="212" spans="13:26" x14ac:dyDescent="0.35">
      <c r="M212" s="14">
        <f t="shared" si="44"/>
        <v>11</v>
      </c>
      <c r="N212" s="37">
        <f t="shared" si="45"/>
        <v>0.49999999999999994</v>
      </c>
      <c r="O212" s="37">
        <f t="shared" si="37"/>
        <v>0.44999999999999996</v>
      </c>
      <c r="P212" cm="1">
        <f t="array" ref="P212">INDEX($E$3:$E$22,M212)</f>
        <v>9.0340586965955185E-7</v>
      </c>
      <c r="Q212" s="38">
        <f t="shared" si="38"/>
        <v>0.22838498116139136</v>
      </c>
      <c r="R212">
        <f t="shared" si="43"/>
        <v>2.0632433252328714E-7</v>
      </c>
      <c r="T212" s="9">
        <v>0.49999999999999994</v>
      </c>
      <c r="U212" s="9">
        <v>0.44999999999999996</v>
      </c>
      <c r="V212">
        <v>2.0632433252328714E-7</v>
      </c>
      <c r="X212" s="9">
        <v>0.8500000000000002</v>
      </c>
      <c r="Y212" s="9">
        <v>0.90000000000000024</v>
      </c>
      <c r="Z212">
        <v>7.9830793315425578E-13</v>
      </c>
    </row>
    <row r="213" spans="13:26" x14ac:dyDescent="0.35">
      <c r="M213" s="14">
        <f t="shared" si="44"/>
        <v>11</v>
      </c>
      <c r="N213" s="37">
        <f t="shared" si="45"/>
        <v>0.49999999999999994</v>
      </c>
      <c r="O213" s="37">
        <f t="shared" si="37"/>
        <v>0.49999999999999994</v>
      </c>
      <c r="P213" cm="1">
        <f t="array" ref="P213">INDEX($E$3:$E$22,M213)</f>
        <v>9.0340586965955185E-7</v>
      </c>
      <c r="Q213" s="38">
        <f t="shared" si="38"/>
        <v>0.14989374521592458</v>
      </c>
      <c r="R213">
        <f t="shared" si="43"/>
        <v>1.3541488925331962E-7</v>
      </c>
      <c r="T213" s="9">
        <v>0.49999999999999994</v>
      </c>
      <c r="U213" s="9">
        <v>0.49999999999999994</v>
      </c>
      <c r="V213">
        <v>1.3541488925331962E-7</v>
      </c>
      <c r="X213" s="9">
        <v>0.35</v>
      </c>
      <c r="Y213" s="9">
        <v>0.49999999999999994</v>
      </c>
      <c r="Z213">
        <v>8.4928226143976305E-13</v>
      </c>
    </row>
    <row r="214" spans="13:26" x14ac:dyDescent="0.35">
      <c r="M214" s="14">
        <f t="shared" si="44"/>
        <v>11</v>
      </c>
      <c r="N214" s="37">
        <f t="shared" si="45"/>
        <v>0.49999999999999994</v>
      </c>
      <c r="O214" s="37">
        <f t="shared" si="37"/>
        <v>0.54999999999999993</v>
      </c>
      <c r="P214" cm="1">
        <f t="array" ref="P214">INDEX($E$3:$E$22,M214)</f>
        <v>9.0340586965955185E-7</v>
      </c>
      <c r="Q214" s="38">
        <f t="shared" si="38"/>
        <v>6.8511974904274339E-2</v>
      </c>
      <c r="R214">
        <f t="shared" si="43"/>
        <v>6.1894120270489354E-8</v>
      </c>
      <c r="T214" s="9">
        <v>0.49999999999999994</v>
      </c>
      <c r="U214" s="9">
        <v>0.54999999999999993</v>
      </c>
      <c r="V214">
        <v>6.1894120270489354E-8</v>
      </c>
      <c r="X214" s="9">
        <v>0.44999999999999996</v>
      </c>
      <c r="Y214" s="9">
        <v>0.75000000000000011</v>
      </c>
      <c r="Z214">
        <v>9.1406454857349033E-13</v>
      </c>
    </row>
    <row r="215" spans="13:26" x14ac:dyDescent="0.35">
      <c r="M215" s="14">
        <f t="shared" si="44"/>
        <v>11</v>
      </c>
      <c r="N215" s="37">
        <f t="shared" si="45"/>
        <v>0.49999999999999994</v>
      </c>
      <c r="O215" s="37">
        <f t="shared" si="37"/>
        <v>0.6</v>
      </c>
      <c r="P215" cm="1">
        <f t="array" ref="P215">INDEX($E$3:$E$22,M215)</f>
        <v>9.0340586965955185E-7</v>
      </c>
      <c r="Q215" s="38">
        <f t="shared" si="38"/>
        <v>2.1300604490978155E-2</v>
      </c>
      <c r="R215">
        <f t="shared" si="43"/>
        <v>1.9243091124446274E-8</v>
      </c>
      <c r="T215" s="9">
        <v>0.49999999999999994</v>
      </c>
      <c r="U215" s="9">
        <v>0.6</v>
      </c>
      <c r="V215">
        <v>1.9243091124446274E-8</v>
      </c>
      <c r="X215" s="9">
        <v>0.35</v>
      </c>
      <c r="Y215" s="9">
        <v>0.35</v>
      </c>
      <c r="Z215">
        <v>9.9616906704597083E-13</v>
      </c>
    </row>
    <row r="216" spans="13:26" x14ac:dyDescent="0.35">
      <c r="M216" s="14">
        <f t="shared" si="44"/>
        <v>11</v>
      </c>
      <c r="N216" s="37">
        <f t="shared" si="45"/>
        <v>0.49999999999999994</v>
      </c>
      <c r="O216" s="37">
        <f t="shared" ref="O216:O279" si="46">O196</f>
        <v>0.65</v>
      </c>
      <c r="P216" cm="1">
        <f t="array" ref="P216">INDEX($E$3:$E$22,M216)</f>
        <v>9.0340586965955185E-7</v>
      </c>
      <c r="Q216" s="38">
        <f t="shared" ref="Q216:Q279" si="47">Q196</f>
        <v>4.2854125372748346E-3</v>
      </c>
      <c r="R216">
        <f t="shared" si="43"/>
        <v>3.8714668400867188E-9</v>
      </c>
      <c r="T216" s="9">
        <v>0.49999999999999994</v>
      </c>
      <c r="U216" s="9">
        <v>0.65</v>
      </c>
      <c r="V216">
        <v>3.8714668400867188E-9</v>
      </c>
      <c r="X216" s="9">
        <v>0.49999999999999994</v>
      </c>
      <c r="Y216" s="9">
        <v>0.1</v>
      </c>
      <c r="Z216">
        <v>1.018213758321681E-12</v>
      </c>
    </row>
    <row r="217" spans="13:26" x14ac:dyDescent="0.35">
      <c r="M217" s="14">
        <f t="shared" si="44"/>
        <v>11</v>
      </c>
      <c r="N217" s="37">
        <f t="shared" si="45"/>
        <v>0.49999999999999994</v>
      </c>
      <c r="O217" s="37">
        <f t="shared" si="46"/>
        <v>0.70000000000000007</v>
      </c>
      <c r="P217" cm="1">
        <f t="array" ref="P217">INDEX($E$3:$E$22,M217)</f>
        <v>9.0340586965955185E-7</v>
      </c>
      <c r="Q217" s="38">
        <f t="shared" si="47"/>
        <v>5.115408304202741E-4</v>
      </c>
      <c r="R217">
        <f t="shared" si="43"/>
        <v>4.6212898877219709E-10</v>
      </c>
      <c r="T217" s="9">
        <v>0.49999999999999994</v>
      </c>
      <c r="U217" s="9">
        <v>0.70000000000000007</v>
      </c>
      <c r="V217">
        <v>4.6212898877219709E-10</v>
      </c>
      <c r="X217" s="9">
        <v>0.6</v>
      </c>
      <c r="Y217" s="9">
        <v>0.8500000000000002</v>
      </c>
      <c r="Z217">
        <v>1.0848604093414055E-12</v>
      </c>
    </row>
    <row r="218" spans="13:26" x14ac:dyDescent="0.35">
      <c r="M218" s="14">
        <f t="shared" si="44"/>
        <v>11</v>
      </c>
      <c r="N218" s="37">
        <f t="shared" si="45"/>
        <v>0.49999999999999994</v>
      </c>
      <c r="O218" s="37">
        <f t="shared" si="46"/>
        <v>0.75000000000000011</v>
      </c>
      <c r="P218" cm="1">
        <f t="array" ref="P218">INDEX($E$3:$E$22,M218)</f>
        <v>9.0340586965955185E-7</v>
      </c>
      <c r="Q218" s="38">
        <f t="shared" si="47"/>
        <v>3.1298425310305655E-5</v>
      </c>
      <c r="R218">
        <f t="shared" si="43"/>
        <v>2.827518113643121E-11</v>
      </c>
      <c r="T218" s="9">
        <v>0.49999999999999994</v>
      </c>
      <c r="U218" s="9">
        <v>0.75000000000000011</v>
      </c>
      <c r="V218">
        <v>2.827518113643121E-11</v>
      </c>
      <c r="X218" s="9">
        <v>0.35</v>
      </c>
      <c r="Y218" s="9">
        <v>0.44999999999999996</v>
      </c>
      <c r="Z218">
        <v>1.2940053836150172E-12</v>
      </c>
    </row>
    <row r="219" spans="13:26" x14ac:dyDescent="0.35">
      <c r="M219" s="14">
        <f t="shared" si="44"/>
        <v>11</v>
      </c>
      <c r="N219" s="37">
        <f t="shared" si="45"/>
        <v>0.49999999999999994</v>
      </c>
      <c r="O219" s="37">
        <f t="shared" si="46"/>
        <v>0.80000000000000016</v>
      </c>
      <c r="P219" cm="1">
        <f t="array" ref="P219">INDEX($E$3:$E$22,M219)</f>
        <v>9.0340586965955185E-7</v>
      </c>
      <c r="Q219" s="38">
        <f t="shared" si="47"/>
        <v>7.6005158437368527E-7</v>
      </c>
      <c r="R219">
        <f t="shared" si="43"/>
        <v>6.8663506256722939E-13</v>
      </c>
      <c r="T219" s="9">
        <v>0.49999999999999994</v>
      </c>
      <c r="U219" s="9">
        <v>0.80000000000000016</v>
      </c>
      <c r="V219">
        <v>6.8663506256722939E-13</v>
      </c>
      <c r="X219" s="9">
        <v>0.35</v>
      </c>
      <c r="Y219" s="9">
        <v>0.39999999999999997</v>
      </c>
      <c r="Z219">
        <v>1.3747002927501795E-12</v>
      </c>
    </row>
    <row r="220" spans="13:26" x14ac:dyDescent="0.35">
      <c r="M220" s="14">
        <f t="shared" si="44"/>
        <v>11</v>
      </c>
      <c r="N220" s="37">
        <f t="shared" si="45"/>
        <v>0.49999999999999994</v>
      </c>
      <c r="O220" s="37">
        <f t="shared" si="46"/>
        <v>0.8500000000000002</v>
      </c>
      <c r="P220" cm="1">
        <f t="array" ref="P220">INDEX($E$3:$E$22,M220)</f>
        <v>9.0340586965955185E-7</v>
      </c>
      <c r="Q220" s="38">
        <f t="shared" si="47"/>
        <v>4.4881119441962042E-9</v>
      </c>
      <c r="R220">
        <f t="shared" si="43"/>
        <v>4.0545866740759939E-15</v>
      </c>
      <c r="T220" s="9">
        <v>0.49999999999999994</v>
      </c>
      <c r="U220" s="9">
        <v>0.8500000000000002</v>
      </c>
      <c r="V220">
        <v>4.0545866740759939E-15</v>
      </c>
      <c r="X220" s="9">
        <v>0.70000000000000007</v>
      </c>
      <c r="Y220" s="9">
        <v>0.05</v>
      </c>
      <c r="Z220">
        <v>1.6116283446552193E-12</v>
      </c>
    </row>
    <row r="221" spans="13:26" x14ac:dyDescent="0.35">
      <c r="M221" s="14">
        <f t="shared" si="44"/>
        <v>11</v>
      </c>
      <c r="N221" s="37">
        <f t="shared" si="45"/>
        <v>0.49999999999999994</v>
      </c>
      <c r="O221" s="37">
        <f t="shared" si="46"/>
        <v>0.90000000000000024</v>
      </c>
      <c r="P221" cm="1">
        <f t="array" ref="P221">INDEX($E$3:$E$22,M221)</f>
        <v>9.0340586965955185E-7</v>
      </c>
      <c r="Q221" s="38">
        <f t="shared" si="47"/>
        <v>2.1208062589762376E-12</v>
      </c>
      <c r="R221">
        <f t="shared" si="43"/>
        <v>1.9159488227698486E-18</v>
      </c>
      <c r="T221" s="9">
        <v>0.49999999999999994</v>
      </c>
      <c r="U221" s="9">
        <v>0.90000000000000024</v>
      </c>
      <c r="V221">
        <v>1.9159488227698486E-18</v>
      </c>
      <c r="X221" s="9">
        <v>0.39999999999999997</v>
      </c>
      <c r="Y221" s="9">
        <v>0.2</v>
      </c>
      <c r="Z221">
        <v>1.7441864431169154E-12</v>
      </c>
    </row>
    <row r="222" spans="13:26" x14ac:dyDescent="0.35">
      <c r="M222" s="14">
        <f t="shared" si="44"/>
        <v>11</v>
      </c>
      <c r="N222" s="37">
        <f t="shared" si="45"/>
        <v>0.49999999999999994</v>
      </c>
      <c r="O222" s="37">
        <f t="shared" si="46"/>
        <v>0.95000000000000029</v>
      </c>
      <c r="P222" cm="1">
        <f t="array" ref="P222">INDEX($E$3:$E$22,M222)</f>
        <v>9.0340586965955185E-7</v>
      </c>
      <c r="Q222" s="38">
        <f t="shared" si="47"/>
        <v>2.275555987106357E-18</v>
      </c>
      <c r="R222">
        <f t="shared" si="43"/>
        <v>2.0557506354908185E-24</v>
      </c>
      <c r="T222" s="9">
        <v>0.49999999999999994</v>
      </c>
      <c r="U222" s="9">
        <v>0.95000000000000029</v>
      </c>
      <c r="V222">
        <v>2.0557506354908185E-24</v>
      </c>
      <c r="X222" s="9">
        <v>0.39999999999999997</v>
      </c>
      <c r="Y222" s="9">
        <v>0.65</v>
      </c>
      <c r="Z222">
        <v>2.400946737386637E-12</v>
      </c>
    </row>
    <row r="223" spans="13:26" x14ac:dyDescent="0.35">
      <c r="M223" s="39">
        <f>M222+1</f>
        <v>12</v>
      </c>
      <c r="N223" s="37">
        <f>N222+0.05</f>
        <v>0.54999999999999993</v>
      </c>
      <c r="O223" s="37">
        <f t="shared" si="46"/>
        <v>0</v>
      </c>
      <c r="P223" cm="1">
        <f t="array" ref="P223">INDEX($E$3:$E$22,M223)</f>
        <v>1.795808408017449E-5</v>
      </c>
      <c r="Q223" s="38">
        <f t="shared" si="47"/>
        <v>0</v>
      </c>
      <c r="R223">
        <f t="shared" si="43"/>
        <v>0</v>
      </c>
      <c r="T223" s="9">
        <v>0.54999999999999993</v>
      </c>
      <c r="U223" s="9">
        <v>0</v>
      </c>
      <c r="V223">
        <v>0</v>
      </c>
      <c r="X223" s="9">
        <v>0.95000000000000029</v>
      </c>
      <c r="Y223" s="9">
        <v>0.05</v>
      </c>
      <c r="Z223">
        <v>3.78554902667994E-12</v>
      </c>
    </row>
    <row r="224" spans="13:26" x14ac:dyDescent="0.35">
      <c r="M224" s="14">
        <f>M223</f>
        <v>12</v>
      </c>
      <c r="N224" s="37">
        <f>N223</f>
        <v>0.54999999999999993</v>
      </c>
      <c r="O224" s="37">
        <f t="shared" si="46"/>
        <v>0.05</v>
      </c>
      <c r="P224" cm="1">
        <f t="array" ref="P224">INDEX($E$3:$E$22,M224)</f>
        <v>1.795808408017449E-5</v>
      </c>
      <c r="Q224" s="38">
        <f t="shared" si="47"/>
        <v>1.0705553617825703E-10</v>
      </c>
      <c r="R224">
        <f t="shared" si="43"/>
        <v>1.9225123199373019E-15</v>
      </c>
      <c r="T224" s="9">
        <v>0.54999999999999993</v>
      </c>
      <c r="U224" s="9">
        <v>0.05</v>
      </c>
      <c r="V224">
        <v>1.9225123199373019E-15</v>
      </c>
      <c r="X224" s="9">
        <v>0.44999999999999996</v>
      </c>
      <c r="Y224" s="9">
        <v>0.15000000000000002</v>
      </c>
      <c r="Z224">
        <v>4.3399433264395044E-12</v>
      </c>
    </row>
    <row r="225" spans="13:26" x14ac:dyDescent="0.35">
      <c r="M225" s="14">
        <f t="shared" ref="M225:M242" si="48">M224</f>
        <v>12</v>
      </c>
      <c r="N225" s="37">
        <f t="shared" ref="N225:N242" si="49">N224</f>
        <v>0.54999999999999993</v>
      </c>
      <c r="O225" s="37">
        <f t="shared" si="46"/>
        <v>0.1</v>
      </c>
      <c r="P225" cm="1">
        <f t="array" ref="P225">INDEX($E$3:$E$22,M225)</f>
        <v>1.795808408017449E-5</v>
      </c>
      <c r="Q225" s="38">
        <f t="shared" si="47"/>
        <v>1.1270833990766459E-6</v>
      </c>
      <c r="R225">
        <f t="shared" si="43"/>
        <v>2.0240258445987268E-11</v>
      </c>
      <c r="T225" s="9">
        <v>0.54999999999999993</v>
      </c>
      <c r="U225" s="9">
        <v>0.1</v>
      </c>
      <c r="V225">
        <v>2.0240258445987268E-11</v>
      </c>
      <c r="X225" s="9">
        <v>0.75000000000000011</v>
      </c>
      <c r="Y225" s="9">
        <v>0.05</v>
      </c>
      <c r="Z225">
        <v>7.426426874069905E-12</v>
      </c>
    </row>
    <row r="226" spans="13:26" x14ac:dyDescent="0.35">
      <c r="M226" s="14">
        <f t="shared" si="48"/>
        <v>12</v>
      </c>
      <c r="N226" s="37">
        <f t="shared" si="49"/>
        <v>0.54999999999999993</v>
      </c>
      <c r="O226" s="37">
        <f t="shared" si="46"/>
        <v>0.15000000000000002</v>
      </c>
      <c r="P226" cm="1">
        <f t="array" ref="P226">INDEX($E$3:$E$22,M226)</f>
        <v>1.795808408017449E-5</v>
      </c>
      <c r="Q226" s="38">
        <f t="shared" si="47"/>
        <v>1.4860371979802842E-4</v>
      </c>
      <c r="R226">
        <f t="shared" si="43"/>
        <v>2.6686380947596849E-9</v>
      </c>
      <c r="T226" s="9">
        <v>0.54999999999999993</v>
      </c>
      <c r="U226" s="9">
        <v>0.15000000000000002</v>
      </c>
      <c r="V226">
        <v>2.6686380947596849E-9</v>
      </c>
      <c r="X226" s="9">
        <v>0.65</v>
      </c>
      <c r="Y226" s="9">
        <v>0.8500000000000002</v>
      </c>
      <c r="Z226">
        <v>1.0194882305028006E-11</v>
      </c>
    </row>
    <row r="227" spans="13:26" x14ac:dyDescent="0.35">
      <c r="M227" s="14">
        <f t="shared" si="48"/>
        <v>12</v>
      </c>
      <c r="N227" s="37">
        <f t="shared" si="49"/>
        <v>0.54999999999999993</v>
      </c>
      <c r="O227" s="37">
        <f t="shared" si="46"/>
        <v>0.2</v>
      </c>
      <c r="P227" cm="1">
        <f t="array" ref="P227">INDEX($E$3:$E$22,M227)</f>
        <v>1.795808408017449E-5</v>
      </c>
      <c r="Q227" s="38">
        <f t="shared" si="47"/>
        <v>3.1131712895946522E-3</v>
      </c>
      <c r="R227">
        <f t="shared" si="43"/>
        <v>5.5906591774526011E-8</v>
      </c>
      <c r="T227" s="9">
        <v>0.54999999999999993</v>
      </c>
      <c r="U227" s="9">
        <v>0.2</v>
      </c>
      <c r="V227">
        <v>5.5906591774526011E-8</v>
      </c>
      <c r="X227" s="9">
        <v>0.39999999999999997</v>
      </c>
      <c r="Y227" s="9">
        <v>0.6</v>
      </c>
      <c r="Z227">
        <v>1.193388417384408E-11</v>
      </c>
    </row>
    <row r="228" spans="13:26" x14ac:dyDescent="0.35">
      <c r="M228" s="14">
        <f t="shared" si="48"/>
        <v>12</v>
      </c>
      <c r="N228" s="37">
        <f t="shared" si="49"/>
        <v>0.54999999999999993</v>
      </c>
      <c r="O228" s="37">
        <f t="shared" si="46"/>
        <v>0.25</v>
      </c>
      <c r="P228" cm="1">
        <f t="array" ref="P228">INDEX($E$3:$E$22,M228)</f>
        <v>1.795808408017449E-5</v>
      </c>
      <c r="Q228" s="38">
        <f t="shared" si="47"/>
        <v>2.2816552051212937E-2</v>
      </c>
      <c r="R228">
        <f t="shared" si="43"/>
        <v>4.0974156015535967E-7</v>
      </c>
      <c r="T228" s="9">
        <v>0.54999999999999993</v>
      </c>
      <c r="U228" s="9">
        <v>0.25</v>
      </c>
      <c r="V228">
        <v>4.0974156015535967E-7</v>
      </c>
      <c r="X228" s="9">
        <v>0.39999999999999997</v>
      </c>
      <c r="Y228" s="9">
        <v>0.25</v>
      </c>
      <c r="Z228">
        <v>1.2783209487833449E-11</v>
      </c>
    </row>
    <row r="229" spans="13:26" x14ac:dyDescent="0.35">
      <c r="M229" s="14">
        <f t="shared" si="48"/>
        <v>12</v>
      </c>
      <c r="N229" s="37">
        <f t="shared" si="49"/>
        <v>0.54999999999999993</v>
      </c>
      <c r="O229" s="37">
        <f t="shared" si="46"/>
        <v>0.3</v>
      </c>
      <c r="P229" cm="1">
        <f t="array" ref="P229">INDEX($E$3:$E$22,M229)</f>
        <v>1.795808408017449E-5</v>
      </c>
      <c r="Q229" s="38">
        <f t="shared" si="47"/>
        <v>8.2554550285480116E-2</v>
      </c>
      <c r="R229">
        <f t="shared" si="43"/>
        <v>1.4825215552276449E-6</v>
      </c>
      <c r="T229" s="9">
        <v>0.54999999999999993</v>
      </c>
      <c r="U229" s="9">
        <v>0.3</v>
      </c>
      <c r="V229">
        <v>1.4825215552276449E-6</v>
      </c>
      <c r="X229" s="9">
        <v>0.54999999999999993</v>
      </c>
      <c r="Y229" s="9">
        <v>0.80000000000000016</v>
      </c>
      <c r="Z229">
        <v>1.3649070257452476E-11</v>
      </c>
    </row>
    <row r="230" spans="13:26" x14ac:dyDescent="0.35">
      <c r="M230" s="14">
        <f t="shared" si="48"/>
        <v>12</v>
      </c>
      <c r="N230" s="37">
        <f t="shared" si="49"/>
        <v>0.54999999999999993</v>
      </c>
      <c r="O230" s="37">
        <f t="shared" si="46"/>
        <v>0.35</v>
      </c>
      <c r="P230" cm="1">
        <f t="array" ref="P230">INDEX($E$3:$E$22,M230)</f>
        <v>1.795808408017449E-5</v>
      </c>
      <c r="Q230" s="38">
        <f t="shared" si="47"/>
        <v>0.17581847532602071</v>
      </c>
      <c r="R230">
        <f t="shared" si="43"/>
        <v>3.1573629627527638E-6</v>
      </c>
      <c r="T230" s="9">
        <v>0.54999999999999993</v>
      </c>
      <c r="U230" s="9">
        <v>0.35</v>
      </c>
      <c r="V230">
        <v>3.1573629627527638E-6</v>
      </c>
      <c r="X230" s="9">
        <v>0.44999999999999996</v>
      </c>
      <c r="Y230" s="9">
        <v>0.70000000000000007</v>
      </c>
      <c r="Z230">
        <v>1.4939452499581676E-11</v>
      </c>
    </row>
    <row r="231" spans="13:26" x14ac:dyDescent="0.35">
      <c r="M231" s="14">
        <f t="shared" si="48"/>
        <v>12</v>
      </c>
      <c r="N231" s="37">
        <f t="shared" si="49"/>
        <v>0.54999999999999993</v>
      </c>
      <c r="O231" s="37">
        <f t="shared" si="46"/>
        <v>0.39999999999999997</v>
      </c>
      <c r="P231" cm="1">
        <f t="array" ref="P231">INDEX($E$3:$E$22,M231)</f>
        <v>1.795808408017449E-5</v>
      </c>
      <c r="Q231" s="38">
        <f t="shared" si="47"/>
        <v>0.24262719803004792</v>
      </c>
      <c r="R231">
        <f t="shared" si="43"/>
        <v>4.3571196223607475E-6</v>
      </c>
      <c r="T231" s="9">
        <v>0.54999999999999993</v>
      </c>
      <c r="U231" s="9">
        <v>0.39999999999999997</v>
      </c>
      <c r="V231">
        <v>4.3571196223607475E-6</v>
      </c>
      <c r="X231" s="9">
        <v>0.54999999999999993</v>
      </c>
      <c r="Y231" s="9">
        <v>0.1</v>
      </c>
      <c r="Z231">
        <v>2.0240258445987268E-11</v>
      </c>
    </row>
    <row r="232" spans="13:26" x14ac:dyDescent="0.35">
      <c r="M232" s="14">
        <f t="shared" si="48"/>
        <v>12</v>
      </c>
      <c r="N232" s="37">
        <f t="shared" si="49"/>
        <v>0.54999999999999993</v>
      </c>
      <c r="O232" s="37">
        <f t="shared" si="46"/>
        <v>0.44999999999999996</v>
      </c>
      <c r="P232" cm="1">
        <f t="array" ref="P232">INDEX($E$3:$E$22,M232)</f>
        <v>1.795808408017449E-5</v>
      </c>
      <c r="Q232" s="38">
        <f t="shared" si="47"/>
        <v>0.22838498116139136</v>
      </c>
      <c r="R232">
        <f t="shared" si="43"/>
        <v>4.1013566943453328E-6</v>
      </c>
      <c r="T232" s="9">
        <v>0.54999999999999993</v>
      </c>
      <c r="U232" s="9">
        <v>0.44999999999999996</v>
      </c>
      <c r="V232">
        <v>4.1013566943453328E-6</v>
      </c>
      <c r="X232" s="9">
        <v>0.80000000000000016</v>
      </c>
      <c r="Y232" s="9">
        <v>0.05</v>
      </c>
      <c r="Z232">
        <v>2.2615767345185637E-11</v>
      </c>
    </row>
    <row r="233" spans="13:26" x14ac:dyDescent="0.35">
      <c r="M233" s="14">
        <f t="shared" si="48"/>
        <v>12</v>
      </c>
      <c r="N233" s="37">
        <f t="shared" si="49"/>
        <v>0.54999999999999993</v>
      </c>
      <c r="O233" s="37">
        <f t="shared" si="46"/>
        <v>0.49999999999999994</v>
      </c>
      <c r="P233" cm="1">
        <f t="array" ref="P233">INDEX($E$3:$E$22,M233)</f>
        <v>1.795808408017449E-5</v>
      </c>
      <c r="Q233" s="38">
        <f t="shared" si="47"/>
        <v>0.14989374521592458</v>
      </c>
      <c r="R233">
        <f t="shared" si="43"/>
        <v>2.6918044796798262E-6</v>
      </c>
      <c r="T233" s="9">
        <v>0.54999999999999993</v>
      </c>
      <c r="U233" s="9">
        <v>0.49999999999999994</v>
      </c>
      <c r="V233">
        <v>2.6918044796798262E-6</v>
      </c>
      <c r="X233" s="9">
        <v>0.49999999999999994</v>
      </c>
      <c r="Y233" s="9">
        <v>0.75000000000000011</v>
      </c>
      <c r="Z233">
        <v>2.827518113643121E-11</v>
      </c>
    </row>
    <row r="234" spans="13:26" x14ac:dyDescent="0.35">
      <c r="M234" s="14">
        <f t="shared" si="48"/>
        <v>12</v>
      </c>
      <c r="N234" s="37">
        <f t="shared" si="49"/>
        <v>0.54999999999999993</v>
      </c>
      <c r="O234" s="37">
        <f t="shared" si="46"/>
        <v>0.54999999999999993</v>
      </c>
      <c r="P234" cm="1">
        <f t="array" ref="P234">INDEX($E$3:$E$22,M234)</f>
        <v>1.795808408017449E-5</v>
      </c>
      <c r="Q234" s="38">
        <f t="shared" si="47"/>
        <v>6.8511974904274339E-2</v>
      </c>
      <c r="R234">
        <f t="shared" si="43"/>
        <v>1.2303438058297633E-6</v>
      </c>
      <c r="T234" s="9">
        <v>0.54999999999999993</v>
      </c>
      <c r="U234" s="9">
        <v>0.54999999999999993</v>
      </c>
      <c r="V234">
        <v>1.2303438058297633E-6</v>
      </c>
      <c r="X234" s="9">
        <v>0.90000000000000024</v>
      </c>
      <c r="Y234" s="9">
        <v>0.05</v>
      </c>
      <c r="Z234">
        <v>3.1047540824488974E-11</v>
      </c>
    </row>
    <row r="235" spans="13:26" x14ac:dyDescent="0.35">
      <c r="M235" s="14">
        <f t="shared" si="48"/>
        <v>12</v>
      </c>
      <c r="N235" s="37">
        <f t="shared" si="49"/>
        <v>0.54999999999999993</v>
      </c>
      <c r="O235" s="37">
        <f t="shared" si="46"/>
        <v>0.6</v>
      </c>
      <c r="P235" cm="1">
        <f t="array" ref="P235">INDEX($E$3:$E$22,M235)</f>
        <v>1.795808408017449E-5</v>
      </c>
      <c r="Q235" s="38">
        <f t="shared" si="47"/>
        <v>2.1300604490978155E-2</v>
      </c>
      <c r="R235">
        <f t="shared" si="43"/>
        <v>3.8251804640752806E-7</v>
      </c>
      <c r="T235" s="9">
        <v>0.54999999999999993</v>
      </c>
      <c r="U235" s="9">
        <v>0.6</v>
      </c>
      <c r="V235">
        <v>3.8251804640752806E-7</v>
      </c>
      <c r="X235" s="9">
        <v>0.39999999999999997</v>
      </c>
      <c r="Y235" s="9">
        <v>0.54999999999999993</v>
      </c>
      <c r="Z235">
        <v>3.838454318867907E-11</v>
      </c>
    </row>
    <row r="236" spans="13:26" x14ac:dyDescent="0.35">
      <c r="M236" s="14">
        <f t="shared" si="48"/>
        <v>12</v>
      </c>
      <c r="N236" s="37">
        <f t="shared" si="49"/>
        <v>0.54999999999999993</v>
      </c>
      <c r="O236" s="37">
        <f t="shared" si="46"/>
        <v>0.65</v>
      </c>
      <c r="P236" cm="1">
        <f t="array" ref="P236">INDEX($E$3:$E$22,M236)</f>
        <v>1.795808408017449E-5</v>
      </c>
      <c r="Q236" s="38">
        <f t="shared" si="47"/>
        <v>4.2854125372748346E-3</v>
      </c>
      <c r="R236">
        <f t="shared" si="43"/>
        <v>7.6957798662615374E-8</v>
      </c>
      <c r="T236" s="9">
        <v>0.54999999999999993</v>
      </c>
      <c r="U236" s="9">
        <v>0.65</v>
      </c>
      <c r="V236">
        <v>7.6957798662615374E-8</v>
      </c>
      <c r="X236" s="9">
        <v>0.8500000000000002</v>
      </c>
      <c r="Y236" s="9">
        <v>0.05</v>
      </c>
      <c r="Z236">
        <v>4.0297544133258134E-11</v>
      </c>
    </row>
    <row r="237" spans="13:26" x14ac:dyDescent="0.35">
      <c r="M237" s="14">
        <f t="shared" si="48"/>
        <v>12</v>
      </c>
      <c r="N237" s="37">
        <f t="shared" si="49"/>
        <v>0.54999999999999993</v>
      </c>
      <c r="O237" s="37">
        <f t="shared" si="46"/>
        <v>0.70000000000000007</v>
      </c>
      <c r="P237" cm="1">
        <f t="array" ref="P237">INDEX($E$3:$E$22,M237)</f>
        <v>1.795808408017449E-5</v>
      </c>
      <c r="Q237" s="38">
        <f t="shared" si="47"/>
        <v>5.115408304202741E-4</v>
      </c>
      <c r="R237">
        <f t="shared" si="43"/>
        <v>9.1862932431295622E-9</v>
      </c>
      <c r="T237" s="9">
        <v>0.54999999999999993</v>
      </c>
      <c r="U237" s="9">
        <v>0.70000000000000007</v>
      </c>
      <c r="V237">
        <v>9.1862932431295622E-9</v>
      </c>
      <c r="X237" s="9">
        <v>0.39999999999999997</v>
      </c>
      <c r="Y237" s="9">
        <v>0.3</v>
      </c>
      <c r="Z237">
        <v>4.6252041417321522E-11</v>
      </c>
    </row>
    <row r="238" spans="13:26" x14ac:dyDescent="0.35">
      <c r="M238" s="14">
        <f t="shared" si="48"/>
        <v>12</v>
      </c>
      <c r="N238" s="37">
        <f t="shared" si="49"/>
        <v>0.54999999999999993</v>
      </c>
      <c r="O238" s="37">
        <f t="shared" si="46"/>
        <v>0.75000000000000011</v>
      </c>
      <c r="P238" cm="1">
        <f t="array" ref="P238">INDEX($E$3:$E$22,M238)</f>
        <v>1.795808408017449E-5</v>
      </c>
      <c r="Q238" s="38">
        <f t="shared" si="47"/>
        <v>3.1298425310305655E-5</v>
      </c>
      <c r="R238">
        <f t="shared" si="43"/>
        <v>5.6205975329953035E-10</v>
      </c>
      <c r="T238" s="9">
        <v>0.54999999999999993</v>
      </c>
      <c r="U238" s="9">
        <v>0.75000000000000011</v>
      </c>
      <c r="V238">
        <v>5.6205975329953035E-10</v>
      </c>
      <c r="X238" s="9">
        <v>0.70000000000000007</v>
      </c>
      <c r="Y238" s="9">
        <v>0.8500000000000002</v>
      </c>
      <c r="Z238">
        <v>6.7564636836794453E-11</v>
      </c>
    </row>
    <row r="239" spans="13:26" x14ac:dyDescent="0.35">
      <c r="M239" s="14">
        <f t="shared" si="48"/>
        <v>12</v>
      </c>
      <c r="N239" s="37">
        <f t="shared" si="49"/>
        <v>0.54999999999999993</v>
      </c>
      <c r="O239" s="37">
        <f t="shared" si="46"/>
        <v>0.80000000000000016</v>
      </c>
      <c r="P239" cm="1">
        <f t="array" ref="P239">INDEX($E$3:$E$22,M239)</f>
        <v>1.795808408017449E-5</v>
      </c>
      <c r="Q239" s="38">
        <f t="shared" si="47"/>
        <v>7.6005158437368527E-7</v>
      </c>
      <c r="R239">
        <f t="shared" si="43"/>
        <v>1.3649070257452476E-11</v>
      </c>
      <c r="T239" s="9">
        <v>0.54999999999999993</v>
      </c>
      <c r="U239" s="9">
        <v>0.80000000000000016</v>
      </c>
      <c r="V239">
        <v>1.3649070257452476E-11</v>
      </c>
      <c r="X239" s="9">
        <v>0.39999999999999997</v>
      </c>
      <c r="Y239" s="9">
        <v>0.49999999999999994</v>
      </c>
      <c r="Z239">
        <v>8.3979522484828509E-11</v>
      </c>
    </row>
    <row r="240" spans="13:26" x14ac:dyDescent="0.35">
      <c r="M240" s="14">
        <f t="shared" si="48"/>
        <v>12</v>
      </c>
      <c r="N240" s="37">
        <f t="shared" si="49"/>
        <v>0.54999999999999993</v>
      </c>
      <c r="O240" s="37">
        <f t="shared" si="46"/>
        <v>0.8500000000000002</v>
      </c>
      <c r="P240" cm="1">
        <f t="array" ref="P240">INDEX($E$3:$E$22,M240)</f>
        <v>1.795808408017449E-5</v>
      </c>
      <c r="Q240" s="38">
        <f t="shared" si="47"/>
        <v>4.4881119441962042E-9</v>
      </c>
      <c r="R240">
        <f t="shared" si="43"/>
        <v>8.0597891655110838E-14</v>
      </c>
      <c r="T240" s="9">
        <v>0.54999999999999993</v>
      </c>
      <c r="U240" s="9">
        <v>0.8500000000000002</v>
      </c>
      <c r="V240">
        <v>8.0597891655110838E-14</v>
      </c>
      <c r="X240" s="9">
        <v>0.44999999999999996</v>
      </c>
      <c r="Y240" s="9">
        <v>0.2</v>
      </c>
      <c r="Z240">
        <v>9.0919574427225274E-11</v>
      </c>
    </row>
    <row r="241" spans="13:26" x14ac:dyDescent="0.35">
      <c r="M241" s="14">
        <f t="shared" si="48"/>
        <v>12</v>
      </c>
      <c r="N241" s="37">
        <f t="shared" si="49"/>
        <v>0.54999999999999993</v>
      </c>
      <c r="O241" s="37">
        <f t="shared" si="46"/>
        <v>0.90000000000000024</v>
      </c>
      <c r="P241" cm="1">
        <f t="array" ref="P241">INDEX($E$3:$E$22,M241)</f>
        <v>1.795808408017449E-5</v>
      </c>
      <c r="Q241" s="38">
        <f t="shared" si="47"/>
        <v>2.1208062589762376E-12</v>
      </c>
      <c r="R241">
        <f t="shared" si="43"/>
        <v>3.8085617116455588E-17</v>
      </c>
      <c r="T241" s="9">
        <v>0.54999999999999993</v>
      </c>
      <c r="U241" s="9">
        <v>0.90000000000000024</v>
      </c>
      <c r="V241">
        <v>3.8085617116455588E-17</v>
      </c>
      <c r="X241" s="9">
        <v>0.39999999999999997</v>
      </c>
      <c r="Y241" s="9">
        <v>0.35</v>
      </c>
      <c r="Z241">
        <v>9.8504120906581934E-11</v>
      </c>
    </row>
    <row r="242" spans="13:26" x14ac:dyDescent="0.35">
      <c r="M242" s="14">
        <f t="shared" si="48"/>
        <v>12</v>
      </c>
      <c r="N242" s="37">
        <f t="shared" si="49"/>
        <v>0.54999999999999993</v>
      </c>
      <c r="O242" s="37">
        <f t="shared" si="46"/>
        <v>0.95000000000000029</v>
      </c>
      <c r="P242" cm="1">
        <f t="array" ref="P242">INDEX($E$3:$E$22,M242)</f>
        <v>1.795808408017449E-5</v>
      </c>
      <c r="Q242" s="38">
        <f t="shared" si="47"/>
        <v>2.275555987106357E-18</v>
      </c>
      <c r="R242">
        <f t="shared" si="43"/>
        <v>4.0864625745600418E-23</v>
      </c>
      <c r="T242" s="9">
        <v>0.54999999999999993</v>
      </c>
      <c r="U242" s="9">
        <v>0.95000000000000029</v>
      </c>
      <c r="V242">
        <v>4.0864625745600418E-23</v>
      </c>
      <c r="X242" s="9">
        <v>0.44999999999999996</v>
      </c>
      <c r="Y242" s="9">
        <v>0.65</v>
      </c>
      <c r="Z242">
        <v>1.2515465674388086E-10</v>
      </c>
    </row>
    <row r="243" spans="13:26" x14ac:dyDescent="0.35">
      <c r="M243" s="39">
        <f>M242+1</f>
        <v>13</v>
      </c>
      <c r="N243" s="37">
        <f>N242+0.05</f>
        <v>0.6</v>
      </c>
      <c r="O243" s="37">
        <f t="shared" si="46"/>
        <v>0</v>
      </c>
      <c r="P243" cm="1">
        <f t="array" ref="P243">INDEX($E$3:$E$22,M243)</f>
        <v>2.4171866094924198E-4</v>
      </c>
      <c r="Q243" s="38">
        <f t="shared" si="47"/>
        <v>0</v>
      </c>
      <c r="R243">
        <f t="shared" si="43"/>
        <v>0</v>
      </c>
      <c r="T243" s="9">
        <v>0.6</v>
      </c>
      <c r="U243" s="9">
        <v>0</v>
      </c>
      <c r="V243">
        <v>0</v>
      </c>
      <c r="X243" s="9">
        <v>0.39999999999999997</v>
      </c>
      <c r="Y243" s="9">
        <v>0.44999999999999996</v>
      </c>
      <c r="Z243">
        <v>1.279550499789805E-10</v>
      </c>
    </row>
    <row r="244" spans="13:26" x14ac:dyDescent="0.35">
      <c r="M244" s="14">
        <f>M243</f>
        <v>13</v>
      </c>
      <c r="N244" s="37">
        <f>N243</f>
        <v>0.6</v>
      </c>
      <c r="O244" s="37">
        <f t="shared" si="46"/>
        <v>0.05</v>
      </c>
      <c r="P244" cm="1">
        <f t="array" ref="P244">INDEX($E$3:$E$22,M244)</f>
        <v>2.4171866094924198E-4</v>
      </c>
      <c r="Q244" s="38">
        <f t="shared" si="47"/>
        <v>1.0705553617825703E-10</v>
      </c>
      <c r="R244">
        <f t="shared" si="43"/>
        <v>2.5877320852211421E-14</v>
      </c>
      <c r="T244" s="9">
        <v>0.6</v>
      </c>
      <c r="U244" s="9">
        <v>0.05</v>
      </c>
      <c r="V244">
        <v>2.5877320852211421E-14</v>
      </c>
      <c r="X244" s="9">
        <v>0.49999999999999994</v>
      </c>
      <c r="Y244" s="9">
        <v>0.15000000000000002</v>
      </c>
      <c r="Z244">
        <v>1.3424947271878222E-10</v>
      </c>
    </row>
    <row r="245" spans="13:26" x14ac:dyDescent="0.35">
      <c r="M245" s="14">
        <f t="shared" ref="M245:M262" si="50">M244</f>
        <v>13</v>
      </c>
      <c r="N245" s="37">
        <f t="shared" ref="N245:N262" si="51">N244</f>
        <v>0.6</v>
      </c>
      <c r="O245" s="37">
        <f t="shared" si="46"/>
        <v>0.1</v>
      </c>
      <c r="P245" cm="1">
        <f t="array" ref="P245">INDEX($E$3:$E$22,M245)</f>
        <v>2.4171866094924198E-4</v>
      </c>
      <c r="Q245" s="38">
        <f t="shared" si="47"/>
        <v>1.1270833990766459E-6</v>
      </c>
      <c r="R245">
        <f t="shared" si="43"/>
        <v>2.7243709000292698E-10</v>
      </c>
      <c r="T245" s="9">
        <v>0.6</v>
      </c>
      <c r="U245" s="9">
        <v>0.1</v>
      </c>
      <c r="V245">
        <v>2.7243709000292698E-10</v>
      </c>
      <c r="X245" s="9">
        <v>0.39999999999999997</v>
      </c>
      <c r="Y245" s="9">
        <v>0.39999999999999997</v>
      </c>
      <c r="Z245">
        <v>1.3593439941769266E-10</v>
      </c>
    </row>
    <row r="246" spans="13:26" x14ac:dyDescent="0.35">
      <c r="M246" s="14">
        <f t="shared" si="50"/>
        <v>13</v>
      </c>
      <c r="N246" s="37">
        <f t="shared" si="51"/>
        <v>0.6</v>
      </c>
      <c r="O246" s="37">
        <f t="shared" si="46"/>
        <v>0.15000000000000002</v>
      </c>
      <c r="P246" cm="1">
        <f t="array" ref="P246">INDEX($E$3:$E$22,M246)</f>
        <v>2.4171866094924198E-4</v>
      </c>
      <c r="Q246" s="38">
        <f t="shared" si="47"/>
        <v>1.4860371979802842E-4</v>
      </c>
      <c r="R246">
        <f t="shared" si="43"/>
        <v>3.5920292161655788E-8</v>
      </c>
      <c r="T246" s="9">
        <v>0.6</v>
      </c>
      <c r="U246" s="9">
        <v>0.15000000000000002</v>
      </c>
      <c r="V246">
        <v>3.5920292161655788E-8</v>
      </c>
      <c r="X246" s="9">
        <v>0.95000000000000029</v>
      </c>
      <c r="Y246" s="9">
        <v>0.8500000000000002</v>
      </c>
      <c r="Z246">
        <v>1.5870237456653098E-10</v>
      </c>
    </row>
    <row r="247" spans="13:26" x14ac:dyDescent="0.35">
      <c r="M247" s="14">
        <f t="shared" si="50"/>
        <v>13</v>
      </c>
      <c r="N247" s="37">
        <f t="shared" si="51"/>
        <v>0.6</v>
      </c>
      <c r="O247" s="37">
        <f t="shared" si="46"/>
        <v>0.2</v>
      </c>
      <c r="P247" cm="1">
        <f t="array" ref="P247">INDEX($E$3:$E$22,M247)</f>
        <v>2.4171866094924198E-4</v>
      </c>
      <c r="Q247" s="38">
        <f t="shared" si="47"/>
        <v>3.1131712895946522E-3</v>
      </c>
      <c r="R247">
        <f t="shared" si="43"/>
        <v>7.5251159542644416E-7</v>
      </c>
      <c r="T247" s="9">
        <v>0.6</v>
      </c>
      <c r="U247" s="9">
        <v>0.2</v>
      </c>
      <c r="V247">
        <v>7.5251159542644416E-7</v>
      </c>
      <c r="X247" s="9">
        <v>0.6</v>
      </c>
      <c r="Y247" s="9">
        <v>0.80000000000000016</v>
      </c>
      <c r="Z247">
        <v>1.8371865122715702E-10</v>
      </c>
    </row>
    <row r="248" spans="13:26" x14ac:dyDescent="0.35">
      <c r="M248" s="14">
        <f t="shared" si="50"/>
        <v>13</v>
      </c>
      <c r="N248" s="37">
        <f t="shared" si="51"/>
        <v>0.6</v>
      </c>
      <c r="O248" s="37">
        <f t="shared" si="46"/>
        <v>0.25</v>
      </c>
      <c r="P248" cm="1">
        <f t="array" ref="P248">INDEX($E$3:$E$22,M248)</f>
        <v>2.4171866094924198E-4</v>
      </c>
      <c r="Q248" s="38">
        <f t="shared" si="47"/>
        <v>2.2816552051212937E-2</v>
      </c>
      <c r="R248">
        <f t="shared" si="43"/>
        <v>5.5151864092978713E-6</v>
      </c>
      <c r="T248" s="9">
        <v>0.6</v>
      </c>
      <c r="U248" s="9">
        <v>0.25</v>
      </c>
      <c r="V248">
        <v>5.5151864092978713E-6</v>
      </c>
      <c r="X248" s="9">
        <v>0.6</v>
      </c>
      <c r="Y248" s="9">
        <v>0.1</v>
      </c>
      <c r="Z248">
        <v>2.7243709000292698E-10</v>
      </c>
    </row>
    <row r="249" spans="13:26" x14ac:dyDescent="0.35">
      <c r="M249" s="14">
        <f t="shared" si="50"/>
        <v>13</v>
      </c>
      <c r="N249" s="37">
        <f t="shared" si="51"/>
        <v>0.6</v>
      </c>
      <c r="O249" s="37">
        <f t="shared" si="46"/>
        <v>0.3</v>
      </c>
      <c r="P249" cm="1">
        <f t="array" ref="P249">INDEX($E$3:$E$22,M249)</f>
        <v>2.4171866094924198E-4</v>
      </c>
      <c r="Q249" s="38">
        <f t="shared" si="47"/>
        <v>8.2554550285480116E-2</v>
      </c>
      <c r="R249">
        <f t="shared" si="43"/>
        <v>1.9954975350273117E-5</v>
      </c>
      <c r="T249" s="9">
        <v>0.6</v>
      </c>
      <c r="U249" s="9">
        <v>0.3</v>
      </c>
      <c r="V249">
        <v>1.9954975350273117E-5</v>
      </c>
      <c r="X249" s="9">
        <v>0.75000000000000011</v>
      </c>
      <c r="Y249" s="9">
        <v>0.8500000000000002</v>
      </c>
      <c r="Z249">
        <v>3.1133966860634218E-10</v>
      </c>
    </row>
    <row r="250" spans="13:26" x14ac:dyDescent="0.35">
      <c r="M250" s="14">
        <f t="shared" si="50"/>
        <v>13</v>
      </c>
      <c r="N250" s="37">
        <f t="shared" si="51"/>
        <v>0.6</v>
      </c>
      <c r="O250" s="37">
        <f t="shared" si="46"/>
        <v>0.35</v>
      </c>
      <c r="P250" cm="1">
        <f t="array" ref="P250">INDEX($E$3:$E$22,M250)</f>
        <v>2.4171866094924198E-4</v>
      </c>
      <c r="Q250" s="38">
        <f t="shared" si="47"/>
        <v>0.17581847532602071</v>
      </c>
      <c r="R250">
        <f t="shared" si="43"/>
        <v>4.249860642594307E-5</v>
      </c>
      <c r="T250" s="9">
        <v>0.6</v>
      </c>
      <c r="U250" s="9">
        <v>0.35</v>
      </c>
      <c r="V250">
        <v>4.249860642594307E-5</v>
      </c>
      <c r="X250" s="9">
        <v>0.49999999999999994</v>
      </c>
      <c r="Y250" s="9">
        <v>0.70000000000000007</v>
      </c>
      <c r="Z250">
        <v>4.6212898877219709E-10</v>
      </c>
    </row>
    <row r="251" spans="13:26" x14ac:dyDescent="0.35">
      <c r="M251" s="14">
        <f t="shared" si="50"/>
        <v>13</v>
      </c>
      <c r="N251" s="37">
        <f t="shared" si="51"/>
        <v>0.6</v>
      </c>
      <c r="O251" s="37">
        <f t="shared" si="46"/>
        <v>0.39999999999999997</v>
      </c>
      <c r="P251" cm="1">
        <f t="array" ref="P251">INDEX($E$3:$E$22,M251)</f>
        <v>2.4171866094924198E-4</v>
      </c>
      <c r="Q251" s="38">
        <f t="shared" si="47"/>
        <v>0.24262719803004792</v>
      </c>
      <c r="R251">
        <f t="shared" si="43"/>
        <v>5.8647521417689749E-5</v>
      </c>
      <c r="T251" s="9">
        <v>0.6</v>
      </c>
      <c r="U251" s="9">
        <v>0.39999999999999997</v>
      </c>
      <c r="V251">
        <v>5.8647521417689749E-5</v>
      </c>
      <c r="X251" s="9">
        <v>0.54999999999999993</v>
      </c>
      <c r="Y251" s="9">
        <v>0.75000000000000011</v>
      </c>
      <c r="Z251">
        <v>5.6205975329953035E-10</v>
      </c>
    </row>
    <row r="252" spans="13:26" x14ac:dyDescent="0.35">
      <c r="M252" s="14">
        <f t="shared" si="50"/>
        <v>13</v>
      </c>
      <c r="N252" s="37">
        <f t="shared" si="51"/>
        <v>0.6</v>
      </c>
      <c r="O252" s="37">
        <f t="shared" si="46"/>
        <v>0.44999999999999996</v>
      </c>
      <c r="P252" cm="1">
        <f t="array" ref="P252">INDEX($E$3:$E$22,M252)</f>
        <v>2.4171866094924198E-4</v>
      </c>
      <c r="Q252" s="38">
        <f t="shared" si="47"/>
        <v>0.22838498116139136</v>
      </c>
      <c r="R252">
        <f t="shared" si="43"/>
        <v>5.5204911827249375E-5</v>
      </c>
      <c r="T252" s="9">
        <v>0.6</v>
      </c>
      <c r="U252" s="9">
        <v>0.44999999999999996</v>
      </c>
      <c r="V252">
        <v>5.5204911827249375E-5</v>
      </c>
      <c r="X252" s="9">
        <v>0.44999999999999996</v>
      </c>
      <c r="Y252" s="9">
        <v>0.6</v>
      </c>
      <c r="Z252">
        <v>6.2208009621421645E-10</v>
      </c>
    </row>
    <row r="253" spans="13:26" x14ac:dyDescent="0.35">
      <c r="M253" s="14">
        <f t="shared" si="50"/>
        <v>13</v>
      </c>
      <c r="N253" s="37">
        <f t="shared" si="51"/>
        <v>0.6</v>
      </c>
      <c r="O253" s="37">
        <f t="shared" si="46"/>
        <v>0.49999999999999994</v>
      </c>
      <c r="P253" cm="1">
        <f t="array" ref="P253">INDEX($E$3:$E$22,M253)</f>
        <v>2.4171866094924198E-4</v>
      </c>
      <c r="Q253" s="38">
        <f t="shared" si="47"/>
        <v>0.14989374521592458</v>
      </c>
      <c r="R253">
        <f t="shared" si="43"/>
        <v>3.6232115378260136E-5</v>
      </c>
      <c r="T253" s="9">
        <v>0.6</v>
      </c>
      <c r="U253" s="9">
        <v>0.49999999999999994</v>
      </c>
      <c r="V253">
        <v>3.6232115378260136E-5</v>
      </c>
      <c r="X253" s="9">
        <v>0.44999999999999996</v>
      </c>
      <c r="Y253" s="9">
        <v>0.25</v>
      </c>
      <c r="Z253">
        <v>6.663530559100778E-10</v>
      </c>
    </row>
    <row r="254" spans="13:26" x14ac:dyDescent="0.35">
      <c r="M254" s="14">
        <f t="shared" si="50"/>
        <v>13</v>
      </c>
      <c r="N254" s="37">
        <f t="shared" si="51"/>
        <v>0.6</v>
      </c>
      <c r="O254" s="37">
        <f t="shared" si="46"/>
        <v>0.54999999999999993</v>
      </c>
      <c r="P254" cm="1">
        <f t="array" ref="P254">INDEX($E$3:$E$22,M254)</f>
        <v>2.4171866094924198E-4</v>
      </c>
      <c r="Q254" s="38">
        <f t="shared" si="47"/>
        <v>6.8511974904274339E-2</v>
      </c>
      <c r="R254">
        <f t="shared" si="43"/>
        <v>1.6560622832849264E-5</v>
      </c>
      <c r="T254" s="9">
        <v>0.6</v>
      </c>
      <c r="U254" s="9">
        <v>0.54999999999999993</v>
      </c>
      <c r="V254">
        <v>1.6560622832849264E-5</v>
      </c>
      <c r="X254" s="9">
        <v>0.80000000000000016</v>
      </c>
      <c r="Y254" s="9">
        <v>0.8500000000000002</v>
      </c>
      <c r="Z254">
        <v>9.4812561005794297E-10</v>
      </c>
    </row>
    <row r="255" spans="13:26" x14ac:dyDescent="0.35">
      <c r="M255" s="14">
        <f t="shared" si="50"/>
        <v>13</v>
      </c>
      <c r="N255" s="37">
        <f t="shared" si="51"/>
        <v>0.6</v>
      </c>
      <c r="O255" s="37">
        <f t="shared" si="46"/>
        <v>0.6</v>
      </c>
      <c r="P255" cm="1">
        <f t="array" ref="P255">INDEX($E$3:$E$22,M255)</f>
        <v>2.4171866094924198E-4</v>
      </c>
      <c r="Q255" s="38">
        <f t="shared" si="47"/>
        <v>2.1300604490978155E-2</v>
      </c>
      <c r="R255">
        <f t="shared" si="43"/>
        <v>5.1487535949686497E-6</v>
      </c>
      <c r="T255" s="9">
        <v>0.6</v>
      </c>
      <c r="U255" s="9">
        <v>0.6</v>
      </c>
      <c r="V255">
        <v>5.1487535949686497E-6</v>
      </c>
      <c r="X255" s="9">
        <v>0.90000000000000024</v>
      </c>
      <c r="Y255" s="9">
        <v>0.8500000000000002</v>
      </c>
      <c r="Z255">
        <v>1.3016126375780007E-9</v>
      </c>
    </row>
    <row r="256" spans="13:26" x14ac:dyDescent="0.35">
      <c r="M256" s="14">
        <f t="shared" si="50"/>
        <v>13</v>
      </c>
      <c r="N256" s="37">
        <f t="shared" si="51"/>
        <v>0.6</v>
      </c>
      <c r="O256" s="37">
        <f t="shared" si="46"/>
        <v>0.65</v>
      </c>
      <c r="P256" cm="1">
        <f t="array" ref="P256">INDEX($E$3:$E$22,M256)</f>
        <v>2.4171866094924198E-4</v>
      </c>
      <c r="Q256" s="38">
        <f t="shared" si="47"/>
        <v>4.2854125372748346E-3</v>
      </c>
      <c r="R256">
        <f t="shared" si="43"/>
        <v>1.0358641801251667E-6</v>
      </c>
      <c r="T256" s="9">
        <v>0.6</v>
      </c>
      <c r="U256" s="9">
        <v>0.65</v>
      </c>
      <c r="V256">
        <v>1.0358641801251667E-6</v>
      </c>
      <c r="X256" s="9">
        <v>0.8500000000000002</v>
      </c>
      <c r="Y256" s="9">
        <v>0.8500000000000002</v>
      </c>
      <c r="Z256">
        <v>1.6894024877433863E-9</v>
      </c>
    </row>
    <row r="257" spans="13:26" x14ac:dyDescent="0.35">
      <c r="M257" s="14">
        <f t="shared" si="50"/>
        <v>13</v>
      </c>
      <c r="N257" s="37">
        <f t="shared" si="51"/>
        <v>0.6</v>
      </c>
      <c r="O257" s="37">
        <f t="shared" si="46"/>
        <v>0.70000000000000007</v>
      </c>
      <c r="P257" cm="1">
        <f t="array" ref="P257">INDEX($E$3:$E$22,M257)</f>
        <v>2.4171866094924198E-4</v>
      </c>
      <c r="Q257" s="38">
        <f t="shared" si="47"/>
        <v>5.115408304202741E-4</v>
      </c>
      <c r="R257">
        <f t="shared" si="43"/>
        <v>1.2364896455005192E-7</v>
      </c>
      <c r="T257" s="9">
        <v>0.6</v>
      </c>
      <c r="U257" s="9">
        <v>0.70000000000000007</v>
      </c>
      <c r="V257">
        <v>1.2364896455005192E-7</v>
      </c>
      <c r="X257" s="9">
        <v>0.65</v>
      </c>
      <c r="Y257" s="9">
        <v>0.80000000000000016</v>
      </c>
      <c r="Z257">
        <v>1.7264802092247106E-9</v>
      </c>
    </row>
    <row r="258" spans="13:26" x14ac:dyDescent="0.35">
      <c r="M258" s="14">
        <f t="shared" si="50"/>
        <v>13</v>
      </c>
      <c r="N258" s="37">
        <f t="shared" si="51"/>
        <v>0.6</v>
      </c>
      <c r="O258" s="37">
        <f t="shared" si="46"/>
        <v>0.75000000000000011</v>
      </c>
      <c r="P258" cm="1">
        <f t="array" ref="P258">INDEX($E$3:$E$22,M258)</f>
        <v>2.4171866094924198E-4</v>
      </c>
      <c r="Q258" s="38">
        <f t="shared" si="47"/>
        <v>3.1298425310305655E-5</v>
      </c>
      <c r="R258">
        <f t="shared" si="43"/>
        <v>7.565413455826947E-9</v>
      </c>
      <c r="T258" s="9">
        <v>0.6</v>
      </c>
      <c r="U258" s="9">
        <v>0.75000000000000011</v>
      </c>
      <c r="V258">
        <v>7.565413455826947E-9</v>
      </c>
      <c r="X258" s="9">
        <v>0.44999999999999996</v>
      </c>
      <c r="Y258" s="9">
        <v>0.54999999999999993</v>
      </c>
      <c r="Z258">
        <v>2.0008791749702963E-9</v>
      </c>
    </row>
    <row r="259" spans="13:26" x14ac:dyDescent="0.35">
      <c r="M259" s="14">
        <f t="shared" si="50"/>
        <v>13</v>
      </c>
      <c r="N259" s="37">
        <f t="shared" si="51"/>
        <v>0.6</v>
      </c>
      <c r="O259" s="37">
        <f t="shared" si="46"/>
        <v>0.80000000000000016</v>
      </c>
      <c r="P259" cm="1">
        <f t="array" ref="P259">INDEX($E$3:$E$22,M259)</f>
        <v>2.4171866094924198E-4</v>
      </c>
      <c r="Q259" s="38">
        <f t="shared" si="47"/>
        <v>7.6005158437368527E-7</v>
      </c>
      <c r="R259">
        <f t="shared" si="43"/>
        <v>1.8371865122715702E-10</v>
      </c>
      <c r="T259" s="9">
        <v>0.6</v>
      </c>
      <c r="U259" s="9">
        <v>0.80000000000000016</v>
      </c>
      <c r="V259">
        <v>1.8371865122715702E-10</v>
      </c>
      <c r="X259" s="9">
        <v>0.44999999999999996</v>
      </c>
      <c r="Y259" s="9">
        <v>0.3</v>
      </c>
      <c r="Z259">
        <v>2.4109899137493686E-9</v>
      </c>
    </row>
    <row r="260" spans="13:26" x14ac:dyDescent="0.35">
      <c r="M260" s="14">
        <f t="shared" si="50"/>
        <v>13</v>
      </c>
      <c r="N260" s="37">
        <f t="shared" si="51"/>
        <v>0.6</v>
      </c>
      <c r="O260" s="37">
        <f t="shared" si="46"/>
        <v>0.8500000000000002</v>
      </c>
      <c r="P260" cm="1">
        <f t="array" ref="P260">INDEX($E$3:$E$22,M260)</f>
        <v>2.4171866094924198E-4</v>
      </c>
      <c r="Q260" s="38">
        <f t="shared" si="47"/>
        <v>4.4881119441962042E-9</v>
      </c>
      <c r="R260">
        <f t="shared" ref="R260:R323" si="52">P260*Q260</f>
        <v>1.0848604093414055E-12</v>
      </c>
      <c r="T260" s="9">
        <v>0.6</v>
      </c>
      <c r="U260" s="9">
        <v>0.8500000000000002</v>
      </c>
      <c r="V260">
        <v>1.0848604093414055E-12</v>
      </c>
      <c r="X260" s="9">
        <v>0.65</v>
      </c>
      <c r="Y260" s="9">
        <v>0.1</v>
      </c>
      <c r="Z260">
        <v>2.5602041001664895E-9</v>
      </c>
    </row>
    <row r="261" spans="13:26" x14ac:dyDescent="0.35">
      <c r="M261" s="14">
        <f t="shared" si="50"/>
        <v>13</v>
      </c>
      <c r="N261" s="37">
        <f t="shared" si="51"/>
        <v>0.6</v>
      </c>
      <c r="O261" s="37">
        <f t="shared" si="46"/>
        <v>0.90000000000000024</v>
      </c>
      <c r="P261" cm="1">
        <f t="array" ref="P261">INDEX($E$3:$E$22,M261)</f>
        <v>2.4171866094924198E-4</v>
      </c>
      <c r="Q261" s="38">
        <f t="shared" si="47"/>
        <v>2.1208062589762376E-12</v>
      </c>
      <c r="R261">
        <f t="shared" si="52"/>
        <v>5.1263844905250752E-16</v>
      </c>
      <c r="T261" s="9">
        <v>0.6</v>
      </c>
      <c r="U261" s="9">
        <v>0.90000000000000024</v>
      </c>
      <c r="V261">
        <v>5.1263844905250752E-16</v>
      </c>
      <c r="X261" s="9">
        <v>0.54999999999999993</v>
      </c>
      <c r="Y261" s="9">
        <v>0.15000000000000002</v>
      </c>
      <c r="Z261">
        <v>2.6686380947596849E-9</v>
      </c>
    </row>
    <row r="262" spans="13:26" x14ac:dyDescent="0.35">
      <c r="M262" s="14">
        <f t="shared" si="50"/>
        <v>13</v>
      </c>
      <c r="N262" s="37">
        <f t="shared" si="51"/>
        <v>0.6</v>
      </c>
      <c r="O262" s="37">
        <f t="shared" si="46"/>
        <v>0.95000000000000029</v>
      </c>
      <c r="P262" cm="1">
        <f t="array" ref="P262">INDEX($E$3:$E$22,M262)</f>
        <v>2.4171866094924198E-4</v>
      </c>
      <c r="Q262" s="38">
        <f t="shared" si="47"/>
        <v>2.275555987106357E-18</v>
      </c>
      <c r="R262">
        <f t="shared" si="52"/>
        <v>5.500443461183792E-22</v>
      </c>
      <c r="T262" s="9">
        <v>0.6</v>
      </c>
      <c r="U262" s="9">
        <v>0.95000000000000029</v>
      </c>
      <c r="V262">
        <v>5.500443461183792E-22</v>
      </c>
      <c r="X262" s="9">
        <v>0.49999999999999994</v>
      </c>
      <c r="Y262" s="9">
        <v>0.2</v>
      </c>
      <c r="Z262">
        <v>2.8124572162754051E-9</v>
      </c>
    </row>
    <row r="263" spans="13:26" x14ac:dyDescent="0.35">
      <c r="M263" s="39">
        <f>M262+1</f>
        <v>14</v>
      </c>
      <c r="N263" s="37">
        <f>N262+0.05</f>
        <v>0.65</v>
      </c>
      <c r="O263" s="37">
        <f t="shared" si="46"/>
        <v>0</v>
      </c>
      <c r="P263" cm="1">
        <f t="array" ref="P263">INDEX($E$3:$E$22,M263)</f>
        <v>2.2715303075743253E-3</v>
      </c>
      <c r="Q263" s="38">
        <f t="shared" si="47"/>
        <v>0</v>
      </c>
      <c r="R263">
        <f t="shared" si="52"/>
        <v>0</v>
      </c>
      <c r="T263" s="9">
        <v>0.65</v>
      </c>
      <c r="U263" s="9">
        <v>0</v>
      </c>
      <c r="V263">
        <v>0</v>
      </c>
      <c r="X263" s="9">
        <v>0.49999999999999994</v>
      </c>
      <c r="Y263" s="9">
        <v>0.65</v>
      </c>
      <c r="Z263">
        <v>3.8714668400867188E-9</v>
      </c>
    </row>
    <row r="264" spans="13:26" x14ac:dyDescent="0.35">
      <c r="M264" s="14">
        <f>M263</f>
        <v>14</v>
      </c>
      <c r="N264" s="37">
        <f>N263</f>
        <v>0.65</v>
      </c>
      <c r="O264" s="37">
        <f t="shared" si="46"/>
        <v>0.05</v>
      </c>
      <c r="P264" cm="1">
        <f t="array" ref="P264">INDEX($E$3:$E$22,M264)</f>
        <v>2.2715303075743253E-3</v>
      </c>
      <c r="Q264" s="38">
        <f t="shared" si="47"/>
        <v>1.0705553617825703E-10</v>
      </c>
      <c r="R264">
        <f t="shared" si="52"/>
        <v>2.431798950225305E-13</v>
      </c>
      <c r="T264" s="9">
        <v>0.65</v>
      </c>
      <c r="U264" s="9">
        <v>0.05</v>
      </c>
      <c r="V264">
        <v>2.431798950225305E-13</v>
      </c>
      <c r="X264" s="9">
        <v>0.44999999999999996</v>
      </c>
      <c r="Y264" s="9">
        <v>0.49999999999999994</v>
      </c>
      <c r="Z264">
        <v>4.3776182730084393E-9</v>
      </c>
    </row>
    <row r="265" spans="13:26" x14ac:dyDescent="0.35">
      <c r="M265" s="14">
        <f t="shared" ref="M265:M282" si="53">M264</f>
        <v>14</v>
      </c>
      <c r="N265" s="37">
        <f t="shared" ref="N265:N282" si="54">N264</f>
        <v>0.65</v>
      </c>
      <c r="O265" s="37">
        <f t="shared" si="46"/>
        <v>0.1</v>
      </c>
      <c r="P265" cm="1">
        <f t="array" ref="P265">INDEX($E$3:$E$22,M265)</f>
        <v>2.2715303075743253E-3</v>
      </c>
      <c r="Q265" s="38">
        <f t="shared" si="47"/>
        <v>1.1270833990766459E-6</v>
      </c>
      <c r="R265">
        <f t="shared" si="52"/>
        <v>2.5602041001664895E-9</v>
      </c>
      <c r="T265" s="9">
        <v>0.65</v>
      </c>
      <c r="U265" s="9">
        <v>0.1</v>
      </c>
      <c r="V265">
        <v>2.5602041001664895E-9</v>
      </c>
      <c r="X265" s="9">
        <v>0.44999999999999996</v>
      </c>
      <c r="Y265" s="9">
        <v>0.35</v>
      </c>
      <c r="Z265">
        <v>5.1347450769940673E-9</v>
      </c>
    </row>
    <row r="266" spans="13:26" x14ac:dyDescent="0.35">
      <c r="M266" s="14">
        <f t="shared" si="53"/>
        <v>14</v>
      </c>
      <c r="N266" s="37">
        <f t="shared" si="54"/>
        <v>0.65</v>
      </c>
      <c r="O266" s="37">
        <f t="shared" si="46"/>
        <v>0.15000000000000002</v>
      </c>
      <c r="P266" cm="1">
        <f t="array" ref="P266">INDEX($E$3:$E$22,M266)</f>
        <v>2.2715303075743253E-3</v>
      </c>
      <c r="Q266" s="38">
        <f t="shared" si="47"/>
        <v>1.4860371979802842E-4</v>
      </c>
      <c r="R266">
        <f t="shared" si="52"/>
        <v>3.3755785333950436E-7</v>
      </c>
      <c r="T266" s="9">
        <v>0.65</v>
      </c>
      <c r="U266" s="9">
        <v>0.15000000000000002</v>
      </c>
      <c r="V266">
        <v>3.3755785333950436E-7</v>
      </c>
      <c r="X266" s="9">
        <v>0.44999999999999996</v>
      </c>
      <c r="Y266" s="9">
        <v>0.44999999999999996</v>
      </c>
      <c r="Z266">
        <v>6.6699398655533697E-9</v>
      </c>
    </row>
    <row r="267" spans="13:26" x14ac:dyDescent="0.35">
      <c r="M267" s="14">
        <f t="shared" si="53"/>
        <v>14</v>
      </c>
      <c r="N267" s="37">
        <f t="shared" si="54"/>
        <v>0.65</v>
      </c>
      <c r="O267" s="37">
        <f t="shared" si="46"/>
        <v>0.2</v>
      </c>
      <c r="P267" cm="1">
        <f t="array" ref="P267">INDEX($E$3:$E$22,M267)</f>
        <v>2.2715303075743253E-3</v>
      </c>
      <c r="Q267" s="38">
        <f t="shared" si="47"/>
        <v>3.1131712895946522E-3</v>
      </c>
      <c r="R267">
        <f t="shared" si="52"/>
        <v>7.0716629369844994E-6</v>
      </c>
      <c r="T267" s="9">
        <v>0.65</v>
      </c>
      <c r="U267" s="9">
        <v>0.2</v>
      </c>
      <c r="V267">
        <v>7.0716629369844994E-6</v>
      </c>
      <c r="X267" s="9">
        <v>0.44999999999999996</v>
      </c>
      <c r="Y267" s="9">
        <v>0.39999999999999997</v>
      </c>
      <c r="Z267">
        <v>7.0858810959400552E-9</v>
      </c>
    </row>
    <row r="268" spans="13:26" x14ac:dyDescent="0.35">
      <c r="M268" s="14">
        <f t="shared" si="53"/>
        <v>14</v>
      </c>
      <c r="N268" s="37">
        <f t="shared" si="54"/>
        <v>0.65</v>
      </c>
      <c r="O268" s="37">
        <f t="shared" si="46"/>
        <v>0.25</v>
      </c>
      <c r="P268" cm="1">
        <f t="array" ref="P268">INDEX($E$3:$E$22,M268)</f>
        <v>2.2715303075743253E-3</v>
      </c>
      <c r="Q268" s="38">
        <f t="shared" si="47"/>
        <v>2.2816552051212937E-2</v>
      </c>
      <c r="R268">
        <f t="shared" si="52"/>
        <v>5.1828489498677322E-5</v>
      </c>
      <c r="T268" s="9">
        <v>0.65</v>
      </c>
      <c r="U268" s="9">
        <v>0.25</v>
      </c>
      <c r="V268">
        <v>5.1828489498677322E-5</v>
      </c>
      <c r="X268" s="9">
        <v>0.6</v>
      </c>
      <c r="Y268" s="9">
        <v>0.75000000000000011</v>
      </c>
      <c r="Z268">
        <v>7.565413455826947E-9</v>
      </c>
    </row>
    <row r="269" spans="13:26" x14ac:dyDescent="0.35">
      <c r="M269" s="14">
        <f t="shared" si="53"/>
        <v>14</v>
      </c>
      <c r="N269" s="37">
        <f t="shared" si="54"/>
        <v>0.65</v>
      </c>
      <c r="O269" s="37">
        <f t="shared" si="46"/>
        <v>0.3</v>
      </c>
      <c r="P269" cm="1">
        <f t="array" ref="P269">INDEX($E$3:$E$22,M269)</f>
        <v>2.2715303075743253E-3</v>
      </c>
      <c r="Q269" s="38">
        <f t="shared" si="47"/>
        <v>8.2554550285480116E-2</v>
      </c>
      <c r="R269">
        <f t="shared" si="52"/>
        <v>1.8752516300163676E-4</v>
      </c>
      <c r="T269" s="9">
        <v>0.65</v>
      </c>
      <c r="U269" s="9">
        <v>0.3</v>
      </c>
      <c r="V269">
        <v>1.8752516300163676E-4</v>
      </c>
      <c r="X269" s="9">
        <v>0.54999999999999993</v>
      </c>
      <c r="Y269" s="9">
        <v>0.70000000000000007</v>
      </c>
      <c r="Z269">
        <v>9.1862932431295622E-9</v>
      </c>
    </row>
    <row r="270" spans="13:26" x14ac:dyDescent="0.35">
      <c r="M270" s="14">
        <f t="shared" si="53"/>
        <v>14</v>
      </c>
      <c r="N270" s="37">
        <f t="shared" si="54"/>
        <v>0.65</v>
      </c>
      <c r="O270" s="37">
        <f t="shared" si="46"/>
        <v>0.35</v>
      </c>
      <c r="P270" cm="1">
        <f t="array" ref="P270">INDEX($E$3:$E$22,M270)</f>
        <v>2.2715303075743253E-3</v>
      </c>
      <c r="Q270" s="38">
        <f t="shared" si="47"/>
        <v>0.17581847532602071</v>
      </c>
      <c r="R270">
        <f t="shared" si="52"/>
        <v>3.9937699533456477E-4</v>
      </c>
      <c r="T270" s="9">
        <v>0.65</v>
      </c>
      <c r="U270" s="9">
        <v>0.35</v>
      </c>
      <c r="V270">
        <v>3.9937699533456477E-4</v>
      </c>
      <c r="X270" s="9">
        <v>0.70000000000000007</v>
      </c>
      <c r="Y270" s="9">
        <v>0.80000000000000016</v>
      </c>
      <c r="Z270">
        <v>1.1441918096950511E-8</v>
      </c>
    </row>
    <row r="271" spans="13:26" x14ac:dyDescent="0.35">
      <c r="M271" s="14">
        <f t="shared" si="53"/>
        <v>14</v>
      </c>
      <c r="N271" s="37">
        <f t="shared" si="54"/>
        <v>0.65</v>
      </c>
      <c r="O271" s="37">
        <f t="shared" si="46"/>
        <v>0.39999999999999997</v>
      </c>
      <c r="P271" cm="1">
        <f t="array" ref="P271">INDEX($E$3:$E$22,M271)</f>
        <v>2.2715303075743253E-3</v>
      </c>
      <c r="Q271" s="38">
        <f t="shared" si="47"/>
        <v>0.24262719803004792</v>
      </c>
      <c r="R271">
        <f t="shared" si="52"/>
        <v>5.5113503376709146E-4</v>
      </c>
      <c r="T271" s="9">
        <v>0.65</v>
      </c>
      <c r="U271" s="9">
        <v>0.39999999999999997</v>
      </c>
      <c r="V271">
        <v>5.5113503376709146E-4</v>
      </c>
      <c r="X271" s="9">
        <v>0.70000000000000007</v>
      </c>
      <c r="Y271" s="9">
        <v>0.1</v>
      </c>
      <c r="Z271">
        <v>1.696726407233848E-8</v>
      </c>
    </row>
    <row r="272" spans="13:26" x14ac:dyDescent="0.35">
      <c r="M272" s="14">
        <f t="shared" si="53"/>
        <v>14</v>
      </c>
      <c r="N272" s="37">
        <f t="shared" si="54"/>
        <v>0.65</v>
      </c>
      <c r="O272" s="37">
        <f t="shared" si="46"/>
        <v>0.44999999999999996</v>
      </c>
      <c r="P272" cm="1">
        <f t="array" ref="P272">INDEX($E$3:$E$22,M272)</f>
        <v>2.2715303075743253E-3</v>
      </c>
      <c r="Q272" s="38">
        <f t="shared" si="47"/>
        <v>0.22838498116139136</v>
      </c>
      <c r="R272">
        <f t="shared" si="52"/>
        <v>5.1878340650289177E-4</v>
      </c>
      <c r="T272" s="9">
        <v>0.65</v>
      </c>
      <c r="U272" s="9">
        <v>0.44999999999999996</v>
      </c>
      <c r="V272">
        <v>5.1878340650289177E-4</v>
      </c>
      <c r="X272" s="9">
        <v>0.49999999999999994</v>
      </c>
      <c r="Y272" s="9">
        <v>0.6</v>
      </c>
      <c r="Z272">
        <v>1.9243091124446274E-8</v>
      </c>
    </row>
    <row r="273" spans="13:26" x14ac:dyDescent="0.35">
      <c r="M273" s="14">
        <f t="shared" si="53"/>
        <v>14</v>
      </c>
      <c r="N273" s="37">
        <f t="shared" si="54"/>
        <v>0.65</v>
      </c>
      <c r="O273" s="37">
        <f t="shared" si="46"/>
        <v>0.49999999999999994</v>
      </c>
      <c r="P273" cm="1">
        <f t="array" ref="P273">INDEX($E$3:$E$22,M273)</f>
        <v>2.2715303075743253E-3</v>
      </c>
      <c r="Q273" s="38">
        <f t="shared" si="47"/>
        <v>0.14989374521592458</v>
      </c>
      <c r="R273">
        <f t="shared" si="52"/>
        <v>3.4048818517379672E-4</v>
      </c>
      <c r="T273" s="9">
        <v>0.65</v>
      </c>
      <c r="U273" s="9">
        <v>0.49999999999999994</v>
      </c>
      <c r="V273">
        <v>3.4048818517379672E-4</v>
      </c>
      <c r="X273" s="9">
        <v>0.49999999999999994</v>
      </c>
      <c r="Y273" s="9">
        <v>0.25</v>
      </c>
      <c r="Z273">
        <v>2.0612607048458455E-8</v>
      </c>
    </row>
    <row r="274" spans="13:26" x14ac:dyDescent="0.35">
      <c r="M274" s="14">
        <f t="shared" si="53"/>
        <v>14</v>
      </c>
      <c r="N274" s="37">
        <f t="shared" si="54"/>
        <v>0.65</v>
      </c>
      <c r="O274" s="37">
        <f t="shared" si="46"/>
        <v>0.54999999999999993</v>
      </c>
      <c r="P274" cm="1">
        <f t="array" ref="P274">INDEX($E$3:$E$22,M274)</f>
        <v>2.2715303075743253E-3</v>
      </c>
      <c r="Q274" s="38">
        <f t="shared" si="47"/>
        <v>6.8511974904274339E-2</v>
      </c>
      <c r="R274">
        <f t="shared" si="52"/>
        <v>1.5562702742683075E-4</v>
      </c>
      <c r="T274" s="9">
        <v>0.65</v>
      </c>
      <c r="U274" s="9">
        <v>0.54999999999999993</v>
      </c>
      <c r="V274">
        <v>1.5562702742683075E-4</v>
      </c>
      <c r="X274" s="9">
        <v>0.95000000000000029</v>
      </c>
      <c r="Y274" s="9">
        <v>0.80000000000000016</v>
      </c>
      <c r="Z274">
        <v>2.6875887396066421E-8</v>
      </c>
    </row>
    <row r="275" spans="13:26" x14ac:dyDescent="0.35">
      <c r="M275" s="14">
        <f t="shared" si="53"/>
        <v>14</v>
      </c>
      <c r="N275" s="37">
        <f t="shared" si="54"/>
        <v>0.65</v>
      </c>
      <c r="O275" s="37">
        <f t="shared" si="46"/>
        <v>0.6</v>
      </c>
      <c r="P275" cm="1">
        <f t="array" ref="P275">INDEX($E$3:$E$22,M275)</f>
        <v>2.2715303075743253E-3</v>
      </c>
      <c r="Q275" s="38">
        <f t="shared" si="47"/>
        <v>2.1300604490978155E-2</v>
      </c>
      <c r="R275">
        <f t="shared" si="52"/>
        <v>4.8384968670910665E-5</v>
      </c>
      <c r="T275" s="9">
        <v>0.65</v>
      </c>
      <c r="U275" s="9">
        <v>0.6</v>
      </c>
      <c r="V275">
        <v>4.8384968670910665E-5</v>
      </c>
      <c r="X275" s="9">
        <v>0.6</v>
      </c>
      <c r="Y275" s="9">
        <v>0.15000000000000002</v>
      </c>
      <c r="Z275">
        <v>3.5920292161655788E-8</v>
      </c>
    </row>
    <row r="276" spans="13:26" x14ac:dyDescent="0.35">
      <c r="M276" s="14">
        <f t="shared" si="53"/>
        <v>14</v>
      </c>
      <c r="N276" s="37">
        <f t="shared" si="54"/>
        <v>0.65</v>
      </c>
      <c r="O276" s="37">
        <f t="shared" si="46"/>
        <v>0.65</v>
      </c>
      <c r="P276" cm="1">
        <f t="array" ref="P276">INDEX($E$3:$E$22,M276)</f>
        <v>2.2715303075743253E-3</v>
      </c>
      <c r="Q276" s="38">
        <f t="shared" si="47"/>
        <v>4.2854125372748346E-3</v>
      </c>
      <c r="R276">
        <f t="shared" si="52"/>
        <v>9.7344444588787743E-6</v>
      </c>
      <c r="T276" s="9">
        <v>0.65</v>
      </c>
      <c r="U276" s="9">
        <v>0.65</v>
      </c>
      <c r="V276">
        <v>9.7344444588787743E-6</v>
      </c>
      <c r="X276" s="9">
        <v>0.95000000000000029</v>
      </c>
      <c r="Y276" s="9">
        <v>0.1</v>
      </c>
      <c r="Z276">
        <v>3.9854356128368705E-8</v>
      </c>
    </row>
    <row r="277" spans="13:26" x14ac:dyDescent="0.35">
      <c r="M277" s="14">
        <f t="shared" si="53"/>
        <v>14</v>
      </c>
      <c r="N277" s="37">
        <f t="shared" si="54"/>
        <v>0.65</v>
      </c>
      <c r="O277" s="37">
        <f t="shared" si="46"/>
        <v>0.70000000000000007</v>
      </c>
      <c r="P277" cm="1">
        <f t="array" ref="P277">INDEX($E$3:$E$22,M277)</f>
        <v>2.2715303075743253E-3</v>
      </c>
      <c r="Q277" s="38">
        <f t="shared" si="47"/>
        <v>5.115408304202741E-4</v>
      </c>
      <c r="R277">
        <f t="shared" si="52"/>
        <v>1.1619804998613909E-6</v>
      </c>
      <c r="T277" s="9">
        <v>0.65</v>
      </c>
      <c r="U277" s="9">
        <v>0.70000000000000007</v>
      </c>
      <c r="V277">
        <v>1.1619804998613909E-6</v>
      </c>
      <c r="X277" s="9">
        <v>0.75000000000000011</v>
      </c>
      <c r="Y277" s="9">
        <v>0.80000000000000016</v>
      </c>
      <c r="Z277">
        <v>5.272466715288412E-8</v>
      </c>
    </row>
    <row r="278" spans="13:26" x14ac:dyDescent="0.35">
      <c r="M278" s="14">
        <f t="shared" si="53"/>
        <v>14</v>
      </c>
      <c r="N278" s="37">
        <f t="shared" si="54"/>
        <v>0.65</v>
      </c>
      <c r="O278" s="37">
        <f t="shared" si="46"/>
        <v>0.75000000000000011</v>
      </c>
      <c r="P278" cm="1">
        <f t="array" ref="P278">INDEX($E$3:$E$22,M278)</f>
        <v>2.2715303075743253E-3</v>
      </c>
      <c r="Q278" s="38">
        <f t="shared" si="47"/>
        <v>3.1298425310305655E-5</v>
      </c>
      <c r="R278">
        <f t="shared" si="52"/>
        <v>7.1095321671710655E-8</v>
      </c>
      <c r="T278" s="9">
        <v>0.65</v>
      </c>
      <c r="U278" s="9">
        <v>0.75000000000000011</v>
      </c>
      <c r="V278">
        <v>7.1095321671710655E-8</v>
      </c>
      <c r="X278" s="9">
        <v>0.54999999999999993</v>
      </c>
      <c r="Y278" s="9">
        <v>0.2</v>
      </c>
      <c r="Z278">
        <v>5.5906591774526011E-8</v>
      </c>
    </row>
    <row r="279" spans="13:26" x14ac:dyDescent="0.35">
      <c r="M279" s="14">
        <f t="shared" si="53"/>
        <v>14</v>
      </c>
      <c r="N279" s="37">
        <f t="shared" si="54"/>
        <v>0.65</v>
      </c>
      <c r="O279" s="37">
        <f t="shared" si="46"/>
        <v>0.80000000000000016</v>
      </c>
      <c r="P279" cm="1">
        <f t="array" ref="P279">INDEX($E$3:$E$22,M279)</f>
        <v>2.2715303075743253E-3</v>
      </c>
      <c r="Q279" s="38">
        <f t="shared" si="47"/>
        <v>7.6005158437368527E-7</v>
      </c>
      <c r="R279">
        <f t="shared" si="52"/>
        <v>1.7264802092247106E-9</v>
      </c>
      <c r="T279" s="9">
        <v>0.65</v>
      </c>
      <c r="U279" s="9">
        <v>0.80000000000000016</v>
      </c>
      <c r="V279">
        <v>1.7264802092247106E-9</v>
      </c>
      <c r="X279" s="9">
        <v>0.49999999999999994</v>
      </c>
      <c r="Y279" s="9">
        <v>0.54999999999999993</v>
      </c>
      <c r="Z279">
        <v>6.1894120270489354E-8</v>
      </c>
    </row>
    <row r="280" spans="13:26" x14ac:dyDescent="0.35">
      <c r="M280" s="14">
        <f t="shared" si="53"/>
        <v>14</v>
      </c>
      <c r="N280" s="37">
        <f t="shared" si="54"/>
        <v>0.65</v>
      </c>
      <c r="O280" s="37">
        <f t="shared" ref="O280:O343" si="55">O260</f>
        <v>0.8500000000000002</v>
      </c>
      <c r="P280" cm="1">
        <f t="array" ref="P280">INDEX($E$3:$E$22,M280)</f>
        <v>2.2715303075743253E-3</v>
      </c>
      <c r="Q280" s="38">
        <f t="shared" ref="Q280:Q343" si="56">Q260</f>
        <v>4.4881119441962042E-9</v>
      </c>
      <c r="R280">
        <f t="shared" si="52"/>
        <v>1.0194882305028006E-11</v>
      </c>
      <c r="T280" s="9">
        <v>0.65</v>
      </c>
      <c r="U280" s="9">
        <v>0.8500000000000002</v>
      </c>
      <c r="V280">
        <v>1.0194882305028006E-11</v>
      </c>
      <c r="X280" s="9">
        <v>0.65</v>
      </c>
      <c r="Y280" s="9">
        <v>0.75000000000000011</v>
      </c>
      <c r="Z280">
        <v>7.1095321671710655E-8</v>
      </c>
    </row>
    <row r="281" spans="13:26" x14ac:dyDescent="0.35">
      <c r="M281" s="14">
        <f t="shared" si="53"/>
        <v>14</v>
      </c>
      <c r="N281" s="37">
        <f t="shared" si="54"/>
        <v>0.65</v>
      </c>
      <c r="O281" s="37">
        <f t="shared" si="55"/>
        <v>0.90000000000000024</v>
      </c>
      <c r="P281" cm="1">
        <f t="array" ref="P281">INDEX($E$3:$E$22,M281)</f>
        <v>2.2715303075743253E-3</v>
      </c>
      <c r="Q281" s="38">
        <f t="shared" si="56"/>
        <v>2.1208062589762376E-12</v>
      </c>
      <c r="R281">
        <f t="shared" si="52"/>
        <v>4.8174756937578473E-15</v>
      </c>
      <c r="T281" s="9">
        <v>0.65</v>
      </c>
      <c r="U281" s="9">
        <v>0.90000000000000024</v>
      </c>
      <c r="V281">
        <v>4.8174756937578473E-15</v>
      </c>
      <c r="X281" s="9">
        <v>0.49999999999999994</v>
      </c>
      <c r="Y281" s="9">
        <v>0.3</v>
      </c>
      <c r="Z281">
        <v>7.4580265295007366E-8</v>
      </c>
    </row>
    <row r="282" spans="13:26" x14ac:dyDescent="0.35">
      <c r="M282" s="14">
        <f t="shared" si="53"/>
        <v>14</v>
      </c>
      <c r="N282" s="37">
        <f t="shared" si="54"/>
        <v>0.65</v>
      </c>
      <c r="O282" s="37">
        <f t="shared" si="55"/>
        <v>0.95000000000000029</v>
      </c>
      <c r="P282" cm="1">
        <f t="array" ref="P282">INDEX($E$3:$E$22,M282)</f>
        <v>2.2715303075743253E-3</v>
      </c>
      <c r="Q282" s="38">
        <f t="shared" si="56"/>
        <v>2.275555987106357E-18</v>
      </c>
      <c r="R282">
        <f t="shared" si="52"/>
        <v>5.1689943912943003E-21</v>
      </c>
      <c r="T282" s="9">
        <v>0.65</v>
      </c>
      <c r="U282" s="9">
        <v>0.95000000000000029</v>
      </c>
      <c r="V282">
        <v>5.1689943912943003E-21</v>
      </c>
      <c r="X282" s="9">
        <v>0.54999999999999993</v>
      </c>
      <c r="Y282" s="9">
        <v>0.65</v>
      </c>
      <c r="Z282">
        <v>7.6957798662615374E-8</v>
      </c>
    </row>
    <row r="283" spans="13:26" x14ac:dyDescent="0.35">
      <c r="M283" s="39">
        <f>M282+1</f>
        <v>15</v>
      </c>
      <c r="N283" s="37">
        <f>N282+0.05</f>
        <v>0.70000000000000007</v>
      </c>
      <c r="O283" s="37">
        <f t="shared" si="55"/>
        <v>0</v>
      </c>
      <c r="P283" cm="1">
        <f t="array" ref="P283">INDEX($E$3:$E$22,M283)</f>
        <v>1.5054133603812083E-2</v>
      </c>
      <c r="Q283" s="38">
        <f t="shared" si="56"/>
        <v>0</v>
      </c>
      <c r="R283">
        <f t="shared" si="52"/>
        <v>0</v>
      </c>
      <c r="T283" s="9">
        <v>0.70000000000000007</v>
      </c>
      <c r="U283" s="9">
        <v>0</v>
      </c>
      <c r="V283">
        <v>0</v>
      </c>
      <c r="X283" s="9">
        <v>0.75000000000000011</v>
      </c>
      <c r="Y283" s="9">
        <v>0.1</v>
      </c>
      <c r="Z283">
        <v>7.818561041330664E-8</v>
      </c>
    </row>
    <row r="284" spans="13:26" x14ac:dyDescent="0.35">
      <c r="M284" s="14">
        <f>M283</f>
        <v>15</v>
      </c>
      <c r="N284" s="37">
        <f>N283</f>
        <v>0.70000000000000007</v>
      </c>
      <c r="O284" s="37">
        <f t="shared" si="55"/>
        <v>0.05</v>
      </c>
      <c r="P284" cm="1">
        <f t="array" ref="P284">INDEX($E$3:$E$22,M284)</f>
        <v>1.5054133603812083E-2</v>
      </c>
      <c r="Q284" s="38">
        <f t="shared" si="56"/>
        <v>1.0705553617825703E-10</v>
      </c>
      <c r="R284">
        <f t="shared" si="52"/>
        <v>1.6116283446552193E-12</v>
      </c>
      <c r="T284" s="9">
        <v>0.70000000000000007</v>
      </c>
      <c r="U284" s="9">
        <v>0.05</v>
      </c>
      <c r="V284">
        <v>1.6116283446552193E-12</v>
      </c>
      <c r="X284" s="9">
        <v>0.6</v>
      </c>
      <c r="Y284" s="9">
        <v>0.70000000000000007</v>
      </c>
      <c r="Z284">
        <v>1.2364896455005192E-7</v>
      </c>
    </row>
    <row r="285" spans="13:26" x14ac:dyDescent="0.35">
      <c r="M285" s="14">
        <f t="shared" ref="M285:M302" si="57">M284</f>
        <v>15</v>
      </c>
      <c r="N285" s="37">
        <f t="shared" ref="N285:N302" si="58">N284</f>
        <v>0.70000000000000007</v>
      </c>
      <c r="O285" s="37">
        <f t="shared" si="55"/>
        <v>0.1</v>
      </c>
      <c r="P285" cm="1">
        <f t="array" ref="P285">INDEX($E$3:$E$22,M285)</f>
        <v>1.5054133603812083E-2</v>
      </c>
      <c r="Q285" s="38">
        <f t="shared" si="56"/>
        <v>1.1270833990766459E-6</v>
      </c>
      <c r="R285">
        <f t="shared" si="52"/>
        <v>1.696726407233848E-8</v>
      </c>
      <c r="T285" s="9">
        <v>0.70000000000000007</v>
      </c>
      <c r="U285" s="9">
        <v>0.1</v>
      </c>
      <c r="V285">
        <v>1.696726407233848E-8</v>
      </c>
      <c r="X285" s="9">
        <v>0.49999999999999994</v>
      </c>
      <c r="Y285" s="9">
        <v>0.49999999999999994</v>
      </c>
      <c r="Z285">
        <v>1.3541488925331962E-7</v>
      </c>
    </row>
    <row r="286" spans="13:26" x14ac:dyDescent="0.35">
      <c r="M286" s="14">
        <f t="shared" si="57"/>
        <v>15</v>
      </c>
      <c r="N286" s="37">
        <f t="shared" si="58"/>
        <v>0.70000000000000007</v>
      </c>
      <c r="O286" s="37">
        <f t="shared" si="55"/>
        <v>0.15000000000000002</v>
      </c>
      <c r="P286" cm="1">
        <f t="array" ref="P286">INDEX($E$3:$E$22,M286)</f>
        <v>1.5054133603812083E-2</v>
      </c>
      <c r="Q286" s="38">
        <f t="shared" si="56"/>
        <v>1.4860371979802842E-4</v>
      </c>
      <c r="R286">
        <f t="shared" si="52"/>
        <v>2.2371002518629744E-6</v>
      </c>
      <c r="T286" s="9">
        <v>0.70000000000000007</v>
      </c>
      <c r="U286" s="9">
        <v>0.15000000000000002</v>
      </c>
      <c r="V286">
        <v>2.2371002518629744E-6</v>
      </c>
      <c r="X286" s="9">
        <v>0.49999999999999994</v>
      </c>
      <c r="Y286" s="9">
        <v>0.35</v>
      </c>
      <c r="Z286">
        <v>1.588354426041202E-7</v>
      </c>
    </row>
    <row r="287" spans="13:26" x14ac:dyDescent="0.35">
      <c r="M287" s="14">
        <f t="shared" si="57"/>
        <v>15</v>
      </c>
      <c r="N287" s="37">
        <f t="shared" si="58"/>
        <v>0.70000000000000007</v>
      </c>
      <c r="O287" s="37">
        <f t="shared" si="55"/>
        <v>0.2</v>
      </c>
      <c r="P287" cm="1">
        <f t="array" ref="P287">INDEX($E$3:$E$22,M287)</f>
        <v>1.5054133603812083E-2</v>
      </c>
      <c r="Q287" s="38">
        <f t="shared" si="56"/>
        <v>3.1131712895946522E-3</v>
      </c>
      <c r="R287">
        <f t="shared" si="52"/>
        <v>4.6866096525109847E-5</v>
      </c>
      <c r="T287" s="9">
        <v>0.70000000000000007</v>
      </c>
      <c r="U287" s="9">
        <v>0.2</v>
      </c>
      <c r="V287">
        <v>4.6866096525109847E-5</v>
      </c>
      <c r="X287" s="9">
        <v>0.80000000000000016</v>
      </c>
      <c r="Y287" s="9">
        <v>0.80000000000000016</v>
      </c>
      <c r="Z287">
        <v>1.6056292291053055E-7</v>
      </c>
    </row>
    <row r="288" spans="13:26" x14ac:dyDescent="0.35">
      <c r="M288" s="14">
        <f t="shared" si="57"/>
        <v>15</v>
      </c>
      <c r="N288" s="37">
        <f t="shared" si="58"/>
        <v>0.70000000000000007</v>
      </c>
      <c r="O288" s="37">
        <f t="shared" si="55"/>
        <v>0.25</v>
      </c>
      <c r="P288" cm="1">
        <f t="array" ref="P288">INDEX($E$3:$E$22,M288)</f>
        <v>1.5054133603812083E-2</v>
      </c>
      <c r="Q288" s="38">
        <f t="shared" si="56"/>
        <v>2.2816552051212937E-2</v>
      </c>
      <c r="R288">
        <f t="shared" si="52"/>
        <v>3.4348342295729219E-4</v>
      </c>
      <c r="T288" s="9">
        <v>0.70000000000000007</v>
      </c>
      <c r="U288" s="9">
        <v>0.25</v>
      </c>
      <c r="V288">
        <v>3.4348342295729219E-4</v>
      </c>
      <c r="X288" s="9">
        <v>0.49999999999999994</v>
      </c>
      <c r="Y288" s="9">
        <v>0.44999999999999996</v>
      </c>
      <c r="Z288">
        <v>2.0632433252328714E-7</v>
      </c>
    </row>
    <row r="289" spans="13:26" x14ac:dyDescent="0.35">
      <c r="M289" s="14">
        <f t="shared" si="57"/>
        <v>15</v>
      </c>
      <c r="N289" s="37">
        <f t="shared" si="58"/>
        <v>0.70000000000000007</v>
      </c>
      <c r="O289" s="37">
        <f t="shared" si="55"/>
        <v>0.3</v>
      </c>
      <c r="P289" cm="1">
        <f t="array" ref="P289">INDEX($E$3:$E$22,M289)</f>
        <v>1.5054133603812083E-2</v>
      </c>
      <c r="Q289" s="38">
        <f t="shared" si="56"/>
        <v>8.2554550285480116E-2</v>
      </c>
      <c r="R289">
        <f t="shared" si="52"/>
        <v>1.2427872296002405E-3</v>
      </c>
      <c r="T289" s="9">
        <v>0.70000000000000007</v>
      </c>
      <c r="U289" s="9">
        <v>0.3</v>
      </c>
      <c r="V289">
        <v>1.2427872296002405E-3</v>
      </c>
      <c r="X289" s="9">
        <v>0.49999999999999994</v>
      </c>
      <c r="Y289" s="9">
        <v>0.39999999999999997</v>
      </c>
      <c r="Z289">
        <v>2.1919083483939575E-7</v>
      </c>
    </row>
    <row r="290" spans="13:26" x14ac:dyDescent="0.35">
      <c r="M290" s="14">
        <f t="shared" si="57"/>
        <v>15</v>
      </c>
      <c r="N290" s="37">
        <f t="shared" si="58"/>
        <v>0.70000000000000007</v>
      </c>
      <c r="O290" s="37">
        <f t="shared" si="55"/>
        <v>0.35</v>
      </c>
      <c r="P290" cm="1">
        <f t="array" ref="P290">INDEX($E$3:$E$22,M290)</f>
        <v>1.5054133603812083E-2</v>
      </c>
      <c r="Q290" s="38">
        <f t="shared" si="56"/>
        <v>0.17581847532602071</v>
      </c>
      <c r="R290">
        <f t="shared" si="52"/>
        <v>2.6467948175764541E-3</v>
      </c>
      <c r="T290" s="9">
        <v>0.70000000000000007</v>
      </c>
      <c r="U290" s="9">
        <v>0.35</v>
      </c>
      <c r="V290">
        <v>2.6467948175764541E-3</v>
      </c>
      <c r="X290" s="9">
        <v>0.90000000000000024</v>
      </c>
      <c r="Y290" s="9">
        <v>0.80000000000000016</v>
      </c>
      <c r="Z290">
        <v>2.2042514975841308E-7</v>
      </c>
    </row>
    <row r="291" spans="13:26" x14ac:dyDescent="0.35">
      <c r="M291" s="14">
        <f t="shared" si="57"/>
        <v>15</v>
      </c>
      <c r="N291" s="37">
        <f t="shared" si="58"/>
        <v>0.70000000000000007</v>
      </c>
      <c r="O291" s="37">
        <f t="shared" si="55"/>
        <v>0.39999999999999997</v>
      </c>
      <c r="P291" cm="1">
        <f t="array" ref="P291">INDEX($E$3:$E$22,M291)</f>
        <v>1.5054133603812083E-2</v>
      </c>
      <c r="Q291" s="38">
        <f t="shared" si="56"/>
        <v>0.24262719803004792</v>
      </c>
      <c r="R291">
        <f t="shared" si="52"/>
        <v>3.6525422550629134E-3</v>
      </c>
      <c r="T291" s="9">
        <v>0.70000000000000007</v>
      </c>
      <c r="U291" s="9">
        <v>0.39999999999999997</v>
      </c>
      <c r="V291">
        <v>3.6525422550629134E-3</v>
      </c>
      <c r="X291" s="9">
        <v>0.80000000000000016</v>
      </c>
      <c r="Y291" s="9">
        <v>0.1</v>
      </c>
      <c r="Z291">
        <v>2.3809937199039901E-7</v>
      </c>
    </row>
    <row r="292" spans="13:26" x14ac:dyDescent="0.35">
      <c r="M292" s="14">
        <f t="shared" si="57"/>
        <v>15</v>
      </c>
      <c r="N292" s="37">
        <f t="shared" si="58"/>
        <v>0.70000000000000007</v>
      </c>
      <c r="O292" s="37">
        <f t="shared" si="55"/>
        <v>0.44999999999999996</v>
      </c>
      <c r="P292" cm="1">
        <f t="array" ref="P292">INDEX($E$3:$E$22,M292)</f>
        <v>1.5054133603812083E-2</v>
      </c>
      <c r="Q292" s="38">
        <f t="shared" si="56"/>
        <v>0.22838498116139136</v>
      </c>
      <c r="R292">
        <f t="shared" si="52"/>
        <v>3.4381380195076913E-3</v>
      </c>
      <c r="T292" s="9">
        <v>0.70000000000000007</v>
      </c>
      <c r="U292" s="9">
        <v>0.44999999999999996</v>
      </c>
      <c r="V292">
        <v>3.4381380195076913E-3</v>
      </c>
      <c r="X292" s="9">
        <v>0.8500000000000002</v>
      </c>
      <c r="Y292" s="9">
        <v>0.80000000000000016</v>
      </c>
      <c r="Z292">
        <v>2.8609648186575465E-7</v>
      </c>
    </row>
    <row r="293" spans="13:26" x14ac:dyDescent="0.35">
      <c r="M293" s="14">
        <f t="shared" si="57"/>
        <v>15</v>
      </c>
      <c r="N293" s="37">
        <f t="shared" si="58"/>
        <v>0.70000000000000007</v>
      </c>
      <c r="O293" s="37">
        <f t="shared" si="55"/>
        <v>0.49999999999999994</v>
      </c>
      <c r="P293" cm="1">
        <f t="array" ref="P293">INDEX($E$3:$E$22,M293)</f>
        <v>1.5054133603812083E-2</v>
      </c>
      <c r="Q293" s="38">
        <f t="shared" si="56"/>
        <v>0.14989374521592458</v>
      </c>
      <c r="R293">
        <f t="shared" si="52"/>
        <v>2.2565204668562968E-3</v>
      </c>
      <c r="T293" s="9">
        <v>0.70000000000000007</v>
      </c>
      <c r="U293" s="9">
        <v>0.49999999999999994</v>
      </c>
      <c r="V293">
        <v>2.2565204668562968E-3</v>
      </c>
      <c r="X293" s="9">
        <v>0.90000000000000024</v>
      </c>
      <c r="Y293" s="9">
        <v>0.1</v>
      </c>
      <c r="Z293">
        <v>3.2686929695227727E-7</v>
      </c>
    </row>
    <row r="294" spans="13:26" x14ac:dyDescent="0.35">
      <c r="M294" s="14">
        <f t="shared" si="57"/>
        <v>15</v>
      </c>
      <c r="N294" s="37">
        <f t="shared" si="58"/>
        <v>0.70000000000000007</v>
      </c>
      <c r="O294" s="37">
        <f t="shared" si="55"/>
        <v>0.54999999999999993</v>
      </c>
      <c r="P294" cm="1">
        <f t="array" ref="P294">INDEX($E$3:$E$22,M294)</f>
        <v>1.5054133603812083E-2</v>
      </c>
      <c r="Q294" s="38">
        <f t="shared" si="56"/>
        <v>6.8511974904274339E-2</v>
      </c>
      <c r="R294">
        <f t="shared" si="52"/>
        <v>1.0313884236699664E-3</v>
      </c>
      <c r="T294" s="9">
        <v>0.70000000000000007</v>
      </c>
      <c r="U294" s="9">
        <v>0.54999999999999993</v>
      </c>
      <c r="V294">
        <v>1.0313884236699664E-3</v>
      </c>
      <c r="X294" s="9">
        <v>0.65</v>
      </c>
      <c r="Y294" s="9">
        <v>0.15000000000000002</v>
      </c>
      <c r="Z294">
        <v>3.3755785333950436E-7</v>
      </c>
    </row>
    <row r="295" spans="13:26" x14ac:dyDescent="0.35">
      <c r="M295" s="14">
        <f t="shared" si="57"/>
        <v>15</v>
      </c>
      <c r="N295" s="37">
        <f t="shared" si="58"/>
        <v>0.70000000000000007</v>
      </c>
      <c r="O295" s="37">
        <f t="shared" si="55"/>
        <v>0.6</v>
      </c>
      <c r="P295" cm="1">
        <f t="array" ref="P295">INDEX($E$3:$E$22,M295)</f>
        <v>1.5054133603812083E-2</v>
      </c>
      <c r="Q295" s="38">
        <f t="shared" si="56"/>
        <v>2.1300604490978155E-2</v>
      </c>
      <c r="R295">
        <f t="shared" si="52"/>
        <v>3.2066214584914481E-4</v>
      </c>
      <c r="T295" s="9">
        <v>0.70000000000000007</v>
      </c>
      <c r="U295" s="9">
        <v>0.6</v>
      </c>
      <c r="V295">
        <v>3.2066214584914481E-4</v>
      </c>
      <c r="X295" s="9">
        <v>0.54999999999999993</v>
      </c>
      <c r="Y295" s="9">
        <v>0.6</v>
      </c>
      <c r="Z295">
        <v>3.8251804640752806E-7</v>
      </c>
    </row>
    <row r="296" spans="13:26" x14ac:dyDescent="0.35">
      <c r="M296" s="14">
        <f t="shared" si="57"/>
        <v>15</v>
      </c>
      <c r="N296" s="37">
        <f t="shared" si="58"/>
        <v>0.70000000000000007</v>
      </c>
      <c r="O296" s="37">
        <f t="shared" si="55"/>
        <v>0.65</v>
      </c>
      <c r="P296" cm="1">
        <f t="array" ref="P296">INDEX($E$3:$E$22,M296)</f>
        <v>1.5054133603812083E-2</v>
      </c>
      <c r="Q296" s="38">
        <f t="shared" si="56"/>
        <v>4.2854125372748346E-3</v>
      </c>
      <c r="R296">
        <f t="shared" si="52"/>
        <v>6.4513172883586689E-5</v>
      </c>
      <c r="T296" s="9">
        <v>0.70000000000000007</v>
      </c>
      <c r="U296" s="9">
        <v>0.65</v>
      </c>
      <c r="V296">
        <v>6.4513172883586689E-5</v>
      </c>
      <c r="X296" s="9">
        <v>0.54999999999999993</v>
      </c>
      <c r="Y296" s="9">
        <v>0.25</v>
      </c>
      <c r="Z296">
        <v>4.0974156015535967E-7</v>
      </c>
    </row>
    <row r="297" spans="13:26" x14ac:dyDescent="0.35">
      <c r="M297" s="14">
        <f t="shared" si="57"/>
        <v>15</v>
      </c>
      <c r="N297" s="37">
        <f t="shared" si="58"/>
        <v>0.70000000000000007</v>
      </c>
      <c r="O297" s="37">
        <f t="shared" si="55"/>
        <v>0.70000000000000007</v>
      </c>
      <c r="P297" cm="1">
        <f t="array" ref="P297">INDEX($E$3:$E$22,M297)</f>
        <v>1.5054133603812083E-2</v>
      </c>
      <c r="Q297" s="38">
        <f t="shared" si="56"/>
        <v>5.115408304202741E-4</v>
      </c>
      <c r="R297">
        <f t="shared" si="52"/>
        <v>7.7008040049517869E-6</v>
      </c>
      <c r="T297" s="9">
        <v>0.70000000000000007</v>
      </c>
      <c r="U297" s="9">
        <v>0.70000000000000007</v>
      </c>
      <c r="V297">
        <v>7.7008040049517869E-6</v>
      </c>
      <c r="X297" s="9">
        <v>0.8500000000000002</v>
      </c>
      <c r="Y297" s="9">
        <v>0.1</v>
      </c>
      <c r="Z297">
        <v>4.2425356630345159E-7</v>
      </c>
    </row>
    <row r="298" spans="13:26" x14ac:dyDescent="0.35">
      <c r="M298" s="14">
        <f t="shared" si="57"/>
        <v>15</v>
      </c>
      <c r="N298" s="37">
        <f t="shared" si="58"/>
        <v>0.70000000000000007</v>
      </c>
      <c r="O298" s="37">
        <f t="shared" si="55"/>
        <v>0.75000000000000011</v>
      </c>
      <c r="P298" cm="1">
        <f t="array" ref="P298">INDEX($E$3:$E$22,M298)</f>
        <v>1.5054133603812083E-2</v>
      </c>
      <c r="Q298" s="38">
        <f t="shared" si="56"/>
        <v>3.1298425310305655E-5</v>
      </c>
      <c r="R298">
        <f t="shared" si="52"/>
        <v>4.71170676210275E-7</v>
      </c>
      <c r="T298" s="9">
        <v>0.70000000000000007</v>
      </c>
      <c r="U298" s="9">
        <v>0.75000000000000011</v>
      </c>
      <c r="V298">
        <v>4.71170676210275E-7</v>
      </c>
      <c r="X298" s="9">
        <v>0.70000000000000007</v>
      </c>
      <c r="Y298" s="9">
        <v>0.75000000000000011</v>
      </c>
      <c r="Z298">
        <v>4.71170676210275E-7</v>
      </c>
    </row>
    <row r="299" spans="13:26" x14ac:dyDescent="0.35">
      <c r="M299" s="14">
        <f t="shared" si="57"/>
        <v>15</v>
      </c>
      <c r="N299" s="37">
        <f t="shared" si="58"/>
        <v>0.70000000000000007</v>
      </c>
      <c r="O299" s="37">
        <f t="shared" si="55"/>
        <v>0.80000000000000016</v>
      </c>
      <c r="P299" cm="1">
        <f t="array" ref="P299">INDEX($E$3:$E$22,M299)</f>
        <v>1.5054133603812083E-2</v>
      </c>
      <c r="Q299" s="38">
        <f t="shared" si="56"/>
        <v>7.6005158437368527E-7</v>
      </c>
      <c r="R299">
        <f t="shared" si="52"/>
        <v>1.1441918096950511E-8</v>
      </c>
      <c r="T299" s="9">
        <v>0.70000000000000007</v>
      </c>
      <c r="U299" s="9">
        <v>0.80000000000000016</v>
      </c>
      <c r="V299">
        <v>1.1441918096950511E-8</v>
      </c>
      <c r="X299" s="9">
        <v>0.6</v>
      </c>
      <c r="Y299" s="9">
        <v>0.2</v>
      </c>
      <c r="Z299">
        <v>7.5251159542644416E-7</v>
      </c>
    </row>
    <row r="300" spans="13:26" x14ac:dyDescent="0.35">
      <c r="M300" s="14">
        <f t="shared" si="57"/>
        <v>15</v>
      </c>
      <c r="N300" s="37">
        <f t="shared" si="58"/>
        <v>0.70000000000000007</v>
      </c>
      <c r="O300" s="37">
        <f t="shared" si="55"/>
        <v>0.8500000000000002</v>
      </c>
      <c r="P300" cm="1">
        <f t="array" ref="P300">INDEX($E$3:$E$22,M300)</f>
        <v>1.5054133603812083E-2</v>
      </c>
      <c r="Q300" s="38">
        <f t="shared" si="56"/>
        <v>4.4881119441962042E-9</v>
      </c>
      <c r="R300">
        <f t="shared" si="52"/>
        <v>6.7564636836794453E-11</v>
      </c>
      <c r="T300" s="9">
        <v>0.70000000000000007</v>
      </c>
      <c r="U300" s="9">
        <v>0.8500000000000002</v>
      </c>
      <c r="V300">
        <v>6.7564636836794453E-11</v>
      </c>
      <c r="X300" s="9">
        <v>0.6</v>
      </c>
      <c r="Y300" s="9">
        <v>0.65</v>
      </c>
      <c r="Z300">
        <v>1.0358641801251667E-6</v>
      </c>
    </row>
    <row r="301" spans="13:26" x14ac:dyDescent="0.35">
      <c r="M301" s="14">
        <f t="shared" si="57"/>
        <v>15</v>
      </c>
      <c r="N301" s="37">
        <f t="shared" si="58"/>
        <v>0.70000000000000007</v>
      </c>
      <c r="O301" s="37">
        <f t="shared" si="55"/>
        <v>0.90000000000000024</v>
      </c>
      <c r="P301" cm="1">
        <f t="array" ref="P301">INDEX($E$3:$E$22,M301)</f>
        <v>1.5054133603812083E-2</v>
      </c>
      <c r="Q301" s="38">
        <f t="shared" si="56"/>
        <v>2.1208062589762376E-12</v>
      </c>
      <c r="R301">
        <f t="shared" si="52"/>
        <v>3.1926900770429169E-14</v>
      </c>
      <c r="T301" s="9">
        <v>0.70000000000000007</v>
      </c>
      <c r="U301" s="9">
        <v>0.90000000000000024</v>
      </c>
      <c r="V301">
        <v>3.1926900770429169E-14</v>
      </c>
      <c r="X301" s="9">
        <v>0.95000000000000029</v>
      </c>
      <c r="Y301" s="9">
        <v>0.75000000000000011</v>
      </c>
      <c r="Z301">
        <v>1.1067314003524277E-6</v>
      </c>
    </row>
    <row r="302" spans="13:26" x14ac:dyDescent="0.35">
      <c r="M302" s="14">
        <f t="shared" si="57"/>
        <v>15</v>
      </c>
      <c r="N302" s="37">
        <f t="shared" si="58"/>
        <v>0.70000000000000007</v>
      </c>
      <c r="O302" s="37">
        <f t="shared" si="55"/>
        <v>0.95000000000000029</v>
      </c>
      <c r="P302" cm="1">
        <f t="array" ref="P302">INDEX($E$3:$E$22,M302)</f>
        <v>1.5054133603812083E-2</v>
      </c>
      <c r="Q302" s="38">
        <f t="shared" si="56"/>
        <v>2.275555987106357E-18</v>
      </c>
      <c r="R302">
        <f t="shared" si="52"/>
        <v>3.4256523852853586E-20</v>
      </c>
      <c r="T302" s="9">
        <v>0.70000000000000007</v>
      </c>
      <c r="U302" s="9">
        <v>0.95000000000000029</v>
      </c>
      <c r="V302">
        <v>3.4256523852853586E-20</v>
      </c>
      <c r="X302" s="9">
        <v>0.65</v>
      </c>
      <c r="Y302" s="9">
        <v>0.70000000000000007</v>
      </c>
      <c r="Z302">
        <v>1.1619804998613909E-6</v>
      </c>
    </row>
    <row r="303" spans="13:26" x14ac:dyDescent="0.35">
      <c r="M303" s="39">
        <f>M302+1</f>
        <v>16</v>
      </c>
      <c r="N303" s="37">
        <f>N302+0.05</f>
        <v>0.75000000000000011</v>
      </c>
      <c r="O303" s="37">
        <f t="shared" si="55"/>
        <v>0</v>
      </c>
      <c r="P303" cm="1">
        <f t="array" ref="P303">INDEX($E$3:$E$22,M303)</f>
        <v>6.9369853621621597E-2</v>
      </c>
      <c r="Q303" s="38">
        <f t="shared" si="56"/>
        <v>0</v>
      </c>
      <c r="R303">
        <f t="shared" si="52"/>
        <v>0</v>
      </c>
      <c r="T303" s="9">
        <v>0.75000000000000011</v>
      </c>
      <c r="U303" s="9">
        <v>0</v>
      </c>
      <c r="V303">
        <v>0</v>
      </c>
      <c r="X303" s="9">
        <v>0.54999999999999993</v>
      </c>
      <c r="Y303" s="9">
        <v>0.54999999999999993</v>
      </c>
      <c r="Z303">
        <v>1.2303438058297633E-6</v>
      </c>
    </row>
    <row r="304" spans="13:26" x14ac:dyDescent="0.35">
      <c r="M304" s="14">
        <f>M303</f>
        <v>16</v>
      </c>
      <c r="N304" s="37">
        <f>N303</f>
        <v>0.75000000000000011</v>
      </c>
      <c r="O304" s="37">
        <f t="shared" si="55"/>
        <v>0.05</v>
      </c>
      <c r="P304" cm="1">
        <f t="array" ref="P304">INDEX($E$3:$E$22,M304)</f>
        <v>6.9369853621621597E-2</v>
      </c>
      <c r="Q304" s="38">
        <f t="shared" si="56"/>
        <v>1.0705553617825703E-10</v>
      </c>
      <c r="R304">
        <f t="shared" si="52"/>
        <v>7.426426874069905E-12</v>
      </c>
      <c r="T304" s="9">
        <v>0.75000000000000011</v>
      </c>
      <c r="U304" s="9">
        <v>0.05</v>
      </c>
      <c r="V304">
        <v>7.426426874069905E-12</v>
      </c>
      <c r="X304" s="9">
        <v>0.54999999999999993</v>
      </c>
      <c r="Y304" s="9">
        <v>0.3</v>
      </c>
      <c r="Z304">
        <v>1.4825215552276449E-6</v>
      </c>
    </row>
    <row r="305" spans="13:26" x14ac:dyDescent="0.35">
      <c r="M305" s="14">
        <f t="shared" ref="M305:M322" si="59">M304</f>
        <v>16</v>
      </c>
      <c r="N305" s="37">
        <f t="shared" ref="N305:N322" si="60">N304</f>
        <v>0.75000000000000011</v>
      </c>
      <c r="O305" s="37">
        <f t="shared" si="55"/>
        <v>0.1</v>
      </c>
      <c r="P305" cm="1">
        <f t="array" ref="P305">INDEX($E$3:$E$22,M305)</f>
        <v>6.9369853621621597E-2</v>
      </c>
      <c r="Q305" s="38">
        <f t="shared" si="56"/>
        <v>1.1270833990766459E-6</v>
      </c>
      <c r="R305">
        <f t="shared" si="52"/>
        <v>7.818561041330664E-8</v>
      </c>
      <c r="T305" s="9">
        <v>0.75000000000000011</v>
      </c>
      <c r="U305" s="9">
        <v>0.1</v>
      </c>
      <c r="V305">
        <v>7.818561041330664E-8</v>
      </c>
      <c r="X305" s="9">
        <v>0.75000000000000011</v>
      </c>
      <c r="Y305" s="9">
        <v>0.75000000000000011</v>
      </c>
      <c r="Z305">
        <v>2.1711671823631597E-6</v>
      </c>
    </row>
    <row r="306" spans="13:26" x14ac:dyDescent="0.35">
      <c r="M306" s="14">
        <f t="shared" si="59"/>
        <v>16</v>
      </c>
      <c r="N306" s="37">
        <f t="shared" si="60"/>
        <v>0.75000000000000011</v>
      </c>
      <c r="O306" s="37">
        <f t="shared" si="55"/>
        <v>0.15000000000000002</v>
      </c>
      <c r="P306" cm="1">
        <f t="array" ref="P306">INDEX($E$3:$E$22,M306)</f>
        <v>6.9369853621621597E-2</v>
      </c>
      <c r="Q306" s="38">
        <f t="shared" si="56"/>
        <v>1.4860371979802842E-4</v>
      </c>
      <c r="R306">
        <f t="shared" si="52"/>
        <v>1.0308618290017702E-5</v>
      </c>
      <c r="T306" s="9">
        <v>0.75000000000000011</v>
      </c>
      <c r="U306" s="9">
        <v>0.15000000000000002</v>
      </c>
      <c r="V306">
        <v>1.0308618290017702E-5</v>
      </c>
      <c r="X306" s="9">
        <v>0.70000000000000007</v>
      </c>
      <c r="Y306" s="9">
        <v>0.15000000000000002</v>
      </c>
      <c r="Z306">
        <v>2.2371002518629744E-6</v>
      </c>
    </row>
    <row r="307" spans="13:26" x14ac:dyDescent="0.35">
      <c r="M307" s="14">
        <f t="shared" si="59"/>
        <v>16</v>
      </c>
      <c r="N307" s="37">
        <f t="shared" si="60"/>
        <v>0.75000000000000011</v>
      </c>
      <c r="O307" s="37">
        <f t="shared" si="55"/>
        <v>0.2</v>
      </c>
      <c r="P307" cm="1">
        <f t="array" ref="P307">INDEX($E$3:$E$22,M307)</f>
        <v>6.9369853621621597E-2</v>
      </c>
      <c r="Q307" s="38">
        <f t="shared" si="56"/>
        <v>3.1131712895946522E-3</v>
      </c>
      <c r="R307">
        <f t="shared" si="52"/>
        <v>2.1596023665821596E-4</v>
      </c>
      <c r="T307" s="9">
        <v>0.75000000000000011</v>
      </c>
      <c r="U307" s="9">
        <v>0.2</v>
      </c>
      <c r="V307">
        <v>2.1596023665821596E-4</v>
      </c>
      <c r="X307" s="9">
        <v>0.54999999999999993</v>
      </c>
      <c r="Y307" s="9">
        <v>0.49999999999999994</v>
      </c>
      <c r="Z307">
        <v>2.6918044796798262E-6</v>
      </c>
    </row>
    <row r="308" spans="13:26" x14ac:dyDescent="0.35">
      <c r="M308" s="14">
        <f t="shared" si="59"/>
        <v>16</v>
      </c>
      <c r="N308" s="37">
        <f t="shared" si="60"/>
        <v>0.75000000000000011</v>
      </c>
      <c r="O308" s="37">
        <f t="shared" si="55"/>
        <v>0.25</v>
      </c>
      <c r="P308" cm="1">
        <f t="array" ref="P308">INDEX($E$3:$E$22,M308)</f>
        <v>6.9369853621621597E-2</v>
      </c>
      <c r="Q308" s="38">
        <f t="shared" si="56"/>
        <v>2.2816552051212937E-2</v>
      </c>
      <c r="R308">
        <f t="shared" si="52"/>
        <v>1.5827808759427515E-3</v>
      </c>
      <c r="T308" s="9">
        <v>0.75000000000000011</v>
      </c>
      <c r="U308" s="9">
        <v>0.25</v>
      </c>
      <c r="V308">
        <v>1.5827808759427515E-3</v>
      </c>
      <c r="X308" s="9">
        <v>0.54999999999999993</v>
      </c>
      <c r="Y308" s="9">
        <v>0.35</v>
      </c>
      <c r="Z308">
        <v>3.1573629627527638E-6</v>
      </c>
    </row>
    <row r="309" spans="13:26" x14ac:dyDescent="0.35">
      <c r="M309" s="14">
        <f t="shared" si="59"/>
        <v>16</v>
      </c>
      <c r="N309" s="37">
        <f t="shared" si="60"/>
        <v>0.75000000000000011</v>
      </c>
      <c r="O309" s="37">
        <f t="shared" si="55"/>
        <v>0.3</v>
      </c>
      <c r="P309" cm="1">
        <f t="array" ref="P309">INDEX($E$3:$E$22,M309)</f>
        <v>6.9369853621621597E-2</v>
      </c>
      <c r="Q309" s="38">
        <f t="shared" si="56"/>
        <v>8.2554550285480116E-2</v>
      </c>
      <c r="R309">
        <f t="shared" si="52"/>
        <v>5.7267970691025549E-3</v>
      </c>
      <c r="T309" s="9">
        <v>0.75000000000000011</v>
      </c>
      <c r="U309" s="9">
        <v>0.3</v>
      </c>
      <c r="V309">
        <v>5.7267970691025549E-3</v>
      </c>
      <c r="X309" s="9">
        <v>0.54999999999999993</v>
      </c>
      <c r="Y309" s="9">
        <v>0.44999999999999996</v>
      </c>
      <c r="Z309">
        <v>4.1013566943453328E-6</v>
      </c>
    </row>
    <row r="310" spans="13:26" x14ac:dyDescent="0.35">
      <c r="M310" s="14">
        <f t="shared" si="59"/>
        <v>16</v>
      </c>
      <c r="N310" s="37">
        <f t="shared" si="60"/>
        <v>0.75000000000000011</v>
      </c>
      <c r="O310" s="37">
        <f t="shared" si="55"/>
        <v>0.35</v>
      </c>
      <c r="P310" cm="1">
        <f t="array" ref="P310">INDEX($E$3:$E$22,M310)</f>
        <v>6.9369853621621597E-2</v>
      </c>
      <c r="Q310" s="38">
        <f t="shared" si="56"/>
        <v>0.17581847532602071</v>
      </c>
      <c r="R310">
        <f t="shared" si="52"/>
        <v>1.2196501897342745E-2</v>
      </c>
      <c r="T310" s="9">
        <v>0.75000000000000011</v>
      </c>
      <c r="U310" s="9">
        <v>0.35</v>
      </c>
      <c r="V310">
        <v>1.2196501897342745E-2</v>
      </c>
      <c r="X310" s="9">
        <v>0.54999999999999993</v>
      </c>
      <c r="Y310" s="9">
        <v>0.39999999999999997</v>
      </c>
      <c r="Z310">
        <v>4.3571196223607475E-6</v>
      </c>
    </row>
    <row r="311" spans="13:26" x14ac:dyDescent="0.35">
      <c r="M311" s="14">
        <f t="shared" si="59"/>
        <v>16</v>
      </c>
      <c r="N311" s="37">
        <f t="shared" si="60"/>
        <v>0.75000000000000011</v>
      </c>
      <c r="O311" s="37">
        <f t="shared" si="55"/>
        <v>0.39999999999999997</v>
      </c>
      <c r="P311" cm="1">
        <f t="array" ref="P311">INDEX($E$3:$E$22,M311)</f>
        <v>6.9369853621621597E-2</v>
      </c>
      <c r="Q311" s="38">
        <f t="shared" si="56"/>
        <v>0.24262719803004792</v>
      </c>
      <c r="R311">
        <f t="shared" si="52"/>
        <v>1.6831013211968622E-2</v>
      </c>
      <c r="T311" s="9">
        <v>0.75000000000000011</v>
      </c>
      <c r="U311" s="9">
        <v>0.39999999999999997</v>
      </c>
      <c r="V311">
        <v>1.6831013211968622E-2</v>
      </c>
      <c r="X311" s="9">
        <v>0.6</v>
      </c>
      <c r="Y311" s="9">
        <v>0.6</v>
      </c>
      <c r="Z311">
        <v>5.1487535949686497E-6</v>
      </c>
    </row>
    <row r="312" spans="13:26" x14ac:dyDescent="0.35">
      <c r="M312" s="14">
        <f t="shared" si="59"/>
        <v>16</v>
      </c>
      <c r="N312" s="37">
        <f t="shared" si="60"/>
        <v>0.75000000000000011</v>
      </c>
      <c r="O312" s="37">
        <f t="shared" si="55"/>
        <v>0.44999999999999996</v>
      </c>
      <c r="P312" cm="1">
        <f t="array" ref="P312">INDEX($E$3:$E$22,M312)</f>
        <v>6.9369853621621597E-2</v>
      </c>
      <c r="Q312" s="38">
        <f t="shared" si="56"/>
        <v>0.22838498116139136</v>
      </c>
      <c r="R312">
        <f t="shared" si="52"/>
        <v>1.5843032712542525E-2</v>
      </c>
      <c r="T312" s="9">
        <v>0.75000000000000011</v>
      </c>
      <c r="U312" s="9">
        <v>0.44999999999999996</v>
      </c>
      <c r="V312">
        <v>1.5843032712542525E-2</v>
      </c>
      <c r="X312" s="9">
        <v>0.95000000000000029</v>
      </c>
      <c r="Y312" s="9">
        <v>0.15000000000000002</v>
      </c>
      <c r="Z312">
        <v>5.2547181297168472E-6</v>
      </c>
    </row>
    <row r="313" spans="13:26" x14ac:dyDescent="0.35">
      <c r="M313" s="14">
        <f t="shared" si="59"/>
        <v>16</v>
      </c>
      <c r="N313" s="37">
        <f t="shared" si="60"/>
        <v>0.75000000000000011</v>
      </c>
      <c r="O313" s="37">
        <f t="shared" si="55"/>
        <v>0.49999999999999994</v>
      </c>
      <c r="P313" cm="1">
        <f t="array" ref="P313">INDEX($E$3:$E$22,M313)</f>
        <v>6.9369853621621597E-2</v>
      </c>
      <c r="Q313" s="38">
        <f t="shared" si="56"/>
        <v>0.14989374521592458</v>
      </c>
      <c r="R313">
        <f t="shared" si="52"/>
        <v>1.0398107164425331E-2</v>
      </c>
      <c r="T313" s="9">
        <v>0.75000000000000011</v>
      </c>
      <c r="U313" s="9">
        <v>0.49999999999999994</v>
      </c>
      <c r="V313">
        <v>1.0398107164425331E-2</v>
      </c>
      <c r="X313" s="9">
        <v>0.6</v>
      </c>
      <c r="Y313" s="9">
        <v>0.25</v>
      </c>
      <c r="Z313">
        <v>5.5151864092978713E-6</v>
      </c>
    </row>
    <row r="314" spans="13:26" x14ac:dyDescent="0.35">
      <c r="M314" s="14">
        <f t="shared" si="59"/>
        <v>16</v>
      </c>
      <c r="N314" s="37">
        <f t="shared" si="60"/>
        <v>0.75000000000000011</v>
      </c>
      <c r="O314" s="37">
        <f t="shared" si="55"/>
        <v>0.54999999999999993</v>
      </c>
      <c r="P314" cm="1">
        <f t="array" ref="P314">INDEX($E$3:$E$22,M314)</f>
        <v>6.9369853621621597E-2</v>
      </c>
      <c r="Q314" s="38">
        <f t="shared" si="56"/>
        <v>6.8511974904274339E-2</v>
      </c>
      <c r="R314">
        <f t="shared" si="52"/>
        <v>4.7526656704377232E-3</v>
      </c>
      <c r="T314" s="9">
        <v>0.75000000000000011</v>
      </c>
      <c r="U314" s="9">
        <v>0.54999999999999993</v>
      </c>
      <c r="V314">
        <v>4.7526656704377232E-3</v>
      </c>
      <c r="X314" s="9">
        <v>0.80000000000000016</v>
      </c>
      <c r="Y314" s="9">
        <v>0.75000000000000011</v>
      </c>
      <c r="Z314">
        <v>6.6118757642755524E-6</v>
      </c>
    </row>
    <row r="315" spans="13:26" x14ac:dyDescent="0.35">
      <c r="M315" s="14">
        <f t="shared" si="59"/>
        <v>16</v>
      </c>
      <c r="N315" s="37">
        <f t="shared" si="60"/>
        <v>0.75000000000000011</v>
      </c>
      <c r="O315" s="37">
        <f t="shared" si="55"/>
        <v>0.6</v>
      </c>
      <c r="P315" cm="1">
        <f t="array" ref="P315">INDEX($E$3:$E$22,M315)</f>
        <v>6.9369853621621597E-2</v>
      </c>
      <c r="Q315" s="38">
        <f t="shared" si="56"/>
        <v>2.1300604490978155E-2</v>
      </c>
      <c r="R315">
        <f t="shared" si="52"/>
        <v>1.4776198155912101E-3</v>
      </c>
      <c r="T315" s="9">
        <v>0.75000000000000011</v>
      </c>
      <c r="U315" s="9">
        <v>0.6</v>
      </c>
      <c r="V315">
        <v>1.4776198155912101E-3</v>
      </c>
      <c r="X315" s="9">
        <v>0.65</v>
      </c>
      <c r="Y315" s="9">
        <v>0.2</v>
      </c>
      <c r="Z315">
        <v>7.0716629369844994E-6</v>
      </c>
    </row>
    <row r="316" spans="13:26" x14ac:dyDescent="0.35">
      <c r="M316" s="14">
        <f t="shared" si="59"/>
        <v>16</v>
      </c>
      <c r="N316" s="37">
        <f t="shared" si="60"/>
        <v>0.75000000000000011</v>
      </c>
      <c r="O316" s="37">
        <f t="shared" si="55"/>
        <v>0.65</v>
      </c>
      <c r="P316" cm="1">
        <f t="array" ref="P316">INDEX($E$3:$E$22,M316)</f>
        <v>6.9369853621621597E-2</v>
      </c>
      <c r="Q316" s="38">
        <f t="shared" si="56"/>
        <v>4.2854125372748346E-3</v>
      </c>
      <c r="R316">
        <f t="shared" si="52"/>
        <v>2.9727844041901728E-4</v>
      </c>
      <c r="T316" s="9">
        <v>0.75000000000000011</v>
      </c>
      <c r="U316" s="9">
        <v>0.65</v>
      </c>
      <c r="V316">
        <v>2.9727844041901728E-4</v>
      </c>
      <c r="X316" s="9">
        <v>0.70000000000000007</v>
      </c>
      <c r="Y316" s="9">
        <v>0.70000000000000007</v>
      </c>
      <c r="Z316">
        <v>7.7008040049517869E-6</v>
      </c>
    </row>
    <row r="317" spans="13:26" x14ac:dyDescent="0.35">
      <c r="M317" s="14">
        <f t="shared" si="59"/>
        <v>16</v>
      </c>
      <c r="N317" s="37">
        <f t="shared" si="60"/>
        <v>0.75000000000000011</v>
      </c>
      <c r="O317" s="37">
        <f t="shared" si="55"/>
        <v>0.70000000000000007</v>
      </c>
      <c r="P317" cm="1">
        <f t="array" ref="P317">INDEX($E$3:$E$22,M317)</f>
        <v>6.9369853621621597E-2</v>
      </c>
      <c r="Q317" s="38">
        <f t="shared" si="56"/>
        <v>5.115408304202741E-4</v>
      </c>
      <c r="R317">
        <f t="shared" si="52"/>
        <v>3.5485512527737173E-5</v>
      </c>
      <c r="T317" s="9">
        <v>0.75000000000000011</v>
      </c>
      <c r="U317" s="9">
        <v>0.70000000000000007</v>
      </c>
      <c r="V317">
        <v>3.5485512527737173E-5</v>
      </c>
      <c r="X317" s="9">
        <v>0.90000000000000024</v>
      </c>
      <c r="Y317" s="9">
        <v>0.75000000000000011</v>
      </c>
      <c r="Z317">
        <v>9.076962969443273E-6</v>
      </c>
    </row>
    <row r="318" spans="13:26" x14ac:dyDescent="0.35">
      <c r="M318" s="14">
        <f t="shared" si="59"/>
        <v>16</v>
      </c>
      <c r="N318" s="37">
        <f t="shared" si="60"/>
        <v>0.75000000000000011</v>
      </c>
      <c r="O318" s="37">
        <f t="shared" si="55"/>
        <v>0.75000000000000011</v>
      </c>
      <c r="P318" cm="1">
        <f t="array" ref="P318">INDEX($E$3:$E$22,M318)</f>
        <v>6.9369853621621597E-2</v>
      </c>
      <c r="Q318" s="38">
        <f t="shared" si="56"/>
        <v>3.1298425310305655E-5</v>
      </c>
      <c r="R318">
        <f t="shared" si="52"/>
        <v>2.1711671823631597E-6</v>
      </c>
      <c r="T318" s="9">
        <v>0.75000000000000011</v>
      </c>
      <c r="U318" s="9">
        <v>0.75000000000000011</v>
      </c>
      <c r="V318">
        <v>2.1711671823631597E-6</v>
      </c>
      <c r="X318" s="9">
        <v>0.65</v>
      </c>
      <c r="Y318" s="9">
        <v>0.65</v>
      </c>
      <c r="Z318">
        <v>9.7344444588787743E-6</v>
      </c>
    </row>
    <row r="319" spans="13:26" x14ac:dyDescent="0.35">
      <c r="M319" s="14">
        <f t="shared" si="59"/>
        <v>16</v>
      </c>
      <c r="N319" s="37">
        <f t="shared" si="60"/>
        <v>0.75000000000000011</v>
      </c>
      <c r="O319" s="37">
        <f t="shared" si="55"/>
        <v>0.80000000000000016</v>
      </c>
      <c r="P319" cm="1">
        <f t="array" ref="P319">INDEX($E$3:$E$22,M319)</f>
        <v>6.9369853621621597E-2</v>
      </c>
      <c r="Q319" s="38">
        <f t="shared" si="56"/>
        <v>7.6005158437368527E-7</v>
      </c>
      <c r="R319">
        <f t="shared" si="52"/>
        <v>5.272466715288412E-8</v>
      </c>
      <c r="T319" s="9">
        <v>0.75000000000000011</v>
      </c>
      <c r="U319" s="9">
        <v>0.80000000000000016</v>
      </c>
      <c r="V319">
        <v>5.272466715288412E-8</v>
      </c>
      <c r="X319" s="9">
        <v>0.75000000000000011</v>
      </c>
      <c r="Y319" s="9">
        <v>0.15000000000000002</v>
      </c>
      <c r="Z319">
        <v>1.0308618290017702E-5</v>
      </c>
    </row>
    <row r="320" spans="13:26" x14ac:dyDescent="0.35">
      <c r="M320" s="14">
        <f t="shared" si="59"/>
        <v>16</v>
      </c>
      <c r="N320" s="37">
        <f t="shared" si="60"/>
        <v>0.75000000000000011</v>
      </c>
      <c r="O320" s="37">
        <f t="shared" si="55"/>
        <v>0.8500000000000002</v>
      </c>
      <c r="P320" cm="1">
        <f t="array" ref="P320">INDEX($E$3:$E$22,M320)</f>
        <v>6.9369853621621597E-2</v>
      </c>
      <c r="Q320" s="38">
        <f t="shared" si="56"/>
        <v>4.4881119441962042E-9</v>
      </c>
      <c r="R320">
        <f t="shared" si="52"/>
        <v>3.1133966860634218E-10</v>
      </c>
      <c r="T320" s="9">
        <v>0.75000000000000011</v>
      </c>
      <c r="U320" s="9">
        <v>0.8500000000000002</v>
      </c>
      <c r="V320">
        <v>3.1133966860634218E-10</v>
      </c>
      <c r="X320" s="9">
        <v>0.8500000000000002</v>
      </c>
      <c r="Y320" s="9">
        <v>0.75000000000000011</v>
      </c>
      <c r="Z320">
        <v>1.1781265315821053E-5</v>
      </c>
    </row>
    <row r="321" spans="13:26" x14ac:dyDescent="0.35">
      <c r="M321" s="14">
        <f t="shared" si="59"/>
        <v>16</v>
      </c>
      <c r="N321" s="37">
        <f t="shared" si="60"/>
        <v>0.75000000000000011</v>
      </c>
      <c r="O321" s="37">
        <f t="shared" si="55"/>
        <v>0.90000000000000024</v>
      </c>
      <c r="P321" cm="1">
        <f t="array" ref="P321">INDEX($E$3:$E$22,M321)</f>
        <v>6.9369853621621597E-2</v>
      </c>
      <c r="Q321" s="38">
        <f t="shared" si="56"/>
        <v>2.1208062589762376E-12</v>
      </c>
      <c r="R321">
        <f t="shared" si="52"/>
        <v>1.471200197450005E-13</v>
      </c>
      <c r="T321" s="9">
        <v>0.75000000000000011</v>
      </c>
      <c r="U321" s="9">
        <v>0.90000000000000024</v>
      </c>
      <c r="V321">
        <v>1.471200197450005E-13</v>
      </c>
      <c r="X321" s="9">
        <v>0.6</v>
      </c>
      <c r="Y321" s="9">
        <v>0.54999999999999993</v>
      </c>
      <c r="Z321">
        <v>1.6560622832849264E-5</v>
      </c>
    </row>
    <row r="322" spans="13:26" x14ac:dyDescent="0.35">
      <c r="M322" s="14">
        <f t="shared" si="59"/>
        <v>16</v>
      </c>
      <c r="N322" s="37">
        <f t="shared" si="60"/>
        <v>0.75000000000000011</v>
      </c>
      <c r="O322" s="37">
        <f t="shared" si="55"/>
        <v>0.95000000000000029</v>
      </c>
      <c r="P322" cm="1">
        <f t="array" ref="P322">INDEX($E$3:$E$22,M322)</f>
        <v>6.9369853621621597E-2</v>
      </c>
      <c r="Q322" s="38">
        <f t="shared" si="56"/>
        <v>2.275555987106357E-18</v>
      </c>
      <c r="R322">
        <f t="shared" si="52"/>
        <v>1.5785498573337263E-19</v>
      </c>
      <c r="T322" s="9">
        <v>0.75000000000000011</v>
      </c>
      <c r="U322" s="9">
        <v>0.95000000000000029</v>
      </c>
      <c r="V322">
        <v>1.5785498573337263E-19</v>
      </c>
      <c r="X322" s="9">
        <v>0.95000000000000029</v>
      </c>
      <c r="Y322" s="9">
        <v>0.70000000000000007</v>
      </c>
      <c r="Z322">
        <v>1.8088395629350109E-5</v>
      </c>
    </row>
    <row r="323" spans="13:26" x14ac:dyDescent="0.35">
      <c r="M323" s="39">
        <f>M322+1</f>
        <v>17</v>
      </c>
      <c r="N323" s="37">
        <f>N322+0.05</f>
        <v>0.80000000000000016</v>
      </c>
      <c r="O323" s="37">
        <f t="shared" si="55"/>
        <v>0</v>
      </c>
      <c r="P323" cm="1">
        <f t="array" ref="P323">INDEX($E$3:$E$22,M323)</f>
        <v>0.21125266522908601</v>
      </c>
      <c r="Q323" s="38">
        <f t="shared" si="56"/>
        <v>0</v>
      </c>
      <c r="R323">
        <f t="shared" si="52"/>
        <v>0</v>
      </c>
      <c r="T323" s="9">
        <v>0.80000000000000016</v>
      </c>
      <c r="U323" s="9">
        <v>0</v>
      </c>
      <c r="V323">
        <v>0</v>
      </c>
      <c r="X323" s="9">
        <v>0.6</v>
      </c>
      <c r="Y323" s="9">
        <v>0.3</v>
      </c>
      <c r="Z323">
        <v>1.9954975350273117E-5</v>
      </c>
    </row>
    <row r="324" spans="13:26" x14ac:dyDescent="0.35">
      <c r="M324" s="14">
        <f>M323</f>
        <v>17</v>
      </c>
      <c r="N324" s="37">
        <f>N323</f>
        <v>0.80000000000000016</v>
      </c>
      <c r="O324" s="37">
        <f t="shared" si="55"/>
        <v>0.05</v>
      </c>
      <c r="P324" cm="1">
        <f t="array" ref="P324">INDEX($E$3:$E$22,M324)</f>
        <v>0.21125266522908601</v>
      </c>
      <c r="Q324" s="38">
        <f t="shared" si="56"/>
        <v>1.0705553617825703E-10</v>
      </c>
      <c r="R324">
        <f t="shared" ref="R324:R387" si="61">P324*Q324</f>
        <v>2.2615767345185637E-11</v>
      </c>
      <c r="T324" s="9">
        <v>0.80000000000000016</v>
      </c>
      <c r="U324" s="9">
        <v>0.05</v>
      </c>
      <c r="V324">
        <v>2.2615767345185637E-11</v>
      </c>
      <c r="X324" s="9">
        <v>0.80000000000000016</v>
      </c>
      <c r="Y324" s="9">
        <v>0.15000000000000002</v>
      </c>
      <c r="Z324">
        <v>3.1392931870289796E-5</v>
      </c>
    </row>
    <row r="325" spans="13:26" x14ac:dyDescent="0.35">
      <c r="M325" s="14">
        <f t="shared" ref="M325:M342" si="62">M324</f>
        <v>17</v>
      </c>
      <c r="N325" s="37">
        <f t="shared" ref="N325:N342" si="63">N324</f>
        <v>0.80000000000000016</v>
      </c>
      <c r="O325" s="37">
        <f t="shared" si="55"/>
        <v>0.1</v>
      </c>
      <c r="P325" cm="1">
        <f t="array" ref="P325">INDEX($E$3:$E$22,M325)</f>
        <v>0.21125266522908601</v>
      </c>
      <c r="Q325" s="38">
        <f t="shared" si="56"/>
        <v>1.1270833990766459E-6</v>
      </c>
      <c r="R325">
        <f t="shared" si="61"/>
        <v>2.3809937199039901E-7</v>
      </c>
      <c r="T325" s="9">
        <v>0.80000000000000016</v>
      </c>
      <c r="U325" s="9">
        <v>0.1</v>
      </c>
      <c r="V325">
        <v>2.3809937199039901E-7</v>
      </c>
      <c r="X325" s="9">
        <v>0.75000000000000011</v>
      </c>
      <c r="Y325" s="9">
        <v>0.70000000000000007</v>
      </c>
      <c r="Z325">
        <v>3.5485512527737173E-5</v>
      </c>
    </row>
    <row r="326" spans="13:26" x14ac:dyDescent="0.35">
      <c r="M326" s="14">
        <f t="shared" si="62"/>
        <v>17</v>
      </c>
      <c r="N326" s="37">
        <f t="shared" si="63"/>
        <v>0.80000000000000016</v>
      </c>
      <c r="O326" s="37">
        <f t="shared" si="55"/>
        <v>0.15000000000000002</v>
      </c>
      <c r="P326" cm="1">
        <f t="array" ref="P326">INDEX($E$3:$E$22,M326)</f>
        <v>0.21125266522908601</v>
      </c>
      <c r="Q326" s="38">
        <f t="shared" si="56"/>
        <v>1.4860371979802842E-4</v>
      </c>
      <c r="R326">
        <f t="shared" si="61"/>
        <v>3.1392931870289796E-5</v>
      </c>
      <c r="T326" s="9">
        <v>0.80000000000000016</v>
      </c>
      <c r="U326" s="9">
        <v>0.15000000000000002</v>
      </c>
      <c r="V326">
        <v>3.1392931870289796E-5</v>
      </c>
      <c r="X326" s="9">
        <v>0.6</v>
      </c>
      <c r="Y326" s="9">
        <v>0.49999999999999994</v>
      </c>
      <c r="Z326">
        <v>3.6232115378260136E-5</v>
      </c>
    </row>
    <row r="327" spans="13:26" x14ac:dyDescent="0.35">
      <c r="M327" s="14">
        <f t="shared" si="62"/>
        <v>17</v>
      </c>
      <c r="N327" s="37">
        <f t="shared" si="63"/>
        <v>0.80000000000000016</v>
      </c>
      <c r="O327" s="37">
        <f t="shared" si="55"/>
        <v>0.2</v>
      </c>
      <c r="P327" cm="1">
        <f t="array" ref="P327">INDEX($E$3:$E$22,M327)</f>
        <v>0.21125266522908601</v>
      </c>
      <c r="Q327" s="38">
        <f t="shared" si="56"/>
        <v>3.1131712895946522E-3</v>
      </c>
      <c r="R327">
        <f t="shared" si="61"/>
        <v>6.5766573224154104E-4</v>
      </c>
      <c r="T327" s="9">
        <v>0.80000000000000016</v>
      </c>
      <c r="U327" s="9">
        <v>0.2</v>
      </c>
      <c r="V327">
        <v>6.5766573224154104E-4</v>
      </c>
      <c r="X327" s="9">
        <v>0.6</v>
      </c>
      <c r="Y327" s="9">
        <v>0.35</v>
      </c>
      <c r="Z327">
        <v>4.249860642594307E-5</v>
      </c>
    </row>
    <row r="328" spans="13:26" x14ac:dyDescent="0.35">
      <c r="M328" s="14">
        <f t="shared" si="62"/>
        <v>17</v>
      </c>
      <c r="N328" s="37">
        <f t="shared" si="63"/>
        <v>0.80000000000000016</v>
      </c>
      <c r="O328" s="37">
        <f t="shared" si="55"/>
        <v>0.25</v>
      </c>
      <c r="P328" cm="1">
        <f t="array" ref="P328">INDEX($E$3:$E$22,M328)</f>
        <v>0.21125266522908601</v>
      </c>
      <c r="Q328" s="38">
        <f t="shared" si="56"/>
        <v>2.2816552051212937E-2</v>
      </c>
      <c r="R328">
        <f t="shared" si="61"/>
        <v>4.8200574321569023E-3</v>
      </c>
      <c r="T328" s="9">
        <v>0.80000000000000016</v>
      </c>
      <c r="U328" s="9">
        <v>0.25</v>
      </c>
      <c r="V328">
        <v>4.8200574321569023E-3</v>
      </c>
      <c r="X328" s="9">
        <v>0.90000000000000024</v>
      </c>
      <c r="Y328" s="9">
        <v>0.15000000000000002</v>
      </c>
      <c r="Z328">
        <v>4.3097071125942068E-5</v>
      </c>
    </row>
    <row r="329" spans="13:26" x14ac:dyDescent="0.35">
      <c r="M329" s="14">
        <f t="shared" si="62"/>
        <v>17</v>
      </c>
      <c r="N329" s="37">
        <f t="shared" si="63"/>
        <v>0.80000000000000016</v>
      </c>
      <c r="O329" s="37">
        <f t="shared" si="55"/>
        <v>0.3</v>
      </c>
      <c r="P329" cm="1">
        <f t="array" ref="P329">INDEX($E$3:$E$22,M329)</f>
        <v>0.21125266522908601</v>
      </c>
      <c r="Q329" s="38">
        <f t="shared" si="56"/>
        <v>8.2554550285480116E-2</v>
      </c>
      <c r="R329">
        <f t="shared" si="61"/>
        <v>1.7439868774596277E-2</v>
      </c>
      <c r="T329" s="9">
        <v>0.80000000000000016</v>
      </c>
      <c r="U329" s="9">
        <v>0.3</v>
      </c>
      <c r="V329">
        <v>1.7439868774596277E-2</v>
      </c>
      <c r="X329" s="9">
        <v>0.70000000000000007</v>
      </c>
      <c r="Y329" s="9">
        <v>0.2</v>
      </c>
      <c r="Z329">
        <v>4.6866096525109847E-5</v>
      </c>
    </row>
    <row r="330" spans="13:26" x14ac:dyDescent="0.35">
      <c r="M330" s="14">
        <f t="shared" si="62"/>
        <v>17</v>
      </c>
      <c r="N330" s="37">
        <f t="shared" si="63"/>
        <v>0.80000000000000016</v>
      </c>
      <c r="O330" s="37">
        <f t="shared" si="55"/>
        <v>0.35</v>
      </c>
      <c r="P330" cm="1">
        <f t="array" ref="P330">INDEX($E$3:$E$22,M330)</f>
        <v>0.21125266522908601</v>
      </c>
      <c r="Q330" s="38">
        <f t="shared" si="56"/>
        <v>0.17581847532602071</v>
      </c>
      <c r="R330">
        <f t="shared" si="61"/>
        <v>3.7142121509136171E-2</v>
      </c>
      <c r="T330" s="9">
        <v>0.80000000000000016</v>
      </c>
      <c r="U330" s="9">
        <v>0.35</v>
      </c>
      <c r="V330">
        <v>3.7142121509136171E-2</v>
      </c>
      <c r="X330" s="9">
        <v>0.65</v>
      </c>
      <c r="Y330" s="9">
        <v>0.6</v>
      </c>
      <c r="Z330">
        <v>4.8384968670910665E-5</v>
      </c>
    </row>
    <row r="331" spans="13:26" x14ac:dyDescent="0.35">
      <c r="M331" s="14">
        <f t="shared" si="62"/>
        <v>17</v>
      </c>
      <c r="N331" s="37">
        <f t="shared" si="63"/>
        <v>0.80000000000000016</v>
      </c>
      <c r="O331" s="37">
        <f t="shared" si="55"/>
        <v>0.39999999999999997</v>
      </c>
      <c r="P331" cm="1">
        <f t="array" ref="P331">INDEX($E$3:$E$22,M331)</f>
        <v>0.21125266522908601</v>
      </c>
      <c r="Q331" s="38">
        <f t="shared" si="56"/>
        <v>0.24262719803004792</v>
      </c>
      <c r="R331">
        <f t="shared" si="61"/>
        <v>5.125564224091287E-2</v>
      </c>
      <c r="T331" s="9">
        <v>0.80000000000000016</v>
      </c>
      <c r="U331" s="9">
        <v>0.39999999999999997</v>
      </c>
      <c r="V331">
        <v>5.125564224091287E-2</v>
      </c>
      <c r="X331" s="9">
        <v>0.65</v>
      </c>
      <c r="Y331" s="9">
        <v>0.25</v>
      </c>
      <c r="Z331">
        <v>5.1828489498677322E-5</v>
      </c>
    </row>
    <row r="332" spans="13:26" x14ac:dyDescent="0.35">
      <c r="M332" s="14">
        <f t="shared" si="62"/>
        <v>17</v>
      </c>
      <c r="N332" s="37">
        <f t="shared" si="63"/>
        <v>0.80000000000000016</v>
      </c>
      <c r="O332" s="37">
        <f t="shared" si="55"/>
        <v>0.44999999999999996</v>
      </c>
      <c r="P332" cm="1">
        <f t="array" ref="P332">INDEX($E$3:$E$22,M332)</f>
        <v>0.21125266522908601</v>
      </c>
      <c r="Q332" s="38">
        <f t="shared" si="56"/>
        <v>0.22838498116139136</v>
      </c>
      <c r="R332">
        <f t="shared" si="61"/>
        <v>4.8246935968638521E-2</v>
      </c>
      <c r="T332" s="9">
        <v>0.80000000000000016</v>
      </c>
      <c r="U332" s="9">
        <v>0.44999999999999996</v>
      </c>
      <c r="V332">
        <v>4.8246935968638521E-2</v>
      </c>
      <c r="X332" s="9">
        <v>0.6</v>
      </c>
      <c r="Y332" s="9">
        <v>0.44999999999999996</v>
      </c>
      <c r="Z332">
        <v>5.5204911827249375E-5</v>
      </c>
    </row>
    <row r="333" spans="13:26" x14ac:dyDescent="0.35">
      <c r="M333" s="14">
        <f t="shared" si="62"/>
        <v>17</v>
      </c>
      <c r="N333" s="37">
        <f t="shared" si="63"/>
        <v>0.80000000000000016</v>
      </c>
      <c r="O333" s="37">
        <f t="shared" si="55"/>
        <v>0.49999999999999994</v>
      </c>
      <c r="P333" cm="1">
        <f t="array" ref="P333">INDEX($E$3:$E$22,M333)</f>
        <v>0.21125266522908601</v>
      </c>
      <c r="Q333" s="38">
        <f t="shared" si="56"/>
        <v>0.14989374521592458</v>
      </c>
      <c r="R333">
        <f t="shared" si="61"/>
        <v>3.1665453178033626E-2</v>
      </c>
      <c r="T333" s="9">
        <v>0.80000000000000016</v>
      </c>
      <c r="U333" s="9">
        <v>0.49999999999999994</v>
      </c>
      <c r="V333">
        <v>3.1665453178033626E-2</v>
      </c>
      <c r="X333" s="9">
        <v>0.8500000000000002</v>
      </c>
      <c r="Y333" s="9">
        <v>0.15000000000000002</v>
      </c>
      <c r="Z333">
        <v>5.5936994673084574E-5</v>
      </c>
    </row>
    <row r="334" spans="13:26" x14ac:dyDescent="0.35">
      <c r="M334" s="14">
        <f t="shared" si="62"/>
        <v>17</v>
      </c>
      <c r="N334" s="37">
        <f t="shared" si="63"/>
        <v>0.80000000000000016</v>
      </c>
      <c r="O334" s="37">
        <f t="shared" si="55"/>
        <v>0.54999999999999993</v>
      </c>
      <c r="P334" cm="1">
        <f t="array" ref="P334">INDEX($E$3:$E$22,M334)</f>
        <v>0.21125266522908601</v>
      </c>
      <c r="Q334" s="38">
        <f t="shared" si="56"/>
        <v>6.8511974904274339E-2</v>
      </c>
      <c r="R334">
        <f t="shared" si="61"/>
        <v>1.4473337298636209E-2</v>
      </c>
      <c r="T334" s="9">
        <v>0.80000000000000016</v>
      </c>
      <c r="U334" s="9">
        <v>0.54999999999999993</v>
      </c>
      <c r="V334">
        <v>1.4473337298636209E-2</v>
      </c>
      <c r="X334" s="9">
        <v>0.6</v>
      </c>
      <c r="Y334" s="9">
        <v>0.39999999999999997</v>
      </c>
      <c r="Z334">
        <v>5.8647521417689749E-5</v>
      </c>
    </row>
    <row r="335" spans="13:26" x14ac:dyDescent="0.35">
      <c r="M335" s="14">
        <f t="shared" si="62"/>
        <v>17</v>
      </c>
      <c r="N335" s="37">
        <f t="shared" si="63"/>
        <v>0.80000000000000016</v>
      </c>
      <c r="O335" s="37">
        <f t="shared" si="55"/>
        <v>0.6</v>
      </c>
      <c r="P335" cm="1">
        <f t="array" ref="P335">INDEX($E$3:$E$22,M335)</f>
        <v>0.21125266522908601</v>
      </c>
      <c r="Q335" s="38">
        <f t="shared" si="56"/>
        <v>2.1300604490978155E-2</v>
      </c>
      <c r="R335">
        <f t="shared" si="61"/>
        <v>4.4998094697097741E-3</v>
      </c>
      <c r="T335" s="9">
        <v>0.80000000000000016</v>
      </c>
      <c r="U335" s="9">
        <v>0.6</v>
      </c>
      <c r="V335">
        <v>4.4998094697097741E-3</v>
      </c>
      <c r="X335" s="9">
        <v>0.70000000000000007</v>
      </c>
      <c r="Y335" s="9">
        <v>0.65</v>
      </c>
      <c r="Z335">
        <v>6.4513172883586689E-5</v>
      </c>
    </row>
    <row r="336" spans="13:26" x14ac:dyDescent="0.35">
      <c r="M336" s="14">
        <f t="shared" si="62"/>
        <v>17</v>
      </c>
      <c r="N336" s="37">
        <f t="shared" si="63"/>
        <v>0.80000000000000016</v>
      </c>
      <c r="O336" s="37">
        <f t="shared" si="55"/>
        <v>0.65</v>
      </c>
      <c r="P336" cm="1">
        <f t="array" ref="P336">INDEX($E$3:$E$22,M336)</f>
        <v>0.21125266522908601</v>
      </c>
      <c r="Q336" s="38">
        <f t="shared" si="56"/>
        <v>4.2854125372748346E-3</v>
      </c>
      <c r="R336">
        <f t="shared" si="61"/>
        <v>9.0530482010544872E-4</v>
      </c>
      <c r="T336" s="9">
        <v>0.80000000000000016</v>
      </c>
      <c r="U336" s="9">
        <v>0.65</v>
      </c>
      <c r="V336">
        <v>9.0530482010544872E-4</v>
      </c>
      <c r="X336" s="9">
        <v>0.80000000000000016</v>
      </c>
      <c r="Y336" s="9">
        <v>0.70000000000000007</v>
      </c>
      <c r="Z336">
        <v>1.0806436379978282E-4</v>
      </c>
    </row>
    <row r="337" spans="13:26" x14ac:dyDescent="0.35">
      <c r="M337" s="14">
        <f t="shared" si="62"/>
        <v>17</v>
      </c>
      <c r="N337" s="37">
        <f t="shared" si="63"/>
        <v>0.80000000000000016</v>
      </c>
      <c r="O337" s="37">
        <f t="shared" si="55"/>
        <v>0.70000000000000007</v>
      </c>
      <c r="P337" cm="1">
        <f t="array" ref="P337">INDEX($E$3:$E$22,M337)</f>
        <v>0.21125266522908601</v>
      </c>
      <c r="Q337" s="38">
        <f t="shared" si="56"/>
        <v>5.115408304202741E-4</v>
      </c>
      <c r="R337">
        <f t="shared" si="61"/>
        <v>1.0806436379978282E-4</v>
      </c>
      <c r="T337" s="9">
        <v>0.80000000000000016</v>
      </c>
      <c r="U337" s="9">
        <v>0.70000000000000007</v>
      </c>
      <c r="V337">
        <v>1.0806436379978282E-4</v>
      </c>
      <c r="X337" s="9">
        <v>0.95000000000000029</v>
      </c>
      <c r="Y337" s="9">
        <v>0.2</v>
      </c>
      <c r="Z337">
        <v>1.1008363477428938E-4</v>
      </c>
    </row>
    <row r="338" spans="13:26" x14ac:dyDescent="0.35">
      <c r="M338" s="14">
        <f t="shared" si="62"/>
        <v>17</v>
      </c>
      <c r="N338" s="37">
        <f t="shared" si="63"/>
        <v>0.80000000000000016</v>
      </c>
      <c r="O338" s="37">
        <f t="shared" si="55"/>
        <v>0.75000000000000011</v>
      </c>
      <c r="P338" cm="1">
        <f t="array" ref="P338">INDEX($E$3:$E$22,M338)</f>
        <v>0.21125266522908601</v>
      </c>
      <c r="Q338" s="38">
        <f t="shared" si="56"/>
        <v>3.1298425310305655E-5</v>
      </c>
      <c r="R338">
        <f t="shared" si="61"/>
        <v>6.6118757642755524E-6</v>
      </c>
      <c r="T338" s="9">
        <v>0.80000000000000016</v>
      </c>
      <c r="U338" s="9">
        <v>0.75000000000000011</v>
      </c>
      <c r="V338">
        <v>6.6118757642755524E-6</v>
      </c>
      <c r="X338" s="9">
        <v>0.90000000000000024</v>
      </c>
      <c r="Y338" s="9">
        <v>0.70000000000000007</v>
      </c>
      <c r="Z338">
        <v>1.4835369923720115E-4</v>
      </c>
    </row>
    <row r="339" spans="13:26" x14ac:dyDescent="0.35">
      <c r="M339" s="14">
        <f t="shared" si="62"/>
        <v>17</v>
      </c>
      <c r="N339" s="37">
        <f t="shared" si="63"/>
        <v>0.80000000000000016</v>
      </c>
      <c r="O339" s="37">
        <f t="shared" si="55"/>
        <v>0.80000000000000016</v>
      </c>
      <c r="P339" cm="1">
        <f t="array" ref="P339">INDEX($E$3:$E$22,M339)</f>
        <v>0.21125266522908601</v>
      </c>
      <c r="Q339" s="38">
        <f t="shared" si="56"/>
        <v>7.6005158437368527E-7</v>
      </c>
      <c r="R339">
        <f t="shared" si="61"/>
        <v>1.6056292291053055E-7</v>
      </c>
      <c r="T339" s="9">
        <v>0.80000000000000016</v>
      </c>
      <c r="U339" s="9">
        <v>0.80000000000000016</v>
      </c>
      <c r="V339">
        <v>1.6056292291053055E-7</v>
      </c>
      <c r="X339" s="9">
        <v>0.95000000000000029</v>
      </c>
      <c r="Y339" s="9">
        <v>0.65</v>
      </c>
      <c r="Z339">
        <v>1.5153479996018719E-4</v>
      </c>
    </row>
    <row r="340" spans="13:26" x14ac:dyDescent="0.35">
      <c r="M340" s="14">
        <f t="shared" si="62"/>
        <v>17</v>
      </c>
      <c r="N340" s="37">
        <f t="shared" si="63"/>
        <v>0.80000000000000016</v>
      </c>
      <c r="O340" s="37">
        <f t="shared" si="55"/>
        <v>0.8500000000000002</v>
      </c>
      <c r="P340" cm="1">
        <f t="array" ref="P340">INDEX($E$3:$E$22,M340)</f>
        <v>0.21125266522908601</v>
      </c>
      <c r="Q340" s="38">
        <f t="shared" si="56"/>
        <v>4.4881119441962042E-9</v>
      </c>
      <c r="R340">
        <f t="shared" si="61"/>
        <v>9.4812561005794297E-10</v>
      </c>
      <c r="T340" s="9">
        <v>0.80000000000000016</v>
      </c>
      <c r="U340" s="9">
        <v>0.8500000000000002</v>
      </c>
      <c r="V340">
        <v>9.4812561005794297E-10</v>
      </c>
      <c r="X340" s="9">
        <v>0.65</v>
      </c>
      <c r="Y340" s="9">
        <v>0.54999999999999993</v>
      </c>
      <c r="Z340">
        <v>1.5562702742683075E-4</v>
      </c>
    </row>
    <row r="341" spans="13:26" x14ac:dyDescent="0.35">
      <c r="M341" s="14">
        <f t="shared" si="62"/>
        <v>17</v>
      </c>
      <c r="N341" s="37">
        <f t="shared" si="63"/>
        <v>0.80000000000000016</v>
      </c>
      <c r="O341" s="37">
        <f t="shared" si="55"/>
        <v>0.90000000000000024</v>
      </c>
      <c r="P341" cm="1">
        <f t="array" ref="P341">INDEX($E$3:$E$22,M341)</f>
        <v>0.21125266522908601</v>
      </c>
      <c r="Q341" s="38">
        <f t="shared" si="56"/>
        <v>2.1208062589762376E-12</v>
      </c>
      <c r="R341">
        <f t="shared" si="61"/>
        <v>4.4802597464325742E-13</v>
      </c>
      <c r="T341" s="9">
        <v>0.80000000000000016</v>
      </c>
      <c r="U341" s="9">
        <v>0.90000000000000024</v>
      </c>
      <c r="V341">
        <v>4.4802597464325742E-13</v>
      </c>
      <c r="X341" s="9">
        <v>0.65</v>
      </c>
      <c r="Y341" s="9">
        <v>0.3</v>
      </c>
      <c r="Z341">
        <v>1.8752516300163676E-4</v>
      </c>
    </row>
    <row r="342" spans="13:26" x14ac:dyDescent="0.35">
      <c r="M342" s="14">
        <f t="shared" si="62"/>
        <v>17</v>
      </c>
      <c r="N342" s="37">
        <f t="shared" si="63"/>
        <v>0.80000000000000016</v>
      </c>
      <c r="O342" s="37">
        <f t="shared" si="55"/>
        <v>0.95000000000000029</v>
      </c>
      <c r="P342" cm="1">
        <f t="array" ref="P342">INDEX($E$3:$E$22,M342)</f>
        <v>0.21125266522908601</v>
      </c>
      <c r="Q342" s="38">
        <f t="shared" si="56"/>
        <v>2.275555987106357E-18</v>
      </c>
      <c r="R342">
        <f t="shared" si="61"/>
        <v>4.8071726715422154E-19</v>
      </c>
      <c r="T342" s="9">
        <v>0.80000000000000016</v>
      </c>
      <c r="U342" s="9">
        <v>0.95000000000000029</v>
      </c>
      <c r="V342">
        <v>4.8071726715422154E-19</v>
      </c>
      <c r="X342" s="9">
        <v>0.8500000000000002</v>
      </c>
      <c r="Y342" s="9">
        <v>0.70000000000000007</v>
      </c>
      <c r="Z342">
        <v>1.9255276210564793E-4</v>
      </c>
    </row>
    <row r="343" spans="13:26" x14ac:dyDescent="0.35">
      <c r="M343" s="39">
        <f>M342+1</f>
        <v>18</v>
      </c>
      <c r="N343" s="37">
        <f>N342+0.05</f>
        <v>0.8500000000000002</v>
      </c>
      <c r="O343" s="37">
        <f t="shared" si="55"/>
        <v>0</v>
      </c>
      <c r="P343" cm="1">
        <f t="array" ref="P343">INDEX($E$3:$E$22,M343)</f>
        <v>0.37641719029045939</v>
      </c>
      <c r="Q343" s="38">
        <f t="shared" si="56"/>
        <v>0</v>
      </c>
      <c r="R343">
        <f t="shared" si="61"/>
        <v>0</v>
      </c>
      <c r="T343" s="9">
        <v>0.8500000000000002</v>
      </c>
      <c r="U343" s="9">
        <v>0</v>
      </c>
      <c r="V343">
        <v>0</v>
      </c>
      <c r="X343" s="9">
        <v>0.75000000000000011</v>
      </c>
      <c r="Y343" s="9">
        <v>0.2</v>
      </c>
      <c r="Z343">
        <v>2.1596023665821596E-4</v>
      </c>
    </row>
    <row r="344" spans="13:26" x14ac:dyDescent="0.35">
      <c r="M344" s="14">
        <f>M343</f>
        <v>18</v>
      </c>
      <c r="N344" s="37">
        <f>N343</f>
        <v>0.8500000000000002</v>
      </c>
      <c r="O344" s="37">
        <f t="shared" ref="O344:O402" si="64">O324</f>
        <v>0.05</v>
      </c>
      <c r="P344" cm="1">
        <f t="array" ref="P344">INDEX($E$3:$E$22,M344)</f>
        <v>0.37641719029045939</v>
      </c>
      <c r="Q344" s="38">
        <f t="shared" ref="Q344:Q402" si="65">Q324</f>
        <v>1.0705553617825703E-10</v>
      </c>
      <c r="R344">
        <f t="shared" si="61"/>
        <v>4.0297544133258134E-11</v>
      </c>
      <c r="T344" s="9">
        <v>0.8500000000000002</v>
      </c>
      <c r="U344" s="9">
        <v>0.05</v>
      </c>
      <c r="V344">
        <v>4.0297544133258134E-11</v>
      </c>
      <c r="X344" s="9">
        <v>0.75000000000000011</v>
      </c>
      <c r="Y344" s="9">
        <v>0.65</v>
      </c>
      <c r="Z344">
        <v>2.9727844041901728E-4</v>
      </c>
    </row>
    <row r="345" spans="13:26" x14ac:dyDescent="0.35">
      <c r="M345" s="14">
        <f t="shared" ref="M345:M362" si="66">M344</f>
        <v>18</v>
      </c>
      <c r="N345" s="37">
        <f t="shared" ref="N345:N362" si="67">N344</f>
        <v>0.8500000000000002</v>
      </c>
      <c r="O345" s="37">
        <f t="shared" si="64"/>
        <v>0.1</v>
      </c>
      <c r="P345" cm="1">
        <f t="array" ref="P345">INDEX($E$3:$E$22,M345)</f>
        <v>0.37641719029045939</v>
      </c>
      <c r="Q345" s="38">
        <f t="shared" si="65"/>
        <v>1.1270833990766459E-6</v>
      </c>
      <c r="R345">
        <f t="shared" si="61"/>
        <v>4.2425356630345159E-7</v>
      </c>
      <c r="T345" s="9">
        <v>0.8500000000000002</v>
      </c>
      <c r="U345" s="9">
        <v>0.1</v>
      </c>
      <c r="V345">
        <v>4.2425356630345159E-7</v>
      </c>
      <c r="X345" s="9">
        <v>0.70000000000000007</v>
      </c>
      <c r="Y345" s="9">
        <v>0.6</v>
      </c>
      <c r="Z345">
        <v>3.2066214584914481E-4</v>
      </c>
    </row>
    <row r="346" spans="13:26" x14ac:dyDescent="0.35">
      <c r="M346" s="14">
        <f t="shared" si="66"/>
        <v>18</v>
      </c>
      <c r="N346" s="37">
        <f t="shared" si="67"/>
        <v>0.8500000000000002</v>
      </c>
      <c r="O346" s="37">
        <f t="shared" si="64"/>
        <v>0.15000000000000002</v>
      </c>
      <c r="P346" cm="1">
        <f t="array" ref="P346">INDEX($E$3:$E$22,M346)</f>
        <v>0.37641719029045939</v>
      </c>
      <c r="Q346" s="38">
        <f t="shared" si="65"/>
        <v>1.4860371979802842E-4</v>
      </c>
      <c r="R346">
        <f t="shared" si="61"/>
        <v>5.5936994673084574E-5</v>
      </c>
      <c r="T346" s="9">
        <v>0.8500000000000002</v>
      </c>
      <c r="U346" s="9">
        <v>0.15000000000000002</v>
      </c>
      <c r="V346">
        <v>5.5936994673084574E-5</v>
      </c>
      <c r="X346" s="9">
        <v>0.65</v>
      </c>
      <c r="Y346" s="9">
        <v>0.49999999999999994</v>
      </c>
      <c r="Z346">
        <v>3.4048818517379672E-4</v>
      </c>
    </row>
    <row r="347" spans="13:26" x14ac:dyDescent="0.35">
      <c r="M347" s="14">
        <f t="shared" si="66"/>
        <v>18</v>
      </c>
      <c r="N347" s="37">
        <f t="shared" si="67"/>
        <v>0.8500000000000002</v>
      </c>
      <c r="O347" s="37">
        <f t="shared" si="64"/>
        <v>0.2</v>
      </c>
      <c r="P347" cm="1">
        <f t="array" ref="P347">INDEX($E$3:$E$22,M347)</f>
        <v>0.37641719029045939</v>
      </c>
      <c r="Q347" s="38">
        <f t="shared" si="65"/>
        <v>3.1131712895946522E-3</v>
      </c>
      <c r="R347">
        <f t="shared" si="61"/>
        <v>1.1718511897221451E-3</v>
      </c>
      <c r="T347" s="9">
        <v>0.8500000000000002</v>
      </c>
      <c r="U347" s="9">
        <v>0.2</v>
      </c>
      <c r="V347">
        <v>1.1718511897221451E-3</v>
      </c>
      <c r="X347" s="9">
        <v>0.70000000000000007</v>
      </c>
      <c r="Y347" s="9">
        <v>0.25</v>
      </c>
      <c r="Z347">
        <v>3.4348342295729219E-4</v>
      </c>
    </row>
    <row r="348" spans="13:26" x14ac:dyDescent="0.35">
      <c r="M348" s="14">
        <f t="shared" si="66"/>
        <v>18</v>
      </c>
      <c r="N348" s="37">
        <f t="shared" si="67"/>
        <v>0.8500000000000002</v>
      </c>
      <c r="O348" s="37">
        <f t="shared" si="64"/>
        <v>0.25</v>
      </c>
      <c r="P348" cm="1">
        <f t="array" ref="P348">INDEX($E$3:$E$22,M348)</f>
        <v>0.37641719029045939</v>
      </c>
      <c r="Q348" s="38">
        <f t="shared" si="65"/>
        <v>2.2816552051212937E-2</v>
      </c>
      <c r="R348">
        <f t="shared" si="61"/>
        <v>8.5885424152335917E-3</v>
      </c>
      <c r="T348" s="9">
        <v>0.8500000000000002</v>
      </c>
      <c r="U348" s="9">
        <v>0.25</v>
      </c>
      <c r="V348">
        <v>8.5885424152335917E-3</v>
      </c>
      <c r="X348" s="9">
        <v>0.65</v>
      </c>
      <c r="Y348" s="9">
        <v>0.35</v>
      </c>
      <c r="Z348">
        <v>3.9937699533456477E-4</v>
      </c>
    </row>
    <row r="349" spans="13:26" x14ac:dyDescent="0.35">
      <c r="M349" s="14">
        <f t="shared" si="66"/>
        <v>18</v>
      </c>
      <c r="N349" s="37">
        <f t="shared" si="67"/>
        <v>0.8500000000000002</v>
      </c>
      <c r="O349" s="37">
        <f t="shared" si="64"/>
        <v>0.3</v>
      </c>
      <c r="P349" cm="1">
        <f t="array" ref="P349">INDEX($E$3:$E$22,M349)</f>
        <v>0.37641719029045939</v>
      </c>
      <c r="Q349" s="38">
        <f t="shared" si="65"/>
        <v>8.2554550285480116E-2</v>
      </c>
      <c r="R349">
        <f t="shared" si="61"/>
        <v>3.1074951864152867E-2</v>
      </c>
      <c r="T349" s="9">
        <v>0.8500000000000002</v>
      </c>
      <c r="U349" s="9">
        <v>0.3</v>
      </c>
      <c r="V349">
        <v>3.1074951864152867E-2</v>
      </c>
      <c r="X349" s="9">
        <v>0.65</v>
      </c>
      <c r="Y349" s="9">
        <v>0.44999999999999996</v>
      </c>
      <c r="Z349">
        <v>5.1878340650289177E-4</v>
      </c>
    </row>
    <row r="350" spans="13:26" x14ac:dyDescent="0.35">
      <c r="M350" s="14">
        <f t="shared" si="66"/>
        <v>18</v>
      </c>
      <c r="N350" s="37">
        <f t="shared" si="67"/>
        <v>0.8500000000000002</v>
      </c>
      <c r="O350" s="37">
        <f t="shared" si="64"/>
        <v>0.35</v>
      </c>
      <c r="P350" cm="1">
        <f t="array" ref="P350">INDEX($E$3:$E$22,M350)</f>
        <v>0.37641719029045939</v>
      </c>
      <c r="Q350" s="38">
        <f t="shared" si="65"/>
        <v>0.17581847532602071</v>
      </c>
      <c r="R350">
        <f t="shared" si="61"/>
        <v>6.6181096483373184E-2</v>
      </c>
      <c r="T350" s="9">
        <v>0.8500000000000002</v>
      </c>
      <c r="U350" s="9">
        <v>0.35</v>
      </c>
      <c r="V350">
        <v>6.6181096483373184E-2</v>
      </c>
      <c r="X350" s="9">
        <v>0.65</v>
      </c>
      <c r="Y350" s="9">
        <v>0.39999999999999997</v>
      </c>
      <c r="Z350">
        <v>5.5113503376709146E-4</v>
      </c>
    </row>
    <row r="351" spans="13:26" x14ac:dyDescent="0.35">
      <c r="M351" s="14">
        <f t="shared" si="66"/>
        <v>18</v>
      </c>
      <c r="N351" s="37">
        <f t="shared" si="67"/>
        <v>0.8500000000000002</v>
      </c>
      <c r="O351" s="37">
        <f t="shared" si="64"/>
        <v>0.39999999999999997</v>
      </c>
      <c r="P351" cm="1">
        <f t="array" ref="P351">INDEX($E$3:$E$22,M351)</f>
        <v>0.37641719029045939</v>
      </c>
      <c r="Q351" s="38">
        <f t="shared" si="65"/>
        <v>0.24262719803004792</v>
      </c>
      <c r="R351">
        <f t="shared" si="61"/>
        <v>9.1329048170517527E-2</v>
      </c>
      <c r="T351" s="9">
        <v>0.8500000000000002</v>
      </c>
      <c r="U351" s="9">
        <v>0.39999999999999997</v>
      </c>
      <c r="V351">
        <v>9.1329048170517527E-2</v>
      </c>
      <c r="X351" s="9">
        <v>0.80000000000000016</v>
      </c>
      <c r="Y351" s="9">
        <v>0.2</v>
      </c>
      <c r="Z351">
        <v>6.5766573224154104E-4</v>
      </c>
    </row>
    <row r="352" spans="13:26" x14ac:dyDescent="0.35">
      <c r="M352" s="14">
        <f t="shared" si="66"/>
        <v>18</v>
      </c>
      <c r="N352" s="37">
        <f t="shared" si="67"/>
        <v>0.8500000000000002</v>
      </c>
      <c r="O352" s="37">
        <f t="shared" si="64"/>
        <v>0.44999999999999996</v>
      </c>
      <c r="P352" cm="1">
        <f t="array" ref="P352">INDEX($E$3:$E$22,M352)</f>
        <v>0.37641719029045939</v>
      </c>
      <c r="Q352" s="38">
        <f t="shared" si="65"/>
        <v>0.22838498116139136</v>
      </c>
      <c r="R352">
        <f t="shared" si="61"/>
        <v>8.5968032913310441E-2</v>
      </c>
      <c r="T352" s="9">
        <v>0.8500000000000002</v>
      </c>
      <c r="U352" s="9">
        <v>0.44999999999999996</v>
      </c>
      <c r="V352">
        <v>8.5968032913310441E-2</v>
      </c>
      <c r="X352" s="9">
        <v>0.95000000000000029</v>
      </c>
      <c r="Y352" s="9">
        <v>0.6</v>
      </c>
      <c r="Z352">
        <v>7.5320236091530189E-4</v>
      </c>
    </row>
    <row r="353" spans="13:26" x14ac:dyDescent="0.35">
      <c r="M353" s="14">
        <f t="shared" si="66"/>
        <v>18</v>
      </c>
      <c r="N353" s="37">
        <f t="shared" si="67"/>
        <v>0.8500000000000002</v>
      </c>
      <c r="O353" s="37">
        <f t="shared" si="64"/>
        <v>0.49999999999999994</v>
      </c>
      <c r="P353" cm="1">
        <f t="array" ref="P353">INDEX($E$3:$E$22,M353)</f>
        <v>0.37641719029045939</v>
      </c>
      <c r="Q353" s="38">
        <f t="shared" si="65"/>
        <v>0.14989374521592458</v>
      </c>
      <c r="R353">
        <f t="shared" si="61"/>
        <v>5.6422582416292319E-2</v>
      </c>
      <c r="T353" s="9">
        <v>0.8500000000000002</v>
      </c>
      <c r="U353" s="9">
        <v>0.49999999999999994</v>
      </c>
      <c r="V353">
        <v>5.6422582416292319E-2</v>
      </c>
      <c r="X353" s="9">
        <v>0.95000000000000029</v>
      </c>
      <c r="Y353" s="9">
        <v>0.25</v>
      </c>
      <c r="Z353">
        <v>8.0680719085692379E-4</v>
      </c>
    </row>
    <row r="354" spans="13:26" x14ac:dyDescent="0.35">
      <c r="M354" s="14">
        <f t="shared" si="66"/>
        <v>18</v>
      </c>
      <c r="N354" s="37">
        <f t="shared" si="67"/>
        <v>0.8500000000000002</v>
      </c>
      <c r="O354" s="37">
        <f t="shared" si="64"/>
        <v>0.54999999999999993</v>
      </c>
      <c r="P354" cm="1">
        <f t="array" ref="P354">INDEX($E$3:$E$22,M354)</f>
        <v>0.37641719029045939</v>
      </c>
      <c r="Q354" s="38">
        <f t="shared" si="65"/>
        <v>6.8511974904274339E-2</v>
      </c>
      <c r="R354">
        <f t="shared" si="61"/>
        <v>2.5789085094717411E-2</v>
      </c>
      <c r="T354" s="9">
        <v>0.8500000000000002</v>
      </c>
      <c r="U354" s="9">
        <v>0.54999999999999993</v>
      </c>
      <c r="V354">
        <v>2.5789085094717411E-2</v>
      </c>
      <c r="X354" s="9">
        <v>0.90000000000000024</v>
      </c>
      <c r="Y354" s="9">
        <v>0.2</v>
      </c>
      <c r="Z354">
        <v>9.0286141341047082E-4</v>
      </c>
    </row>
    <row r="355" spans="13:26" x14ac:dyDescent="0.35">
      <c r="M355" s="14">
        <f t="shared" si="66"/>
        <v>18</v>
      </c>
      <c r="N355" s="37">
        <f t="shared" si="67"/>
        <v>0.8500000000000002</v>
      </c>
      <c r="O355" s="37">
        <f t="shared" si="64"/>
        <v>0.6</v>
      </c>
      <c r="P355" cm="1">
        <f t="array" ref="P355">INDEX($E$3:$E$22,M355)</f>
        <v>0.37641719029045939</v>
      </c>
      <c r="Q355" s="38">
        <f t="shared" si="65"/>
        <v>2.1300604490978155E-2</v>
      </c>
      <c r="R355">
        <f t="shared" si="61"/>
        <v>8.0179136939823384E-3</v>
      </c>
      <c r="T355" s="9">
        <v>0.8500000000000002</v>
      </c>
      <c r="U355" s="9">
        <v>0.6</v>
      </c>
      <c r="V355">
        <v>8.0179136939823384E-3</v>
      </c>
      <c r="X355" s="9">
        <v>0.80000000000000016</v>
      </c>
      <c r="Y355" s="9">
        <v>0.65</v>
      </c>
      <c r="Z355">
        <v>9.0530482010544872E-4</v>
      </c>
    </row>
    <row r="356" spans="13:26" x14ac:dyDescent="0.35">
      <c r="M356" s="14">
        <f t="shared" si="66"/>
        <v>18</v>
      </c>
      <c r="N356" s="37">
        <f t="shared" si="67"/>
        <v>0.8500000000000002</v>
      </c>
      <c r="O356" s="37">
        <f t="shared" si="64"/>
        <v>0.65</v>
      </c>
      <c r="P356" cm="1">
        <f t="array" ref="P356">INDEX($E$3:$E$22,M356)</f>
        <v>0.37641719029045939</v>
      </c>
      <c r="Q356" s="38">
        <f t="shared" si="65"/>
        <v>4.2854125372748346E-3</v>
      </c>
      <c r="R356">
        <f t="shared" si="61"/>
        <v>1.6131029465165018E-3</v>
      </c>
      <c r="T356" s="9">
        <v>0.8500000000000002</v>
      </c>
      <c r="U356" s="9">
        <v>0.65</v>
      </c>
      <c r="V356">
        <v>1.6131029465165018E-3</v>
      </c>
      <c r="X356" s="9">
        <v>0.70000000000000007</v>
      </c>
      <c r="Y356" s="9">
        <v>0.54999999999999993</v>
      </c>
      <c r="Z356">
        <v>1.0313884236699664E-3</v>
      </c>
    </row>
    <row r="357" spans="13:26" x14ac:dyDescent="0.35">
      <c r="M357" s="14">
        <f t="shared" si="66"/>
        <v>18</v>
      </c>
      <c r="N357" s="37">
        <f t="shared" si="67"/>
        <v>0.8500000000000002</v>
      </c>
      <c r="O357" s="37">
        <f t="shared" si="64"/>
        <v>0.70000000000000007</v>
      </c>
      <c r="P357" cm="1">
        <f t="array" ref="P357">INDEX($E$3:$E$22,M357)</f>
        <v>0.37641719029045939</v>
      </c>
      <c r="Q357" s="38">
        <f t="shared" si="65"/>
        <v>5.115408304202741E-4</v>
      </c>
      <c r="R357">
        <f t="shared" si="61"/>
        <v>1.9255276210564793E-4</v>
      </c>
      <c r="T357" s="9">
        <v>0.8500000000000002</v>
      </c>
      <c r="U357" s="9">
        <v>0.70000000000000007</v>
      </c>
      <c r="V357">
        <v>1.9255276210564793E-4</v>
      </c>
      <c r="X357" s="9">
        <v>0.8500000000000002</v>
      </c>
      <c r="Y357" s="9">
        <v>0.2</v>
      </c>
      <c r="Z357">
        <v>1.1718511897221451E-3</v>
      </c>
    </row>
    <row r="358" spans="13:26" x14ac:dyDescent="0.35">
      <c r="M358" s="14">
        <f t="shared" si="66"/>
        <v>18</v>
      </c>
      <c r="N358" s="37">
        <f t="shared" si="67"/>
        <v>0.8500000000000002</v>
      </c>
      <c r="O358" s="37">
        <f t="shared" si="64"/>
        <v>0.75000000000000011</v>
      </c>
      <c r="P358" cm="1">
        <f t="array" ref="P358">INDEX($E$3:$E$22,M358)</f>
        <v>0.37641719029045939</v>
      </c>
      <c r="Q358" s="38">
        <f t="shared" si="65"/>
        <v>3.1298425310305655E-5</v>
      </c>
      <c r="R358">
        <f t="shared" si="61"/>
        <v>1.1781265315821053E-5</v>
      </c>
      <c r="T358" s="9">
        <v>0.8500000000000002</v>
      </c>
      <c r="U358" s="9">
        <v>0.75000000000000011</v>
      </c>
      <c r="V358">
        <v>1.1781265315821053E-5</v>
      </c>
      <c r="X358" s="9">
        <v>0.70000000000000007</v>
      </c>
      <c r="Y358" s="9">
        <v>0.3</v>
      </c>
      <c r="Z358">
        <v>1.2427872296002405E-3</v>
      </c>
    </row>
    <row r="359" spans="13:26" x14ac:dyDescent="0.35">
      <c r="M359" s="14">
        <f t="shared" si="66"/>
        <v>18</v>
      </c>
      <c r="N359" s="37">
        <f t="shared" si="67"/>
        <v>0.8500000000000002</v>
      </c>
      <c r="O359" s="37">
        <f t="shared" si="64"/>
        <v>0.80000000000000016</v>
      </c>
      <c r="P359" cm="1">
        <f t="array" ref="P359">INDEX($E$3:$E$22,M359)</f>
        <v>0.37641719029045939</v>
      </c>
      <c r="Q359" s="38">
        <f t="shared" si="65"/>
        <v>7.6005158437368527E-7</v>
      </c>
      <c r="R359">
        <f t="shared" si="61"/>
        <v>2.8609648186575465E-7</v>
      </c>
      <c r="T359" s="9">
        <v>0.8500000000000002</v>
      </c>
      <c r="U359" s="9">
        <v>0.80000000000000016</v>
      </c>
      <c r="V359">
        <v>2.8609648186575465E-7</v>
      </c>
      <c r="X359" s="9">
        <v>0.90000000000000024</v>
      </c>
      <c r="Y359" s="9">
        <v>0.65</v>
      </c>
      <c r="Z359">
        <v>1.242827091905594E-3</v>
      </c>
    </row>
    <row r="360" spans="13:26" x14ac:dyDescent="0.35">
      <c r="M360" s="14">
        <f t="shared" si="66"/>
        <v>18</v>
      </c>
      <c r="N360" s="37">
        <f t="shared" si="67"/>
        <v>0.8500000000000002</v>
      </c>
      <c r="O360" s="37">
        <f t="shared" si="64"/>
        <v>0.8500000000000002</v>
      </c>
      <c r="P360" cm="1">
        <f t="array" ref="P360">INDEX($E$3:$E$22,M360)</f>
        <v>0.37641719029045939</v>
      </c>
      <c r="Q360" s="38">
        <f t="shared" si="65"/>
        <v>4.4881119441962042E-9</v>
      </c>
      <c r="R360">
        <f t="shared" si="61"/>
        <v>1.6894024877433863E-9</v>
      </c>
      <c r="T360" s="9">
        <v>0.8500000000000002</v>
      </c>
      <c r="U360" s="9">
        <v>0.8500000000000002</v>
      </c>
      <c r="V360">
        <v>1.6894024877433863E-9</v>
      </c>
      <c r="X360" s="9">
        <v>0.75000000000000011</v>
      </c>
      <c r="Y360" s="9">
        <v>0.6</v>
      </c>
      <c r="Z360">
        <v>1.4776198155912101E-3</v>
      </c>
    </row>
    <row r="361" spans="13:26" x14ac:dyDescent="0.35">
      <c r="M361" s="14">
        <f t="shared" si="66"/>
        <v>18</v>
      </c>
      <c r="N361" s="37">
        <f t="shared" si="67"/>
        <v>0.8500000000000002</v>
      </c>
      <c r="O361" s="37">
        <f t="shared" si="64"/>
        <v>0.90000000000000024</v>
      </c>
      <c r="P361" cm="1">
        <f t="array" ref="P361">INDEX($E$3:$E$22,M361)</f>
        <v>0.37641719029045939</v>
      </c>
      <c r="Q361" s="38">
        <f t="shared" si="65"/>
        <v>2.1208062589762376E-12</v>
      </c>
      <c r="R361">
        <f t="shared" si="61"/>
        <v>7.9830793315425578E-13</v>
      </c>
      <c r="T361" s="9">
        <v>0.8500000000000002</v>
      </c>
      <c r="U361" s="9">
        <v>0.90000000000000024</v>
      </c>
      <c r="V361">
        <v>7.9830793315425578E-13</v>
      </c>
      <c r="X361" s="9">
        <v>0.75000000000000011</v>
      </c>
      <c r="Y361" s="9">
        <v>0.25</v>
      </c>
      <c r="Z361">
        <v>1.5827808759427515E-3</v>
      </c>
    </row>
    <row r="362" spans="13:26" x14ac:dyDescent="0.35">
      <c r="M362" s="14">
        <f t="shared" si="66"/>
        <v>18</v>
      </c>
      <c r="N362" s="37">
        <f t="shared" si="67"/>
        <v>0.8500000000000002</v>
      </c>
      <c r="O362" s="37">
        <f t="shared" si="64"/>
        <v>0.95000000000000029</v>
      </c>
      <c r="P362" cm="1">
        <f t="array" ref="P362">INDEX($E$3:$E$22,M362)</f>
        <v>0.37641719029045939</v>
      </c>
      <c r="Q362" s="38">
        <f t="shared" si="65"/>
        <v>2.275555987106357E-18</v>
      </c>
      <c r="R362">
        <f t="shared" si="61"/>
        <v>8.5655839101520771E-19</v>
      </c>
      <c r="T362" s="9">
        <v>0.8500000000000002</v>
      </c>
      <c r="U362" s="9">
        <v>0.95000000000000029</v>
      </c>
      <c r="V362">
        <v>8.5655839101520771E-19</v>
      </c>
      <c r="X362" s="9">
        <v>0.8500000000000002</v>
      </c>
      <c r="Y362" s="9">
        <v>0.65</v>
      </c>
      <c r="Z362">
        <v>1.6131029465165018E-3</v>
      </c>
    </row>
    <row r="363" spans="13:26" x14ac:dyDescent="0.35">
      <c r="M363" s="39">
        <f>M362+1</f>
        <v>19</v>
      </c>
      <c r="N363" s="37">
        <f>N362+0.05</f>
        <v>0.90000000000000024</v>
      </c>
      <c r="O363" s="37">
        <f t="shared" si="64"/>
        <v>0</v>
      </c>
      <c r="P363" cm="1">
        <f t="array" ref="P363">INDEX($E$3:$E$22,M363)</f>
        <v>0.29001340736636022</v>
      </c>
      <c r="Q363" s="38">
        <f t="shared" si="65"/>
        <v>0</v>
      </c>
      <c r="R363">
        <f t="shared" si="61"/>
        <v>0</v>
      </c>
      <c r="T363" s="9">
        <v>0.90000000000000024</v>
      </c>
      <c r="U363" s="9">
        <v>0</v>
      </c>
      <c r="V363">
        <v>0</v>
      </c>
      <c r="X363" s="9">
        <v>0.70000000000000007</v>
      </c>
      <c r="Y363" s="9">
        <v>0.49999999999999994</v>
      </c>
      <c r="Z363">
        <v>2.2565204668562968E-3</v>
      </c>
    </row>
    <row r="364" spans="13:26" x14ac:dyDescent="0.35">
      <c r="M364" s="14">
        <f>M363</f>
        <v>19</v>
      </c>
      <c r="N364" s="37">
        <f>N363</f>
        <v>0.90000000000000024</v>
      </c>
      <c r="O364" s="37">
        <f t="shared" si="64"/>
        <v>0.05</v>
      </c>
      <c r="P364" cm="1">
        <f t="array" ref="P364">INDEX($E$3:$E$22,M364)</f>
        <v>0.29001340736636022</v>
      </c>
      <c r="Q364" s="38">
        <f t="shared" si="65"/>
        <v>1.0705553617825703E-10</v>
      </c>
      <c r="R364">
        <f t="shared" si="61"/>
        <v>3.1047540824488974E-11</v>
      </c>
      <c r="T364" s="9">
        <v>0.90000000000000024</v>
      </c>
      <c r="U364" s="9">
        <v>0.05</v>
      </c>
      <c r="V364">
        <v>3.1047540824488974E-11</v>
      </c>
      <c r="X364" s="9">
        <v>0.95000000000000029</v>
      </c>
      <c r="Y364" s="9">
        <v>0.54999999999999993</v>
      </c>
      <c r="Z364">
        <v>2.4226252015864575E-3</v>
      </c>
    </row>
    <row r="365" spans="13:26" x14ac:dyDescent="0.35">
      <c r="M365" s="14">
        <f t="shared" ref="M365:M382" si="68">M364</f>
        <v>19</v>
      </c>
      <c r="N365" s="37">
        <f t="shared" ref="N365:N382" si="69">N364</f>
        <v>0.90000000000000024</v>
      </c>
      <c r="O365" s="37">
        <f t="shared" si="64"/>
        <v>0.1</v>
      </c>
      <c r="P365" cm="1">
        <f t="array" ref="P365">INDEX($E$3:$E$22,M365)</f>
        <v>0.29001340736636022</v>
      </c>
      <c r="Q365" s="38">
        <f t="shared" si="65"/>
        <v>1.1270833990766459E-6</v>
      </c>
      <c r="R365">
        <f t="shared" si="61"/>
        <v>3.2686929695227727E-7</v>
      </c>
      <c r="T365" s="9">
        <v>0.90000000000000024</v>
      </c>
      <c r="U365" s="9">
        <v>0.1</v>
      </c>
      <c r="V365">
        <v>3.2686929695227727E-7</v>
      </c>
      <c r="X365" s="9">
        <v>0.70000000000000007</v>
      </c>
      <c r="Y365" s="9">
        <v>0.35</v>
      </c>
      <c r="Z365">
        <v>2.6467948175764541E-3</v>
      </c>
    </row>
    <row r="366" spans="13:26" x14ac:dyDescent="0.35">
      <c r="M366" s="14">
        <f t="shared" si="68"/>
        <v>19</v>
      </c>
      <c r="N366" s="37">
        <f t="shared" si="69"/>
        <v>0.90000000000000024</v>
      </c>
      <c r="O366" s="37">
        <f t="shared" si="64"/>
        <v>0.15000000000000002</v>
      </c>
      <c r="P366" cm="1">
        <f t="array" ref="P366">INDEX($E$3:$E$22,M366)</f>
        <v>0.29001340736636022</v>
      </c>
      <c r="Q366" s="38">
        <f t="shared" si="65"/>
        <v>1.4860371979802842E-4</v>
      </c>
      <c r="R366">
        <f t="shared" si="61"/>
        <v>4.3097071125942068E-5</v>
      </c>
      <c r="T366" s="9">
        <v>0.90000000000000024</v>
      </c>
      <c r="U366" s="9">
        <v>0.15000000000000002</v>
      </c>
      <c r="V366">
        <v>4.3097071125942068E-5</v>
      </c>
      <c r="X366" s="9">
        <v>0.95000000000000029</v>
      </c>
      <c r="Y366" s="9">
        <v>0.3</v>
      </c>
      <c r="Z366">
        <v>2.9191792282543447E-3</v>
      </c>
    </row>
    <row r="367" spans="13:26" x14ac:dyDescent="0.35">
      <c r="M367" s="14">
        <f t="shared" si="68"/>
        <v>19</v>
      </c>
      <c r="N367" s="37">
        <f t="shared" si="69"/>
        <v>0.90000000000000024</v>
      </c>
      <c r="O367" s="37">
        <f t="shared" si="64"/>
        <v>0.2</v>
      </c>
      <c r="P367" cm="1">
        <f t="array" ref="P367">INDEX($E$3:$E$22,M367)</f>
        <v>0.29001340736636022</v>
      </c>
      <c r="Q367" s="38">
        <f t="shared" si="65"/>
        <v>3.1131712895946522E-3</v>
      </c>
      <c r="R367">
        <f t="shared" si="61"/>
        <v>9.0286141341047082E-4</v>
      </c>
      <c r="T367" s="9">
        <v>0.90000000000000024</v>
      </c>
      <c r="U367" s="9">
        <v>0.2</v>
      </c>
      <c r="V367">
        <v>9.0286141341047082E-4</v>
      </c>
      <c r="X367" s="9">
        <v>0.70000000000000007</v>
      </c>
      <c r="Y367" s="9">
        <v>0.44999999999999996</v>
      </c>
      <c r="Z367">
        <v>3.4381380195076913E-3</v>
      </c>
    </row>
    <row r="368" spans="13:26" x14ac:dyDescent="0.35">
      <c r="M368" s="14">
        <f t="shared" si="68"/>
        <v>19</v>
      </c>
      <c r="N368" s="37">
        <f t="shared" si="69"/>
        <v>0.90000000000000024</v>
      </c>
      <c r="O368" s="37">
        <f t="shared" si="64"/>
        <v>0.25</v>
      </c>
      <c r="P368" cm="1">
        <f t="array" ref="P368">INDEX($E$3:$E$22,M368)</f>
        <v>0.29001340736636022</v>
      </c>
      <c r="Q368" s="38">
        <f t="shared" si="65"/>
        <v>2.2816552051212937E-2</v>
      </c>
      <c r="R368">
        <f t="shared" si="61"/>
        <v>6.6171060047241796E-3</v>
      </c>
      <c r="T368" s="9">
        <v>0.90000000000000024</v>
      </c>
      <c r="U368" s="9">
        <v>0.25</v>
      </c>
      <c r="V368">
        <v>6.6171060047241796E-3</v>
      </c>
      <c r="X368" s="9">
        <v>0.70000000000000007</v>
      </c>
      <c r="Y368" s="9">
        <v>0.39999999999999997</v>
      </c>
      <c r="Z368">
        <v>3.6525422550629134E-3</v>
      </c>
    </row>
    <row r="369" spans="13:46" x14ac:dyDescent="0.35">
      <c r="M369" s="14">
        <f t="shared" si="68"/>
        <v>19</v>
      </c>
      <c r="N369" s="37">
        <f t="shared" si="69"/>
        <v>0.90000000000000024</v>
      </c>
      <c r="O369" s="37">
        <f t="shared" si="64"/>
        <v>0.3</v>
      </c>
      <c r="P369" cm="1">
        <f t="array" ref="P369">INDEX($E$3:$E$22,M369)</f>
        <v>0.29001340736636022</v>
      </c>
      <c r="Q369" s="38">
        <f t="shared" si="65"/>
        <v>8.2554550285480116E-2</v>
      </c>
      <c r="R369">
        <f t="shared" si="61"/>
        <v>2.3941926421889616E-2</v>
      </c>
      <c r="T369" s="9">
        <v>0.90000000000000024</v>
      </c>
      <c r="U369" s="9">
        <v>0.3</v>
      </c>
      <c r="V369">
        <v>2.3941926421889616E-2</v>
      </c>
      <c r="X369" s="9">
        <v>0.80000000000000016</v>
      </c>
      <c r="Y369" s="9">
        <v>0.6</v>
      </c>
      <c r="Z369">
        <v>4.4998094697097741E-3</v>
      </c>
    </row>
    <row r="370" spans="13:46" x14ac:dyDescent="0.35">
      <c r="M370" s="14">
        <f t="shared" si="68"/>
        <v>19</v>
      </c>
      <c r="N370" s="37">
        <f t="shared" si="69"/>
        <v>0.90000000000000024</v>
      </c>
      <c r="O370" s="37">
        <f t="shared" si="64"/>
        <v>0.35</v>
      </c>
      <c r="P370" cm="1">
        <f t="array" ref="P370">INDEX($E$3:$E$22,M370)</f>
        <v>0.29001340736636022</v>
      </c>
      <c r="Q370" s="38">
        <f t="shared" si="65"/>
        <v>0.17581847532602071</v>
      </c>
      <c r="R370">
        <f t="shared" si="61"/>
        <v>5.0989715107257597E-2</v>
      </c>
      <c r="T370" s="9">
        <v>0.90000000000000024</v>
      </c>
      <c r="U370" s="9">
        <v>0.35</v>
      </c>
      <c r="V370">
        <v>5.0989715107257597E-2</v>
      </c>
      <c r="X370" s="9">
        <v>0.75000000000000011</v>
      </c>
      <c r="Y370" s="9">
        <v>0.54999999999999993</v>
      </c>
      <c r="Z370">
        <v>4.7526656704377232E-3</v>
      </c>
    </row>
    <row r="371" spans="13:46" x14ac:dyDescent="0.35">
      <c r="M371" s="14">
        <f t="shared" si="68"/>
        <v>19</v>
      </c>
      <c r="N371" s="37">
        <f t="shared" si="69"/>
        <v>0.90000000000000024</v>
      </c>
      <c r="O371" s="37">
        <f t="shared" si="64"/>
        <v>0.39999999999999997</v>
      </c>
      <c r="P371" cm="1">
        <f t="array" ref="P371">INDEX($E$3:$E$22,M371)</f>
        <v>0.29001340736636022</v>
      </c>
      <c r="Q371" s="38">
        <f t="shared" si="65"/>
        <v>0.24262719803004792</v>
      </c>
      <c r="R371">
        <f t="shared" si="61"/>
        <v>7.0365140420446837E-2</v>
      </c>
      <c r="T371" s="9">
        <v>0.90000000000000024</v>
      </c>
      <c r="U371" s="9">
        <v>0.39999999999999997</v>
      </c>
      <c r="V371">
        <v>7.0365140420446837E-2</v>
      </c>
      <c r="X371" s="9">
        <v>0.80000000000000016</v>
      </c>
      <c r="Y371" s="9">
        <v>0.25</v>
      </c>
      <c r="Z371">
        <v>4.8200574321569023E-3</v>
      </c>
      <c r="AO371" s="41" t="s">
        <v>22</v>
      </c>
      <c r="AP371" s="41" t="s">
        <v>23</v>
      </c>
      <c r="AQ371" s="41" t="s">
        <v>78</v>
      </c>
      <c r="AR371" s="41" t="s">
        <v>79</v>
      </c>
      <c r="AS371" s="1" t="s">
        <v>81</v>
      </c>
      <c r="AT371" s="1" t="s">
        <v>80</v>
      </c>
    </row>
    <row r="372" spans="13:46" x14ac:dyDescent="0.35">
      <c r="M372" s="14">
        <f t="shared" si="68"/>
        <v>19</v>
      </c>
      <c r="N372" s="37">
        <f t="shared" si="69"/>
        <v>0.90000000000000024</v>
      </c>
      <c r="O372" s="37">
        <f t="shared" si="64"/>
        <v>0.44999999999999996</v>
      </c>
      <c r="P372" cm="1">
        <f t="array" ref="P372">INDEX($E$3:$E$22,M372)</f>
        <v>0.29001340736636022</v>
      </c>
      <c r="Q372" s="38">
        <f t="shared" si="65"/>
        <v>0.22838498116139136</v>
      </c>
      <c r="R372">
        <f t="shared" si="61"/>
        <v>6.6234706577917093E-2</v>
      </c>
      <c r="T372" s="9">
        <v>0.90000000000000024</v>
      </c>
      <c r="U372" s="9">
        <v>0.44999999999999996</v>
      </c>
      <c r="V372">
        <v>6.6234706577917093E-2</v>
      </c>
      <c r="X372" s="9">
        <v>0.95000000000000029</v>
      </c>
      <c r="Y372" s="9">
        <v>0.49999999999999994</v>
      </c>
      <c r="Z372">
        <v>5.3003342149698113E-3</v>
      </c>
      <c r="AD372">
        <f>X372</f>
        <v>0.95000000000000029</v>
      </c>
      <c r="AE372">
        <f>Y372</f>
        <v>0.49999999999999994</v>
      </c>
      <c r="AO372" s="44">
        <v>0.65</v>
      </c>
      <c r="AP372" s="44">
        <v>0.95</v>
      </c>
      <c r="AQ372" s="44">
        <v>0.25</v>
      </c>
      <c r="AR372" s="44">
        <v>0.5</v>
      </c>
      <c r="AS372" s="38">
        <f t="shared" ref="AS372:AS388" si="70">SUMIFS($Z$3:$Z$402,$X$3:$X$402,"&gt;="&amp;AO372,$X$3:$X$402,"&lt;="&amp;AP372,$Y$3:$Y$402,"&gt;="&amp;AQ372,$Y$3:$Y$402,"&lt;="&amp;AR372)</f>
        <v>0.90186040703195336</v>
      </c>
      <c r="AT372" s="38">
        <f t="shared" ref="AT372:AT388" si="71">(AP372-AO372)*(AR372-AQ372)</f>
        <v>7.4999999999999983E-2</v>
      </c>
    </row>
    <row r="373" spans="13:46" x14ac:dyDescent="0.35">
      <c r="M373" s="14">
        <f t="shared" si="68"/>
        <v>19</v>
      </c>
      <c r="N373" s="37">
        <f t="shared" si="69"/>
        <v>0.90000000000000024</v>
      </c>
      <c r="O373" s="37">
        <f t="shared" si="64"/>
        <v>0.49999999999999994</v>
      </c>
      <c r="P373" cm="1">
        <f t="array" ref="P373">INDEX($E$3:$E$22,M373)</f>
        <v>0.29001340736636022</v>
      </c>
      <c r="Q373" s="38">
        <f t="shared" si="65"/>
        <v>0.14989374521592458</v>
      </c>
      <c r="R373">
        <f t="shared" si="61"/>
        <v>4.3471195792975342E-2</v>
      </c>
      <c r="T373" s="9">
        <v>0.90000000000000024</v>
      </c>
      <c r="U373" s="9">
        <v>0.49999999999999994</v>
      </c>
      <c r="V373">
        <v>4.3471195792975342E-2</v>
      </c>
      <c r="X373" s="9">
        <v>0.75000000000000011</v>
      </c>
      <c r="Y373" s="9">
        <v>0.3</v>
      </c>
      <c r="Z373">
        <v>5.7267970691025549E-3</v>
      </c>
      <c r="AD373">
        <f t="shared" ref="AD373:AD402" si="72">X373</f>
        <v>0.75000000000000011</v>
      </c>
      <c r="AE373">
        <f t="shared" ref="AE373:AE402" si="73">Y373</f>
        <v>0.3</v>
      </c>
      <c r="AO373" s="44">
        <v>0.65</v>
      </c>
      <c r="AP373" s="44">
        <v>0.9</v>
      </c>
      <c r="AQ373" s="44">
        <v>0.25</v>
      </c>
      <c r="AR373" s="44">
        <v>0.55000000000000004</v>
      </c>
      <c r="AS373" s="38">
        <f t="shared" si="70"/>
        <v>0.93603325491000444</v>
      </c>
      <c r="AT373" s="38">
        <f t="shared" si="71"/>
        <v>7.5000000000000011E-2</v>
      </c>
    </row>
    <row r="374" spans="13:46" x14ac:dyDescent="0.35">
      <c r="M374" s="14">
        <f t="shared" si="68"/>
        <v>19</v>
      </c>
      <c r="N374" s="37">
        <f t="shared" si="69"/>
        <v>0.90000000000000024</v>
      </c>
      <c r="O374" s="37">
        <f t="shared" si="64"/>
        <v>0.54999999999999993</v>
      </c>
      <c r="P374" cm="1">
        <f t="array" ref="P374">INDEX($E$3:$E$22,M374)</f>
        <v>0.29001340736636022</v>
      </c>
      <c r="Q374" s="38">
        <f t="shared" si="65"/>
        <v>6.8511974904274339E-2</v>
      </c>
      <c r="R374">
        <f t="shared" si="61"/>
        <v>1.9869391287387163E-2</v>
      </c>
      <c r="T374" s="9">
        <v>0.90000000000000024</v>
      </c>
      <c r="U374" s="9">
        <v>0.54999999999999993</v>
      </c>
      <c r="V374">
        <v>1.9869391287387163E-2</v>
      </c>
      <c r="X374" s="9">
        <v>0.90000000000000024</v>
      </c>
      <c r="Y374" s="9">
        <v>0.6</v>
      </c>
      <c r="Z374">
        <v>6.1774608873917695E-3</v>
      </c>
      <c r="AD374">
        <f t="shared" si="72"/>
        <v>0.90000000000000024</v>
      </c>
      <c r="AE374">
        <f t="shared" si="73"/>
        <v>0.6</v>
      </c>
      <c r="AO374" s="9">
        <v>0.7</v>
      </c>
      <c r="AP374" s="9">
        <v>0.9</v>
      </c>
      <c r="AQ374" s="9">
        <v>0.25</v>
      </c>
      <c r="AR374" s="9">
        <v>0.6</v>
      </c>
      <c r="AS374">
        <f t="shared" si="70"/>
        <v>0.95432195662182306</v>
      </c>
      <c r="AT374">
        <f t="shared" si="71"/>
        <v>7.0000000000000021E-2</v>
      </c>
    </row>
    <row r="375" spans="13:46" x14ac:dyDescent="0.35">
      <c r="M375" s="14">
        <f t="shared" si="68"/>
        <v>19</v>
      </c>
      <c r="N375" s="37">
        <f t="shared" si="69"/>
        <v>0.90000000000000024</v>
      </c>
      <c r="O375" s="37">
        <f t="shared" si="64"/>
        <v>0.6</v>
      </c>
      <c r="P375" cm="1">
        <f t="array" ref="P375">INDEX($E$3:$E$22,M375)</f>
        <v>0.29001340736636022</v>
      </c>
      <c r="Q375" s="38">
        <f t="shared" si="65"/>
        <v>2.1300604490978155E-2</v>
      </c>
      <c r="R375">
        <f t="shared" si="61"/>
        <v>6.1774608873917695E-3</v>
      </c>
      <c r="T375" s="9">
        <v>0.90000000000000024</v>
      </c>
      <c r="U375" s="9">
        <v>0.6</v>
      </c>
      <c r="V375">
        <v>6.1774608873917695E-3</v>
      </c>
      <c r="X375" s="9">
        <v>0.95000000000000029</v>
      </c>
      <c r="Y375" s="9">
        <v>0.35</v>
      </c>
      <c r="Z375">
        <v>6.2170484769188978E-3</v>
      </c>
      <c r="AD375">
        <f t="shared" si="72"/>
        <v>0.95000000000000029</v>
      </c>
      <c r="AE375">
        <f t="shared" si="73"/>
        <v>0.35</v>
      </c>
      <c r="AO375" s="9">
        <v>0.7</v>
      </c>
      <c r="AP375" s="9">
        <v>0.9</v>
      </c>
      <c r="AQ375" s="9">
        <v>0.25</v>
      </c>
      <c r="AR375" s="9">
        <v>0.55000000000000004</v>
      </c>
      <c r="AS375">
        <f t="shared" si="70"/>
        <v>0.93382849060929896</v>
      </c>
      <c r="AT375">
        <f t="shared" si="71"/>
        <v>6.0000000000000026E-2</v>
      </c>
    </row>
    <row r="376" spans="13:46" x14ac:dyDescent="0.35">
      <c r="M376" s="14">
        <f t="shared" si="68"/>
        <v>19</v>
      </c>
      <c r="N376" s="37">
        <f t="shared" si="69"/>
        <v>0.90000000000000024</v>
      </c>
      <c r="O376" s="37">
        <f t="shared" si="64"/>
        <v>0.65</v>
      </c>
      <c r="P376" cm="1">
        <f t="array" ref="P376">INDEX($E$3:$E$22,M376)</f>
        <v>0.29001340736636022</v>
      </c>
      <c r="Q376" s="38">
        <f t="shared" si="65"/>
        <v>4.2854125372748346E-3</v>
      </c>
      <c r="R376">
        <f t="shared" si="61"/>
        <v>1.242827091905594E-3</v>
      </c>
      <c r="T376" s="9">
        <v>0.90000000000000024</v>
      </c>
      <c r="U376" s="9">
        <v>0.65</v>
      </c>
      <c r="V376">
        <v>1.242827091905594E-3</v>
      </c>
      <c r="X376" s="9">
        <v>0.90000000000000024</v>
      </c>
      <c r="Y376" s="9">
        <v>0.25</v>
      </c>
      <c r="Z376">
        <v>6.6171060047241796E-3</v>
      </c>
      <c r="AD376">
        <f t="shared" si="72"/>
        <v>0.90000000000000024</v>
      </c>
      <c r="AE376">
        <f t="shared" si="73"/>
        <v>0.25</v>
      </c>
      <c r="AO376" s="9">
        <v>0.7</v>
      </c>
      <c r="AP376" s="9">
        <v>0.9</v>
      </c>
      <c r="AQ376" s="9">
        <v>0.3</v>
      </c>
      <c r="AR376" s="9">
        <v>0.6</v>
      </c>
      <c r="AS376">
        <f t="shared" si="70"/>
        <v>0.93236998647080849</v>
      </c>
      <c r="AT376">
        <f t="shared" si="71"/>
        <v>6.0000000000000019E-2</v>
      </c>
    </row>
    <row r="377" spans="13:46" x14ac:dyDescent="0.35">
      <c r="M377" s="14">
        <f t="shared" si="68"/>
        <v>19</v>
      </c>
      <c r="N377" s="37">
        <f t="shared" si="69"/>
        <v>0.90000000000000024</v>
      </c>
      <c r="O377" s="37">
        <f t="shared" si="64"/>
        <v>0.70000000000000007</v>
      </c>
      <c r="P377" cm="1">
        <f t="array" ref="P377">INDEX($E$3:$E$22,M377)</f>
        <v>0.29001340736636022</v>
      </c>
      <c r="Q377" s="38">
        <f t="shared" si="65"/>
        <v>5.115408304202741E-4</v>
      </c>
      <c r="R377">
        <f t="shared" si="61"/>
        <v>1.4835369923720115E-4</v>
      </c>
      <c r="T377" s="9">
        <v>0.90000000000000024</v>
      </c>
      <c r="U377" s="9">
        <v>0.70000000000000007</v>
      </c>
      <c r="V377">
        <v>1.4835369923720115E-4</v>
      </c>
      <c r="X377" s="9">
        <v>0.8500000000000002</v>
      </c>
      <c r="Y377" s="9">
        <v>0.6</v>
      </c>
      <c r="Z377">
        <v>8.0179136939823384E-3</v>
      </c>
      <c r="AD377">
        <f t="shared" si="72"/>
        <v>0.8500000000000002</v>
      </c>
      <c r="AE377">
        <f t="shared" si="73"/>
        <v>0.6</v>
      </c>
      <c r="AO377" s="9">
        <v>0.7</v>
      </c>
      <c r="AP377" s="9">
        <v>0.9</v>
      </c>
      <c r="AQ377" s="9">
        <v>0.3</v>
      </c>
      <c r="AR377" s="9">
        <v>0.65</v>
      </c>
      <c r="AS377">
        <f t="shared" si="70"/>
        <v>0.93649301294263854</v>
      </c>
      <c r="AT377">
        <f t="shared" si="71"/>
        <v>7.0000000000000034E-2</v>
      </c>
    </row>
    <row r="378" spans="13:46" x14ac:dyDescent="0.35">
      <c r="M378" s="14">
        <f t="shared" si="68"/>
        <v>19</v>
      </c>
      <c r="N378" s="37">
        <f t="shared" si="69"/>
        <v>0.90000000000000024</v>
      </c>
      <c r="O378" s="37">
        <f t="shared" si="64"/>
        <v>0.75000000000000011</v>
      </c>
      <c r="P378" cm="1">
        <f t="array" ref="P378">INDEX($E$3:$E$22,M378)</f>
        <v>0.29001340736636022</v>
      </c>
      <c r="Q378" s="38">
        <f t="shared" si="65"/>
        <v>3.1298425310305655E-5</v>
      </c>
      <c r="R378">
        <f t="shared" si="61"/>
        <v>9.076962969443273E-6</v>
      </c>
      <c r="T378" s="9">
        <v>0.90000000000000024</v>
      </c>
      <c r="U378" s="9">
        <v>0.75000000000000011</v>
      </c>
      <c r="V378">
        <v>9.076962969443273E-6</v>
      </c>
      <c r="X378" s="9">
        <v>0.95000000000000029</v>
      </c>
      <c r="Y378" s="9">
        <v>0.44999999999999996</v>
      </c>
      <c r="Z378">
        <v>8.075832170923395E-3</v>
      </c>
      <c r="AD378">
        <f t="shared" si="72"/>
        <v>0.95000000000000029</v>
      </c>
      <c r="AE378">
        <f t="shared" si="73"/>
        <v>0.44999999999999996</v>
      </c>
      <c r="AO378" s="9">
        <v>0.7</v>
      </c>
      <c r="AP378" s="9">
        <v>0.9</v>
      </c>
      <c r="AQ378" s="9">
        <v>0.25</v>
      </c>
      <c r="AR378" s="9">
        <v>0.6</v>
      </c>
      <c r="AS378">
        <f t="shared" si="70"/>
        <v>0.95432195662182306</v>
      </c>
      <c r="AT378">
        <f t="shared" si="71"/>
        <v>7.0000000000000021E-2</v>
      </c>
    </row>
    <row r="379" spans="13:46" x14ac:dyDescent="0.35">
      <c r="M379" s="14">
        <f t="shared" si="68"/>
        <v>19</v>
      </c>
      <c r="N379" s="37">
        <f t="shared" si="69"/>
        <v>0.90000000000000024</v>
      </c>
      <c r="O379" s="37">
        <f t="shared" si="64"/>
        <v>0.80000000000000016</v>
      </c>
      <c r="P379" cm="1">
        <f t="array" ref="P379">INDEX($E$3:$E$22,M379)</f>
        <v>0.29001340736636022</v>
      </c>
      <c r="Q379" s="38">
        <f t="shared" si="65"/>
        <v>7.6005158437368527E-7</v>
      </c>
      <c r="R379">
        <f t="shared" si="61"/>
        <v>2.2042514975841308E-7</v>
      </c>
      <c r="T379" s="9">
        <v>0.90000000000000024</v>
      </c>
      <c r="U379" s="9">
        <v>0.80000000000000016</v>
      </c>
      <c r="V379">
        <v>2.2042514975841308E-7</v>
      </c>
      <c r="X379" s="9">
        <v>0.95000000000000029</v>
      </c>
      <c r="Y379" s="9">
        <v>0.39999999999999997</v>
      </c>
      <c r="Z379">
        <v>8.5794456423008564E-3</v>
      </c>
      <c r="AD379">
        <f t="shared" si="72"/>
        <v>0.95000000000000029</v>
      </c>
      <c r="AE379">
        <f t="shared" si="73"/>
        <v>0.39999999999999997</v>
      </c>
      <c r="AO379" s="9">
        <v>0.7</v>
      </c>
      <c r="AP379" s="9">
        <v>0.9</v>
      </c>
      <c r="AQ379" s="9">
        <v>0.25</v>
      </c>
      <c r="AR379" s="9">
        <v>0.55000000000000004</v>
      </c>
      <c r="AS379">
        <f t="shared" si="70"/>
        <v>0.93382849060929896</v>
      </c>
      <c r="AT379">
        <f t="shared" si="71"/>
        <v>6.0000000000000026E-2</v>
      </c>
    </row>
    <row r="380" spans="13:46" x14ac:dyDescent="0.35">
      <c r="M380" s="14">
        <f t="shared" si="68"/>
        <v>19</v>
      </c>
      <c r="N380" s="37">
        <f t="shared" si="69"/>
        <v>0.90000000000000024</v>
      </c>
      <c r="O380" s="37">
        <f t="shared" si="64"/>
        <v>0.8500000000000002</v>
      </c>
      <c r="P380" cm="1">
        <f t="array" ref="P380">INDEX($E$3:$E$22,M380)</f>
        <v>0.29001340736636022</v>
      </c>
      <c r="Q380" s="38">
        <f t="shared" si="65"/>
        <v>4.4881119441962042E-9</v>
      </c>
      <c r="R380">
        <f t="shared" si="61"/>
        <v>1.3016126375780007E-9</v>
      </c>
      <c r="T380" s="9">
        <v>0.90000000000000024</v>
      </c>
      <c r="U380" s="9">
        <v>0.8500000000000002</v>
      </c>
      <c r="V380">
        <v>1.3016126375780007E-9</v>
      </c>
      <c r="X380" s="9">
        <v>0.8500000000000002</v>
      </c>
      <c r="Y380" s="9">
        <v>0.25</v>
      </c>
      <c r="Z380">
        <v>8.5885424152335917E-3</v>
      </c>
      <c r="AD380">
        <f t="shared" si="72"/>
        <v>0.8500000000000002</v>
      </c>
      <c r="AE380">
        <f t="shared" si="73"/>
        <v>0.25</v>
      </c>
      <c r="AO380" s="9">
        <v>0.7</v>
      </c>
      <c r="AP380" s="9">
        <v>0.9</v>
      </c>
      <c r="AQ380" s="9">
        <v>0.2</v>
      </c>
      <c r="AR380" s="9">
        <v>0.55000000000000004</v>
      </c>
      <c r="AS380">
        <f t="shared" si="70"/>
        <v>0.93682369527785625</v>
      </c>
      <c r="AT380">
        <f t="shared" si="71"/>
        <v>7.0000000000000034E-2</v>
      </c>
    </row>
    <row r="381" spans="13:46" x14ac:dyDescent="0.35">
      <c r="M381" s="14">
        <f t="shared" si="68"/>
        <v>19</v>
      </c>
      <c r="N381" s="37">
        <f t="shared" si="69"/>
        <v>0.90000000000000024</v>
      </c>
      <c r="O381" s="37">
        <f t="shared" si="64"/>
        <v>0.90000000000000024</v>
      </c>
      <c r="P381" cm="1">
        <f t="array" ref="P381">INDEX($E$3:$E$22,M381)</f>
        <v>0.29001340736636022</v>
      </c>
      <c r="Q381" s="38">
        <f t="shared" si="65"/>
        <v>2.1208062589762376E-12</v>
      </c>
      <c r="R381">
        <f t="shared" si="61"/>
        <v>6.1506224952960211E-13</v>
      </c>
      <c r="T381" s="9">
        <v>0.90000000000000024</v>
      </c>
      <c r="U381" s="9">
        <v>0.90000000000000024</v>
      </c>
      <c r="V381">
        <v>6.1506224952960211E-13</v>
      </c>
      <c r="X381" s="9">
        <v>0.75000000000000011</v>
      </c>
      <c r="Y381" s="9">
        <v>0.49999999999999994</v>
      </c>
      <c r="Z381">
        <v>1.0398107164425331E-2</v>
      </c>
      <c r="AD381">
        <f t="shared" si="72"/>
        <v>0.75000000000000011</v>
      </c>
      <c r="AE381">
        <f t="shared" si="73"/>
        <v>0.49999999999999994</v>
      </c>
      <c r="AO381" s="9">
        <v>0.75</v>
      </c>
      <c r="AP381" s="9">
        <v>0.95</v>
      </c>
      <c r="AQ381" s="9">
        <v>0.25</v>
      </c>
      <c r="AR381" s="9">
        <v>0.6</v>
      </c>
      <c r="AS381">
        <f t="shared" si="70"/>
        <v>0.97446411432746904</v>
      </c>
      <c r="AT381">
        <f t="shared" si="71"/>
        <v>6.9999999999999979E-2</v>
      </c>
    </row>
    <row r="382" spans="13:46" x14ac:dyDescent="0.35">
      <c r="M382" s="14">
        <f t="shared" si="68"/>
        <v>19</v>
      </c>
      <c r="N382" s="37">
        <f t="shared" si="69"/>
        <v>0.90000000000000024</v>
      </c>
      <c r="O382" s="37">
        <f t="shared" si="64"/>
        <v>0.95000000000000029</v>
      </c>
      <c r="P382" cm="1">
        <f t="array" ref="P382">INDEX($E$3:$E$22,M382)</f>
        <v>0.29001340736636022</v>
      </c>
      <c r="Q382" s="38">
        <f t="shared" si="65"/>
        <v>2.275555987106357E-18</v>
      </c>
      <c r="R382">
        <f t="shared" si="61"/>
        <v>6.5994174547363581E-19</v>
      </c>
      <c r="T382" s="9">
        <v>0.90000000000000024</v>
      </c>
      <c r="U382" s="9">
        <v>0.95000000000000029</v>
      </c>
      <c r="V382">
        <v>6.5994174547363581E-19</v>
      </c>
      <c r="X382" s="9">
        <v>0.75000000000000011</v>
      </c>
      <c r="Y382" s="9">
        <v>0.35</v>
      </c>
      <c r="Z382">
        <v>1.2196501897342745E-2</v>
      </c>
      <c r="AD382">
        <f t="shared" si="72"/>
        <v>0.75000000000000011</v>
      </c>
      <c r="AE382">
        <f t="shared" si="73"/>
        <v>0.35</v>
      </c>
      <c r="AO382" s="9">
        <v>0.75</v>
      </c>
      <c r="AP382" s="9">
        <v>0.9</v>
      </c>
      <c r="AQ382" s="9">
        <v>0.25</v>
      </c>
      <c r="AR382" s="9">
        <v>0.6</v>
      </c>
      <c r="AS382">
        <f t="shared" si="70"/>
        <v>0.93938963984074308</v>
      </c>
      <c r="AT382">
        <f t="shared" si="71"/>
        <v>5.2500000000000005E-2</v>
      </c>
    </row>
    <row r="383" spans="13:46" x14ac:dyDescent="0.35">
      <c r="M383" s="39">
        <f>M382+1</f>
        <v>20</v>
      </c>
      <c r="N383" s="37">
        <f>N382+0.05</f>
        <v>0.95000000000000029</v>
      </c>
      <c r="O383" s="37">
        <f t="shared" si="64"/>
        <v>0</v>
      </c>
      <c r="P383" cm="1">
        <f t="array" ref="P383">INDEX($E$3:$E$22,M383)</f>
        <v>3.5360609659426327E-2</v>
      </c>
      <c r="Q383" s="38">
        <f t="shared" si="65"/>
        <v>0</v>
      </c>
      <c r="R383">
        <f t="shared" si="61"/>
        <v>0</v>
      </c>
      <c r="T383" s="9">
        <v>0.95000000000000029</v>
      </c>
      <c r="U383" s="9">
        <v>0</v>
      </c>
      <c r="V383">
        <v>0</v>
      </c>
      <c r="X383" s="9">
        <v>0.80000000000000016</v>
      </c>
      <c r="Y383" s="9">
        <v>0.54999999999999993</v>
      </c>
      <c r="Z383">
        <v>1.4473337298636209E-2</v>
      </c>
      <c r="AD383">
        <f t="shared" si="72"/>
        <v>0.80000000000000016</v>
      </c>
      <c r="AE383">
        <f t="shared" si="73"/>
        <v>0.54999999999999993</v>
      </c>
      <c r="AO383" s="9">
        <v>0.75</v>
      </c>
      <c r="AP383" s="9">
        <v>0.9</v>
      </c>
      <c r="AQ383" s="9">
        <v>0.2</v>
      </c>
      <c r="AR383" s="9">
        <v>0.6</v>
      </c>
      <c r="AS383">
        <f t="shared" si="70"/>
        <v>0.94233797841277545</v>
      </c>
      <c r="AT383">
        <f t="shared" si="71"/>
        <v>6.0000000000000005E-2</v>
      </c>
    </row>
    <row r="384" spans="13:46" x14ac:dyDescent="0.35">
      <c r="M384" s="14">
        <f>M383</f>
        <v>20</v>
      </c>
      <c r="N384" s="37">
        <f>N383</f>
        <v>0.95000000000000029</v>
      </c>
      <c r="O384" s="37">
        <f t="shared" si="64"/>
        <v>0.05</v>
      </c>
      <c r="P384" cm="1">
        <f t="array" ref="P384">INDEX($E$3:$E$22,M384)</f>
        <v>3.5360609659426327E-2</v>
      </c>
      <c r="Q384" s="38">
        <f t="shared" si="65"/>
        <v>1.0705553617825703E-10</v>
      </c>
      <c r="R384">
        <f t="shared" si="61"/>
        <v>3.78554902667994E-12</v>
      </c>
      <c r="T384" s="9">
        <v>0.95000000000000029</v>
      </c>
      <c r="U384" s="9">
        <v>0.05</v>
      </c>
      <c r="V384">
        <v>3.78554902667994E-12</v>
      </c>
      <c r="X384" s="9">
        <v>0.75000000000000011</v>
      </c>
      <c r="Y384" s="9">
        <v>0.44999999999999996</v>
      </c>
      <c r="Z384">
        <v>1.5843032712542525E-2</v>
      </c>
      <c r="AD384">
        <f t="shared" si="72"/>
        <v>0.75000000000000011</v>
      </c>
      <c r="AE384">
        <f t="shared" si="73"/>
        <v>0.44999999999999996</v>
      </c>
      <c r="AO384" s="9">
        <v>0.75</v>
      </c>
      <c r="AP384" s="9">
        <v>0.9</v>
      </c>
      <c r="AQ384" s="9">
        <v>0.2</v>
      </c>
      <c r="AR384" s="9">
        <v>0.65</v>
      </c>
      <c r="AS384">
        <f t="shared" si="70"/>
        <v>0.94639649171172202</v>
      </c>
      <c r="AT384">
        <f t="shared" si="71"/>
        <v>6.7500000000000018E-2</v>
      </c>
    </row>
    <row r="385" spans="13:46" x14ac:dyDescent="0.35">
      <c r="M385" s="14">
        <f t="shared" ref="M385:M402" si="74">M384</f>
        <v>20</v>
      </c>
      <c r="N385" s="37">
        <f t="shared" ref="N385:N402" si="75">N384</f>
        <v>0.95000000000000029</v>
      </c>
      <c r="O385" s="37">
        <f t="shared" si="64"/>
        <v>0.1</v>
      </c>
      <c r="P385" cm="1">
        <f t="array" ref="P385">INDEX($E$3:$E$22,M385)</f>
        <v>3.5360609659426327E-2</v>
      </c>
      <c r="Q385" s="38">
        <f t="shared" si="65"/>
        <v>1.1270833990766459E-6</v>
      </c>
      <c r="R385">
        <f t="shared" si="61"/>
        <v>3.9854356128368705E-8</v>
      </c>
      <c r="T385" s="9">
        <v>0.95000000000000029</v>
      </c>
      <c r="U385" s="9">
        <v>0.1</v>
      </c>
      <c r="V385">
        <v>3.9854356128368705E-8</v>
      </c>
      <c r="X385" s="9">
        <v>0.75000000000000011</v>
      </c>
      <c r="Y385" s="9">
        <v>0.39999999999999997</v>
      </c>
      <c r="Z385">
        <v>1.6831013211968622E-2</v>
      </c>
      <c r="AD385">
        <f t="shared" si="72"/>
        <v>0.75000000000000011</v>
      </c>
      <c r="AE385">
        <f t="shared" si="73"/>
        <v>0.39999999999999997</v>
      </c>
      <c r="AO385" s="45">
        <v>0.75</v>
      </c>
      <c r="AP385" s="45">
        <v>0.95</v>
      </c>
      <c r="AQ385" s="45">
        <v>0.3</v>
      </c>
      <c r="AR385" s="45">
        <v>0.6</v>
      </c>
      <c r="AS385" s="25">
        <f t="shared" si="70"/>
        <v>0.95204882040855465</v>
      </c>
      <c r="AT385" s="25">
        <f t="shared" si="71"/>
        <v>5.9999999999999984E-2</v>
      </c>
    </row>
    <row r="386" spans="13:46" x14ac:dyDescent="0.35">
      <c r="M386" s="14">
        <f t="shared" si="74"/>
        <v>20</v>
      </c>
      <c r="N386" s="37">
        <f t="shared" si="75"/>
        <v>0.95000000000000029</v>
      </c>
      <c r="O386" s="37">
        <f t="shared" si="64"/>
        <v>0.15000000000000002</v>
      </c>
      <c r="P386" cm="1">
        <f t="array" ref="P386">INDEX($E$3:$E$22,M386)</f>
        <v>3.5360609659426327E-2</v>
      </c>
      <c r="Q386" s="38">
        <f t="shared" si="65"/>
        <v>1.4860371979802842E-4</v>
      </c>
      <c r="R386">
        <f t="shared" si="61"/>
        <v>5.2547181297168472E-6</v>
      </c>
      <c r="T386" s="9">
        <v>0.95000000000000029</v>
      </c>
      <c r="U386" s="9">
        <v>0.15000000000000002</v>
      </c>
      <c r="V386">
        <v>5.2547181297168472E-6</v>
      </c>
      <c r="X386" s="9">
        <v>0.80000000000000016</v>
      </c>
      <c r="Y386" s="9">
        <v>0.3</v>
      </c>
      <c r="Z386">
        <v>1.7439868774596277E-2</v>
      </c>
      <c r="AD386">
        <f t="shared" si="72"/>
        <v>0.80000000000000016</v>
      </c>
      <c r="AE386">
        <f t="shared" si="73"/>
        <v>0.3</v>
      </c>
      <c r="AO386" s="9">
        <v>0.75</v>
      </c>
      <c r="AP386" s="9">
        <v>0.95</v>
      </c>
      <c r="AQ386" s="9">
        <v>0.35</v>
      </c>
      <c r="AR386" s="9">
        <v>0.65</v>
      </c>
      <c r="AS386">
        <f t="shared" si="70"/>
        <v>0.87515614514946594</v>
      </c>
      <c r="AT386">
        <f t="shared" si="71"/>
        <v>0.06</v>
      </c>
    </row>
    <row r="387" spans="13:46" x14ac:dyDescent="0.35">
      <c r="M387" s="14">
        <f t="shared" si="74"/>
        <v>20</v>
      </c>
      <c r="N387" s="37">
        <f t="shared" si="75"/>
        <v>0.95000000000000029</v>
      </c>
      <c r="O387" s="37">
        <f t="shared" si="64"/>
        <v>0.2</v>
      </c>
      <c r="P387" cm="1">
        <f t="array" ref="P387">INDEX($E$3:$E$22,M387)</f>
        <v>3.5360609659426327E-2</v>
      </c>
      <c r="Q387" s="38">
        <f t="shared" si="65"/>
        <v>3.1131712895946522E-3</v>
      </c>
      <c r="R387">
        <f t="shared" si="61"/>
        <v>1.1008363477428938E-4</v>
      </c>
      <c r="T387" s="9">
        <v>0.95000000000000029</v>
      </c>
      <c r="U387" s="9">
        <v>0.2</v>
      </c>
      <c r="V387">
        <v>1.1008363477428938E-4</v>
      </c>
      <c r="X387" s="9">
        <v>0.90000000000000024</v>
      </c>
      <c r="Y387" s="9">
        <v>0.54999999999999993</v>
      </c>
      <c r="Z387">
        <v>1.9869391287387163E-2</v>
      </c>
      <c r="AD387">
        <f t="shared" si="72"/>
        <v>0.90000000000000024</v>
      </c>
      <c r="AE387">
        <f t="shared" si="73"/>
        <v>0.54999999999999993</v>
      </c>
      <c r="AO387" s="9">
        <v>0.75</v>
      </c>
      <c r="AP387" s="9">
        <v>0.95</v>
      </c>
      <c r="AQ387" s="9">
        <v>0.3</v>
      </c>
      <c r="AR387" s="9">
        <v>0.55000000000000004</v>
      </c>
      <c r="AS387">
        <f t="shared" si="70"/>
        <v>0.93112281418096443</v>
      </c>
      <c r="AT387">
        <f t="shared" si="71"/>
        <v>0.05</v>
      </c>
    </row>
    <row r="388" spans="13:46" x14ac:dyDescent="0.35">
      <c r="M388" s="14">
        <f t="shared" si="74"/>
        <v>20</v>
      </c>
      <c r="N388" s="37">
        <f t="shared" si="75"/>
        <v>0.95000000000000029</v>
      </c>
      <c r="O388" s="37">
        <f t="shared" si="64"/>
        <v>0.25</v>
      </c>
      <c r="P388" cm="1">
        <f t="array" ref="P388">INDEX($E$3:$E$22,M388)</f>
        <v>3.5360609659426327E-2</v>
      </c>
      <c r="Q388" s="38">
        <f t="shared" si="65"/>
        <v>2.2816552051212937E-2</v>
      </c>
      <c r="R388">
        <f t="shared" ref="R388:R402" si="76">P388*Q388</f>
        <v>8.0680719085692379E-4</v>
      </c>
      <c r="T388" s="9">
        <v>0.95000000000000029</v>
      </c>
      <c r="U388" s="9">
        <v>0.25</v>
      </c>
      <c r="V388">
        <v>8.0680719085692379E-4</v>
      </c>
      <c r="X388" s="9">
        <v>0.90000000000000024</v>
      </c>
      <c r="Y388" s="9">
        <v>0.3</v>
      </c>
      <c r="Z388">
        <v>2.3941926421889616E-2</v>
      </c>
      <c r="AD388">
        <f t="shared" si="72"/>
        <v>0.90000000000000024</v>
      </c>
      <c r="AE388">
        <f t="shared" si="73"/>
        <v>0.3</v>
      </c>
      <c r="AO388" s="16">
        <v>0.8</v>
      </c>
      <c r="AP388" s="16">
        <v>0.95</v>
      </c>
      <c r="AQ388" s="16">
        <v>0.2</v>
      </c>
      <c r="AR388" s="16">
        <v>0.7</v>
      </c>
      <c r="AS388" s="2">
        <f t="shared" si="70"/>
        <v>0.91287788675952386</v>
      </c>
      <c r="AT388" s="2">
        <f t="shared" si="71"/>
        <v>7.4999999999999942E-2</v>
      </c>
    </row>
    <row r="389" spans="13:46" x14ac:dyDescent="0.35">
      <c r="M389" s="14">
        <f t="shared" si="74"/>
        <v>20</v>
      </c>
      <c r="N389" s="37">
        <f t="shared" si="75"/>
        <v>0.95000000000000029</v>
      </c>
      <c r="O389" s="37">
        <f t="shared" si="64"/>
        <v>0.3</v>
      </c>
      <c r="P389" cm="1">
        <f t="array" ref="P389">INDEX($E$3:$E$22,M389)</f>
        <v>3.5360609659426327E-2</v>
      </c>
      <c r="Q389" s="38">
        <f t="shared" si="65"/>
        <v>8.2554550285480116E-2</v>
      </c>
      <c r="R389">
        <f t="shared" si="76"/>
        <v>2.9191792282543447E-3</v>
      </c>
      <c r="T389" s="9">
        <v>0.95000000000000029</v>
      </c>
      <c r="U389" s="9">
        <v>0.3</v>
      </c>
      <c r="V389">
        <v>2.9191792282543447E-3</v>
      </c>
      <c r="X389" s="9">
        <v>0.8500000000000002</v>
      </c>
      <c r="Y389" s="9">
        <v>0.54999999999999993</v>
      </c>
      <c r="Z389">
        <v>2.5789085094717411E-2</v>
      </c>
      <c r="AD389">
        <f t="shared" si="72"/>
        <v>0.8500000000000002</v>
      </c>
      <c r="AE389">
        <f t="shared" si="73"/>
        <v>0.54999999999999993</v>
      </c>
    </row>
    <row r="390" spans="13:46" x14ac:dyDescent="0.35">
      <c r="M390" s="14">
        <f t="shared" si="74"/>
        <v>20</v>
      </c>
      <c r="N390" s="37">
        <f t="shared" si="75"/>
        <v>0.95000000000000029</v>
      </c>
      <c r="O390" s="37">
        <f t="shared" si="64"/>
        <v>0.35</v>
      </c>
      <c r="P390" cm="1">
        <f t="array" ref="P390">INDEX($E$3:$E$22,M390)</f>
        <v>3.5360609659426327E-2</v>
      </c>
      <c r="Q390" s="38">
        <f t="shared" si="65"/>
        <v>0.17581847532602071</v>
      </c>
      <c r="R390">
        <f t="shared" si="76"/>
        <v>6.2170484769188978E-3</v>
      </c>
      <c r="T390" s="9">
        <v>0.95000000000000029</v>
      </c>
      <c r="U390" s="9">
        <v>0.35</v>
      </c>
      <c r="V390">
        <v>6.2170484769188978E-3</v>
      </c>
      <c r="X390" s="9">
        <v>0.8500000000000002</v>
      </c>
      <c r="Y390" s="9">
        <v>0.3</v>
      </c>
      <c r="Z390">
        <v>3.1074951864152867E-2</v>
      </c>
      <c r="AD390">
        <f t="shared" si="72"/>
        <v>0.8500000000000002</v>
      </c>
      <c r="AE390">
        <f t="shared" si="73"/>
        <v>0.3</v>
      </c>
    </row>
    <row r="391" spans="13:46" x14ac:dyDescent="0.35">
      <c r="M391" s="14">
        <f t="shared" si="74"/>
        <v>20</v>
      </c>
      <c r="N391" s="37">
        <f t="shared" si="75"/>
        <v>0.95000000000000029</v>
      </c>
      <c r="O391" s="37">
        <f t="shared" si="64"/>
        <v>0.39999999999999997</v>
      </c>
      <c r="P391" cm="1">
        <f t="array" ref="P391">INDEX($E$3:$E$22,M391)</f>
        <v>3.5360609659426327E-2</v>
      </c>
      <c r="Q391" s="38">
        <f t="shared" si="65"/>
        <v>0.24262719803004792</v>
      </c>
      <c r="R391">
        <f t="shared" si="76"/>
        <v>8.5794456423008564E-3</v>
      </c>
      <c r="T391" s="9">
        <v>0.95000000000000029</v>
      </c>
      <c r="U391" s="9">
        <v>0.39999999999999997</v>
      </c>
      <c r="V391">
        <v>8.5794456423008564E-3</v>
      </c>
      <c r="X391" s="9">
        <v>0.80000000000000016</v>
      </c>
      <c r="Y391" s="9">
        <v>0.49999999999999994</v>
      </c>
      <c r="Z391">
        <v>3.1665453178033626E-2</v>
      </c>
      <c r="AD391">
        <f t="shared" si="72"/>
        <v>0.80000000000000016</v>
      </c>
      <c r="AE391">
        <f t="shared" si="73"/>
        <v>0.49999999999999994</v>
      </c>
    </row>
    <row r="392" spans="13:46" x14ac:dyDescent="0.35">
      <c r="M392" s="14">
        <f t="shared" si="74"/>
        <v>20</v>
      </c>
      <c r="N392" s="37">
        <f t="shared" si="75"/>
        <v>0.95000000000000029</v>
      </c>
      <c r="O392" s="37">
        <f t="shared" si="64"/>
        <v>0.44999999999999996</v>
      </c>
      <c r="P392" cm="1">
        <f t="array" ref="P392">INDEX($E$3:$E$22,M392)</f>
        <v>3.5360609659426327E-2</v>
      </c>
      <c r="Q392" s="38">
        <f t="shared" si="65"/>
        <v>0.22838498116139136</v>
      </c>
      <c r="R392">
        <f t="shared" si="76"/>
        <v>8.075832170923395E-3</v>
      </c>
      <c r="T392" s="9">
        <v>0.95000000000000029</v>
      </c>
      <c r="U392" s="9">
        <v>0.44999999999999996</v>
      </c>
      <c r="V392">
        <v>8.075832170923395E-3</v>
      </c>
      <c r="X392" s="9">
        <v>0.80000000000000016</v>
      </c>
      <c r="Y392" s="9">
        <v>0.35</v>
      </c>
      <c r="Z392">
        <v>3.7142121509136171E-2</v>
      </c>
      <c r="AD392">
        <f t="shared" si="72"/>
        <v>0.80000000000000016</v>
      </c>
      <c r="AE392">
        <f t="shared" si="73"/>
        <v>0.35</v>
      </c>
    </row>
    <row r="393" spans="13:46" x14ac:dyDescent="0.35">
      <c r="M393" s="14">
        <f t="shared" si="74"/>
        <v>20</v>
      </c>
      <c r="N393" s="37">
        <f t="shared" si="75"/>
        <v>0.95000000000000029</v>
      </c>
      <c r="O393" s="37">
        <f t="shared" si="64"/>
        <v>0.49999999999999994</v>
      </c>
      <c r="P393" cm="1">
        <f t="array" ref="P393">INDEX($E$3:$E$22,M393)</f>
        <v>3.5360609659426327E-2</v>
      </c>
      <c r="Q393" s="38">
        <f t="shared" si="65"/>
        <v>0.14989374521592458</v>
      </c>
      <c r="R393">
        <f t="shared" si="76"/>
        <v>5.3003342149698113E-3</v>
      </c>
      <c r="T393" s="9">
        <v>0.95000000000000029</v>
      </c>
      <c r="U393" s="9">
        <v>0.49999999999999994</v>
      </c>
      <c r="V393">
        <v>5.3003342149698113E-3</v>
      </c>
      <c r="X393" s="9">
        <v>0.90000000000000024</v>
      </c>
      <c r="Y393" s="9">
        <v>0.49999999999999994</v>
      </c>
      <c r="Z393">
        <v>4.3471195792975342E-2</v>
      </c>
      <c r="AD393">
        <f t="shared" si="72"/>
        <v>0.90000000000000024</v>
      </c>
      <c r="AE393">
        <f t="shared" si="73"/>
        <v>0.49999999999999994</v>
      </c>
    </row>
    <row r="394" spans="13:46" x14ac:dyDescent="0.35">
      <c r="M394" s="14">
        <f t="shared" si="74"/>
        <v>20</v>
      </c>
      <c r="N394" s="37">
        <f t="shared" si="75"/>
        <v>0.95000000000000029</v>
      </c>
      <c r="O394" s="37">
        <f t="shared" si="64"/>
        <v>0.54999999999999993</v>
      </c>
      <c r="P394" cm="1">
        <f t="array" ref="P394">INDEX($E$3:$E$22,M394)</f>
        <v>3.5360609659426327E-2</v>
      </c>
      <c r="Q394" s="38">
        <f t="shared" si="65"/>
        <v>6.8511974904274339E-2</v>
      </c>
      <c r="R394">
        <f t="shared" si="76"/>
        <v>2.4226252015864575E-3</v>
      </c>
      <c r="T394" s="9">
        <v>0.95000000000000029</v>
      </c>
      <c r="U394" s="9">
        <v>0.54999999999999993</v>
      </c>
      <c r="V394">
        <v>2.4226252015864575E-3</v>
      </c>
      <c r="X394" s="9">
        <v>0.80000000000000016</v>
      </c>
      <c r="Y394" s="9">
        <v>0.44999999999999996</v>
      </c>
      <c r="Z394">
        <v>4.8246935968638521E-2</v>
      </c>
      <c r="AD394">
        <f t="shared" si="72"/>
        <v>0.80000000000000016</v>
      </c>
      <c r="AE394">
        <f t="shared" si="73"/>
        <v>0.44999999999999996</v>
      </c>
    </row>
    <row r="395" spans="13:46" x14ac:dyDescent="0.35">
      <c r="M395" s="14">
        <f t="shared" si="74"/>
        <v>20</v>
      </c>
      <c r="N395" s="37">
        <f t="shared" si="75"/>
        <v>0.95000000000000029</v>
      </c>
      <c r="O395" s="37">
        <f t="shared" si="64"/>
        <v>0.6</v>
      </c>
      <c r="P395" cm="1">
        <f t="array" ref="P395">INDEX($E$3:$E$22,M395)</f>
        <v>3.5360609659426327E-2</v>
      </c>
      <c r="Q395" s="38">
        <f t="shared" si="65"/>
        <v>2.1300604490978155E-2</v>
      </c>
      <c r="R395">
        <f t="shared" si="76"/>
        <v>7.5320236091530189E-4</v>
      </c>
      <c r="T395" s="9">
        <v>0.95000000000000029</v>
      </c>
      <c r="U395" s="9">
        <v>0.6</v>
      </c>
      <c r="V395">
        <v>7.5320236091530189E-4</v>
      </c>
      <c r="X395" s="9">
        <v>0.90000000000000024</v>
      </c>
      <c r="Y395" s="9">
        <v>0.35</v>
      </c>
      <c r="Z395">
        <v>5.0989715107257597E-2</v>
      </c>
      <c r="AD395">
        <f t="shared" si="72"/>
        <v>0.90000000000000024</v>
      </c>
      <c r="AE395">
        <f t="shared" si="73"/>
        <v>0.35</v>
      </c>
    </row>
    <row r="396" spans="13:46" x14ac:dyDescent="0.35">
      <c r="M396" s="14">
        <f t="shared" si="74"/>
        <v>20</v>
      </c>
      <c r="N396" s="37">
        <f t="shared" si="75"/>
        <v>0.95000000000000029</v>
      </c>
      <c r="O396" s="37">
        <f t="shared" si="64"/>
        <v>0.65</v>
      </c>
      <c r="P396" cm="1">
        <f t="array" ref="P396">INDEX($E$3:$E$22,M396)</f>
        <v>3.5360609659426327E-2</v>
      </c>
      <c r="Q396" s="38">
        <f t="shared" si="65"/>
        <v>4.2854125372748346E-3</v>
      </c>
      <c r="R396">
        <f t="shared" si="76"/>
        <v>1.5153479996018719E-4</v>
      </c>
      <c r="T396" s="9">
        <v>0.95000000000000029</v>
      </c>
      <c r="U396" s="9">
        <v>0.65</v>
      </c>
      <c r="V396">
        <v>1.5153479996018719E-4</v>
      </c>
      <c r="X396" s="9">
        <v>0.80000000000000016</v>
      </c>
      <c r="Y396" s="9">
        <v>0.39999999999999997</v>
      </c>
      <c r="Z396">
        <v>5.125564224091287E-2</v>
      </c>
      <c r="AD396">
        <f t="shared" si="72"/>
        <v>0.80000000000000016</v>
      </c>
      <c r="AE396">
        <f t="shared" si="73"/>
        <v>0.39999999999999997</v>
      </c>
    </row>
    <row r="397" spans="13:46" x14ac:dyDescent="0.35">
      <c r="M397" s="14">
        <f t="shared" si="74"/>
        <v>20</v>
      </c>
      <c r="N397" s="37">
        <f t="shared" si="75"/>
        <v>0.95000000000000029</v>
      </c>
      <c r="O397" s="37">
        <f t="shared" si="64"/>
        <v>0.70000000000000007</v>
      </c>
      <c r="P397" cm="1">
        <f t="array" ref="P397">INDEX($E$3:$E$22,M397)</f>
        <v>3.5360609659426327E-2</v>
      </c>
      <c r="Q397" s="38">
        <f t="shared" si="65"/>
        <v>5.115408304202741E-4</v>
      </c>
      <c r="R397">
        <f t="shared" si="76"/>
        <v>1.8088395629350109E-5</v>
      </c>
      <c r="T397" s="9">
        <v>0.95000000000000029</v>
      </c>
      <c r="U397" s="9">
        <v>0.70000000000000007</v>
      </c>
      <c r="V397">
        <v>1.8088395629350109E-5</v>
      </c>
      <c r="X397" s="9">
        <v>0.8500000000000002</v>
      </c>
      <c r="Y397" s="9">
        <v>0.49999999999999994</v>
      </c>
      <c r="Z397">
        <v>5.6422582416292319E-2</v>
      </c>
      <c r="AD397">
        <f t="shared" si="72"/>
        <v>0.8500000000000002</v>
      </c>
      <c r="AE397">
        <f t="shared" si="73"/>
        <v>0.49999999999999994</v>
      </c>
    </row>
    <row r="398" spans="13:46" x14ac:dyDescent="0.35">
      <c r="M398" s="14">
        <f t="shared" si="74"/>
        <v>20</v>
      </c>
      <c r="N398" s="37">
        <f t="shared" si="75"/>
        <v>0.95000000000000029</v>
      </c>
      <c r="O398" s="37">
        <f t="shared" si="64"/>
        <v>0.75000000000000011</v>
      </c>
      <c r="P398" cm="1">
        <f t="array" ref="P398">INDEX($E$3:$E$22,M398)</f>
        <v>3.5360609659426327E-2</v>
      </c>
      <c r="Q398" s="38">
        <f t="shared" si="65"/>
        <v>3.1298425310305655E-5</v>
      </c>
      <c r="R398">
        <f t="shared" si="76"/>
        <v>1.1067314003524277E-6</v>
      </c>
      <c r="T398" s="9">
        <v>0.95000000000000029</v>
      </c>
      <c r="U398" s="9">
        <v>0.75000000000000011</v>
      </c>
      <c r="V398">
        <v>1.1067314003524277E-6</v>
      </c>
      <c r="X398" s="9">
        <v>0.8500000000000002</v>
      </c>
      <c r="Y398" s="9">
        <v>0.35</v>
      </c>
      <c r="Z398">
        <v>6.6181096483373184E-2</v>
      </c>
      <c r="AD398">
        <f t="shared" si="72"/>
        <v>0.8500000000000002</v>
      </c>
      <c r="AE398">
        <f t="shared" si="73"/>
        <v>0.35</v>
      </c>
    </row>
    <row r="399" spans="13:46" x14ac:dyDescent="0.35">
      <c r="M399" s="14">
        <f t="shared" si="74"/>
        <v>20</v>
      </c>
      <c r="N399" s="37">
        <f t="shared" si="75"/>
        <v>0.95000000000000029</v>
      </c>
      <c r="O399" s="37">
        <f t="shared" si="64"/>
        <v>0.80000000000000016</v>
      </c>
      <c r="P399" cm="1">
        <f t="array" ref="P399">INDEX($E$3:$E$22,M399)</f>
        <v>3.5360609659426327E-2</v>
      </c>
      <c r="Q399" s="38">
        <f t="shared" si="65"/>
        <v>7.6005158437368527E-7</v>
      </c>
      <c r="R399">
        <f t="shared" si="76"/>
        <v>2.6875887396066421E-8</v>
      </c>
      <c r="T399" s="9">
        <v>0.95000000000000029</v>
      </c>
      <c r="U399" s="9">
        <v>0.80000000000000016</v>
      </c>
      <c r="V399">
        <v>2.6875887396066421E-8</v>
      </c>
      <c r="X399" s="9">
        <v>0.90000000000000024</v>
      </c>
      <c r="Y399" s="9">
        <v>0.44999999999999996</v>
      </c>
      <c r="Z399">
        <v>6.6234706577917093E-2</v>
      </c>
      <c r="AD399">
        <f t="shared" si="72"/>
        <v>0.90000000000000024</v>
      </c>
      <c r="AE399">
        <f t="shared" si="73"/>
        <v>0.44999999999999996</v>
      </c>
    </row>
    <row r="400" spans="13:46" x14ac:dyDescent="0.35">
      <c r="M400" s="14">
        <f t="shared" si="74"/>
        <v>20</v>
      </c>
      <c r="N400" s="37">
        <f t="shared" si="75"/>
        <v>0.95000000000000029</v>
      </c>
      <c r="O400" s="37">
        <f t="shared" si="64"/>
        <v>0.8500000000000002</v>
      </c>
      <c r="P400" cm="1">
        <f t="array" ref="P400">INDEX($E$3:$E$22,M400)</f>
        <v>3.5360609659426327E-2</v>
      </c>
      <c r="Q400" s="38">
        <f t="shared" si="65"/>
        <v>4.4881119441962042E-9</v>
      </c>
      <c r="R400">
        <f t="shared" si="76"/>
        <v>1.5870237456653098E-10</v>
      </c>
      <c r="T400" s="9">
        <v>0.95000000000000029</v>
      </c>
      <c r="U400" s="9">
        <v>0.8500000000000002</v>
      </c>
      <c r="V400">
        <v>1.5870237456653098E-10</v>
      </c>
      <c r="X400" s="9">
        <v>0.90000000000000024</v>
      </c>
      <c r="Y400" s="9">
        <v>0.39999999999999997</v>
      </c>
      <c r="Z400">
        <v>7.0365140420446837E-2</v>
      </c>
      <c r="AD400">
        <f t="shared" si="72"/>
        <v>0.90000000000000024</v>
      </c>
      <c r="AE400">
        <f t="shared" si="73"/>
        <v>0.39999999999999997</v>
      </c>
    </row>
    <row r="401" spans="13:31" x14ac:dyDescent="0.35">
      <c r="M401" s="14">
        <f t="shared" si="74"/>
        <v>20</v>
      </c>
      <c r="N401" s="37">
        <f t="shared" si="75"/>
        <v>0.95000000000000029</v>
      </c>
      <c r="O401" s="37">
        <f t="shared" si="64"/>
        <v>0.90000000000000024</v>
      </c>
      <c r="P401" cm="1">
        <f t="array" ref="P401">INDEX($E$3:$E$22,M401)</f>
        <v>3.5360609659426327E-2</v>
      </c>
      <c r="Q401" s="38">
        <f t="shared" si="65"/>
        <v>2.1208062589762376E-12</v>
      </c>
      <c r="R401">
        <f t="shared" si="76"/>
        <v>7.4993002286926956E-14</v>
      </c>
      <c r="T401" s="9">
        <v>0.95000000000000029</v>
      </c>
      <c r="U401" s="9">
        <v>0.90000000000000024</v>
      </c>
      <c r="V401">
        <v>7.4993002286926956E-14</v>
      </c>
      <c r="X401" s="9">
        <v>0.8500000000000002</v>
      </c>
      <c r="Y401" s="9">
        <v>0.44999999999999996</v>
      </c>
      <c r="Z401">
        <v>8.5968032913310441E-2</v>
      </c>
      <c r="AD401">
        <f t="shared" si="72"/>
        <v>0.8500000000000002</v>
      </c>
      <c r="AE401">
        <f t="shared" si="73"/>
        <v>0.44999999999999996</v>
      </c>
    </row>
    <row r="402" spans="13:31" x14ac:dyDescent="0.35">
      <c r="M402" s="42">
        <f t="shared" si="74"/>
        <v>20</v>
      </c>
      <c r="N402" s="16">
        <f t="shared" si="75"/>
        <v>0.95000000000000029</v>
      </c>
      <c r="O402" s="16">
        <f t="shared" si="64"/>
        <v>0.95000000000000029</v>
      </c>
      <c r="P402" s="2" cm="1">
        <f t="array" ref="P402">INDEX($E$3:$E$22,M402)</f>
        <v>3.5360609659426327E-2</v>
      </c>
      <c r="Q402" s="43">
        <f t="shared" si="65"/>
        <v>2.275555987106357E-18</v>
      </c>
      <c r="R402" s="2">
        <f t="shared" si="76"/>
        <v>8.0465047018238459E-20</v>
      </c>
      <c r="T402" s="16">
        <v>0.95000000000000029</v>
      </c>
      <c r="U402" s="16">
        <v>0.95000000000000029</v>
      </c>
      <c r="V402" s="2">
        <v>8.0465047018238459E-20</v>
      </c>
      <c r="X402" s="16">
        <v>0.8500000000000002</v>
      </c>
      <c r="Y402" s="16">
        <v>0.39999999999999997</v>
      </c>
      <c r="Z402" s="2">
        <v>9.1329048170517527E-2</v>
      </c>
      <c r="AD402" s="2">
        <f t="shared" si="72"/>
        <v>0.8500000000000002</v>
      </c>
      <c r="AE402" s="2">
        <f t="shared" si="73"/>
        <v>0.39999999999999997</v>
      </c>
    </row>
    <row r="403" spans="13:31" x14ac:dyDescent="0.35">
      <c r="Z403">
        <f>SUM(Z372:Z402)</f>
        <v>0.95042936708201764</v>
      </c>
    </row>
  </sheetData>
  <pageMargins left="0.7" right="0.7" top="0.75" bottom="0.75" header="0.3" footer="0.3"/>
  <pageSetup paperSize="9" orientation="portrait" verticalDpi="0" r:id="rId1"/>
  <ignoredErrors>
    <ignoredError sqref="P386:P402" formula="1"/>
  </ignoredError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A130-B72D-42F2-93F7-696622800D33}">
  <sheetPr codeName="Sheet8"/>
  <dimension ref="A2:O507"/>
  <sheetViews>
    <sheetView workbookViewId="0">
      <selection activeCell="F8" sqref="F8"/>
    </sheetView>
  </sheetViews>
  <sheetFormatPr defaultRowHeight="14.5" x14ac:dyDescent="0.35"/>
  <cols>
    <col min="1" max="1" width="4.1796875" customWidth="1"/>
    <col min="4" max="4" width="9.08984375" customWidth="1"/>
    <col min="13" max="13" width="4" customWidth="1"/>
    <col min="14" max="14" width="6.36328125" customWidth="1"/>
  </cols>
  <sheetData>
    <row r="2" spans="1:15" x14ac:dyDescent="0.35">
      <c r="A2" s="33" t="s">
        <v>9</v>
      </c>
      <c r="B2" s="29">
        <v>4</v>
      </c>
      <c r="C2" s="21" t="s">
        <v>82</v>
      </c>
      <c r="D2" s="29">
        <v>40</v>
      </c>
      <c r="E2" s="33" t="s">
        <v>84</v>
      </c>
      <c r="F2" s="29">
        <v>2</v>
      </c>
      <c r="G2" s="21" t="s">
        <v>40</v>
      </c>
      <c r="H2" s="29">
        <v>30</v>
      </c>
      <c r="I2" s="33" t="s">
        <v>42</v>
      </c>
      <c r="J2" s="34">
        <v>0.1</v>
      </c>
    </row>
    <row r="3" spans="1:15" x14ac:dyDescent="0.35">
      <c r="A3" s="33" t="s">
        <v>10</v>
      </c>
      <c r="B3" s="31">
        <v>2</v>
      </c>
      <c r="C3" s="21" t="s">
        <v>83</v>
      </c>
      <c r="D3" s="31">
        <v>35</v>
      </c>
      <c r="E3" s="33" t="s">
        <v>85</v>
      </c>
      <c r="F3" s="31">
        <v>6</v>
      </c>
      <c r="G3" s="21" t="s">
        <v>78</v>
      </c>
      <c r="H3" s="31">
        <v>14</v>
      </c>
    </row>
    <row r="6" spans="1:15" x14ac:dyDescent="0.35">
      <c r="A6" s="22" t="s">
        <v>36</v>
      </c>
      <c r="B6" s="35" t="s">
        <v>37</v>
      </c>
      <c r="C6" s="35" t="s">
        <v>86</v>
      </c>
      <c r="D6" s="22" t="s">
        <v>38</v>
      </c>
      <c r="E6" s="22" t="s">
        <v>39</v>
      </c>
      <c r="F6" s="22" t="s">
        <v>0</v>
      </c>
      <c r="G6" s="22" t="s">
        <v>69</v>
      </c>
      <c r="I6" s="27" t="s">
        <v>45</v>
      </c>
      <c r="J6" s="29">
        <f>A507</f>
        <v>500</v>
      </c>
      <c r="L6" s="1" t="s">
        <v>99</v>
      </c>
    </row>
    <row r="7" spans="1:15" x14ac:dyDescent="0.35">
      <c r="A7">
        <v>0</v>
      </c>
      <c r="F7">
        <v>0.5</v>
      </c>
      <c r="G7">
        <v>0.5</v>
      </c>
      <c r="I7" t="s">
        <v>44</v>
      </c>
      <c r="J7" s="30" cm="1">
        <f t="array" aca="1" ref="J7" ca="1">SUM(IF(F7:F506=F8:F507,1,0))</f>
        <v>328</v>
      </c>
      <c r="N7" t="s">
        <v>75</v>
      </c>
      <c r="O7" s="52">
        <f ca="1">COUNTIF(L8:L507,"&gt;0")/$J$6</f>
        <v>0.998</v>
      </c>
    </row>
    <row r="8" spans="1:15" x14ac:dyDescent="0.35">
      <c r="A8">
        <f>A7+1</f>
        <v>1</v>
      </c>
      <c r="B8">
        <f ca="1">_xlfn.NORM.INV(RAND(),F7,$J$2)</f>
        <v>0.4081621946592997</v>
      </c>
      <c r="C8">
        <f ca="1">_xlfn.NORM.INV(RAND(),G7,$J$2)</f>
        <v>0.64749330960461837</v>
      </c>
      <c r="D8">
        <f ca="1">IF(AND(B8&lt;1,B8&gt;0,C8&lt;1,C8&gt;0),_xlfn.BINOM.DIST($D$3,$D$2,B8,FALSE)*_xlfn.BINOM.DIST($H$3,$H$2,C8,FALSE)*_xlfn.BETA.DIST(B8,$B$2,$B$3,FALSE)*_xlfn.BETA.DIST(C8,$F$2,$F$3,FALSE)/(_xlfn.BINOM.DIST($D$3,$D$2,F7,FALSE)*_xlfn.BINOM.DIST($H$3,$H$2,G7,FALSE)*_xlfn.BETA.DIST(F7,$B$2,$B$3,FALSE)*_xlfn.BETA.DIST(G7,$F$2,$F$3,FALSE)),0)</f>
        <v>3.8574944037488475E-5</v>
      </c>
      <c r="E8">
        <f ca="1">RAND()</f>
        <v>0.86031700345297379</v>
      </c>
      <c r="F8">
        <f ca="1">IF(D8&gt;E8,B8,F7)</f>
        <v>0.5</v>
      </c>
      <c r="G8">
        <f ca="1">IF(D8&gt;E8,C8,G7)</f>
        <v>0.5</v>
      </c>
      <c r="I8" t="s">
        <v>90</v>
      </c>
      <c r="J8" s="30">
        <f ca="1">COUNTIF(B8:B507,"&gt;1")</f>
        <v>50</v>
      </c>
      <c r="L8">
        <f ca="1">F8-G8</f>
        <v>0</v>
      </c>
      <c r="N8" t="s">
        <v>77</v>
      </c>
      <c r="O8" s="53">
        <f ca="1">COUNTIF(L8:L507,"=0")/$J$6</f>
        <v>2E-3</v>
      </c>
    </row>
    <row r="9" spans="1:15" x14ac:dyDescent="0.35">
      <c r="A9">
        <f t="shared" ref="A9:A72" si="0">A8+1</f>
        <v>2</v>
      </c>
      <c r="B9">
        <f t="shared" ref="B9:B72" ca="1" si="1">_xlfn.NORM.INV(RAND(),F8,$J$2)</f>
        <v>0.51225671401487083</v>
      </c>
      <c r="C9">
        <f t="shared" ref="C9:C72" ca="1" si="2">_xlfn.NORM.INV(RAND(),G8,$J$2)</f>
        <v>0.36666202782427437</v>
      </c>
      <c r="D9">
        <f t="shared" ref="D9:D72" ca="1" si="3">IF(AND(B9&lt;1,B9&gt;0,C9&lt;1,C9&gt;0),_xlfn.BINOM.DIST($D$3,$D$2,B9,FALSE)*_xlfn.BINOM.DIST($H$3,$H$2,C9,FALSE)*_xlfn.BETA.DIST(B9,$B$2,$B$3,FALSE)*_xlfn.BETA.DIST(C9,$F$2,$F$3,FALSE)/(_xlfn.BINOM.DIST($D$3,$D$2,F8,FALSE)*_xlfn.BINOM.DIST($H$3,$H$2,G8,FALSE)*_xlfn.BETA.DIST(F8,$B$2,$B$3,FALSE)*_xlfn.BETA.DIST(G8,$F$2,$F$3,FALSE)),0)</f>
        <v>2.9540212582296599</v>
      </c>
      <c r="E9">
        <f t="shared" ref="E9:E72" ca="1" si="4">RAND()</f>
        <v>0.91641633914679499</v>
      </c>
      <c r="F9">
        <f t="shared" ref="F9:F72" ca="1" si="5">IF(D9&gt;E9,B9,F8)</f>
        <v>0.51225671401487083</v>
      </c>
      <c r="G9">
        <f t="shared" ref="G9:G72" ca="1" si="6">IF(D9&gt;E9,C9,G8)</f>
        <v>0.36666202782427437</v>
      </c>
      <c r="I9" t="s">
        <v>91</v>
      </c>
      <c r="J9" s="30">
        <f ca="1">COUNTIF(B8:B507,"&lt;0")</f>
        <v>0</v>
      </c>
      <c r="L9">
        <f t="shared" ref="L9:L72" ca="1" si="7">F9-G9</f>
        <v>0.14559468619059646</v>
      </c>
      <c r="N9" t="s">
        <v>76</v>
      </c>
      <c r="O9" s="54">
        <f ca="1">COUNTIF(L8:L507,"&lt;0")/$J$6</f>
        <v>0</v>
      </c>
    </row>
    <row r="10" spans="1:15" x14ac:dyDescent="0.35">
      <c r="A10">
        <f t="shared" si="0"/>
        <v>3</v>
      </c>
      <c r="B10">
        <f t="shared" ca="1" si="1"/>
        <v>0.60039540444142214</v>
      </c>
      <c r="C10">
        <f t="shared" ca="1" si="2"/>
        <v>0.41188162104699194</v>
      </c>
      <c r="D10">
        <f t="shared" ca="1" si="3"/>
        <v>152.3121399750967</v>
      </c>
      <c r="E10">
        <f t="shared" ca="1" si="4"/>
        <v>0.9881030125669239</v>
      </c>
      <c r="F10">
        <f t="shared" ca="1" si="5"/>
        <v>0.60039540444142214</v>
      </c>
      <c r="G10">
        <f t="shared" ca="1" si="6"/>
        <v>0.41188162104699194</v>
      </c>
      <c r="I10" t="s">
        <v>92</v>
      </c>
      <c r="J10" s="30">
        <f ca="1">COUNTIF(C8:C507,"&gt;1")</f>
        <v>0</v>
      </c>
      <c r="L10">
        <f t="shared" ca="1" si="7"/>
        <v>0.1885137833944302</v>
      </c>
    </row>
    <row r="11" spans="1:15" x14ac:dyDescent="0.35">
      <c r="A11">
        <f t="shared" si="0"/>
        <v>4</v>
      </c>
      <c r="B11">
        <f t="shared" ca="1" si="1"/>
        <v>0.63964607250696881</v>
      </c>
      <c r="C11">
        <f t="shared" ca="1" si="2"/>
        <v>0.28645505853844877</v>
      </c>
      <c r="D11">
        <f t="shared" ca="1" si="3"/>
        <v>1.4894725642708448</v>
      </c>
      <c r="E11">
        <f t="shared" ca="1" si="4"/>
        <v>0.80840936052159984</v>
      </c>
      <c r="F11">
        <f t="shared" ca="1" si="5"/>
        <v>0.63964607250696881</v>
      </c>
      <c r="G11">
        <f t="shared" ca="1" si="6"/>
        <v>0.28645505853844877</v>
      </c>
      <c r="I11" t="s">
        <v>93</v>
      </c>
      <c r="J11" s="30">
        <f ca="1">COUNTIF(C8:C507,"&lt;0")</f>
        <v>0</v>
      </c>
      <c r="L11">
        <f t="shared" ca="1" si="7"/>
        <v>0.35319101396852004</v>
      </c>
    </row>
    <row r="12" spans="1:15" x14ac:dyDescent="0.35">
      <c r="A12">
        <f t="shared" si="0"/>
        <v>5</v>
      </c>
      <c r="B12">
        <f t="shared" ca="1" si="1"/>
        <v>0.57573327053882295</v>
      </c>
      <c r="C12">
        <f t="shared" ca="1" si="2"/>
        <v>0.35580803196958999</v>
      </c>
      <c r="D12">
        <f t="shared" ca="1" si="3"/>
        <v>0.14723834676816247</v>
      </c>
      <c r="E12">
        <f t="shared" ca="1" si="4"/>
        <v>0.58730397497585285</v>
      </c>
      <c r="F12">
        <f t="shared" ca="1" si="5"/>
        <v>0.63964607250696881</v>
      </c>
      <c r="G12">
        <f t="shared" ca="1" si="6"/>
        <v>0.28645505853844877</v>
      </c>
      <c r="I12" t="s">
        <v>57</v>
      </c>
      <c r="J12" s="30">
        <f ca="1">AVERAGE(F8:F507)</f>
        <v>0.84971401378257783</v>
      </c>
      <c r="L12">
        <f t="shared" ca="1" si="7"/>
        <v>0.35319101396852004</v>
      </c>
    </row>
    <row r="13" spans="1:15" x14ac:dyDescent="0.35">
      <c r="A13">
        <f t="shared" si="0"/>
        <v>6</v>
      </c>
      <c r="B13">
        <f t="shared" ca="1" si="1"/>
        <v>0.56631534558863916</v>
      </c>
      <c r="C13">
        <f t="shared" ca="1" si="2"/>
        <v>0.35442521070511551</v>
      </c>
      <c r="D13">
        <f t="shared" ca="1" si="3"/>
        <v>8.8557791641770522E-2</v>
      </c>
      <c r="E13">
        <f t="shared" ca="1" si="4"/>
        <v>0.84608124072784052</v>
      </c>
      <c r="F13">
        <f t="shared" ca="1" si="5"/>
        <v>0.63964607250696881</v>
      </c>
      <c r="G13">
        <f t="shared" ca="1" si="6"/>
        <v>0.28645505853844877</v>
      </c>
      <c r="I13" t="s">
        <v>89</v>
      </c>
      <c r="J13" s="31">
        <f ca="1">AVERAGE(G8:G507)</f>
        <v>0.42587841050104958</v>
      </c>
      <c r="L13">
        <f t="shared" ca="1" si="7"/>
        <v>0.35319101396852004</v>
      </c>
    </row>
    <row r="14" spans="1:15" x14ac:dyDescent="0.35">
      <c r="A14">
        <f t="shared" si="0"/>
        <v>7</v>
      </c>
      <c r="B14">
        <f t="shared" ca="1" si="1"/>
        <v>0.66630506204127149</v>
      </c>
      <c r="C14">
        <f t="shared" ca="1" si="2"/>
        <v>0.38208574539016088</v>
      </c>
      <c r="D14">
        <f t="shared" ca="1" si="3"/>
        <v>10.909379047944075</v>
      </c>
      <c r="E14">
        <f t="shared" ca="1" si="4"/>
        <v>0.87728715982784689</v>
      </c>
      <c r="F14">
        <f t="shared" ca="1" si="5"/>
        <v>0.66630506204127149</v>
      </c>
      <c r="G14">
        <f t="shared" ca="1" si="6"/>
        <v>0.38208574539016088</v>
      </c>
      <c r="L14">
        <f t="shared" ca="1" si="7"/>
        <v>0.28421931665111061</v>
      </c>
    </row>
    <row r="15" spans="1:15" x14ac:dyDescent="0.35">
      <c r="A15">
        <f t="shared" si="0"/>
        <v>8</v>
      </c>
      <c r="B15">
        <f t="shared" ca="1" si="1"/>
        <v>0.8161213701074338</v>
      </c>
      <c r="C15">
        <f t="shared" ca="1" si="2"/>
        <v>0.24759395639250301</v>
      </c>
      <c r="D15">
        <f t="shared" ca="1" si="3"/>
        <v>5.8061119753583599</v>
      </c>
      <c r="E15">
        <f t="shared" ca="1" si="4"/>
        <v>0.61637523454807697</v>
      </c>
      <c r="F15">
        <f t="shared" ca="1" si="5"/>
        <v>0.8161213701074338</v>
      </c>
      <c r="G15">
        <f t="shared" ca="1" si="6"/>
        <v>0.24759395639250301</v>
      </c>
      <c r="I15" t="s">
        <v>88</v>
      </c>
      <c r="J15" s="29">
        <f>39/(39+7)</f>
        <v>0.84782608695652173</v>
      </c>
      <c r="L15">
        <f t="shared" ca="1" si="7"/>
        <v>0.56852741371493076</v>
      </c>
    </row>
    <row r="16" spans="1:15" x14ac:dyDescent="0.35">
      <c r="A16">
        <f t="shared" si="0"/>
        <v>9</v>
      </c>
      <c r="B16">
        <f t="shared" ca="1" si="1"/>
        <v>0.7911347424263977</v>
      </c>
      <c r="C16">
        <f t="shared" ca="1" si="2"/>
        <v>0.31452685053409146</v>
      </c>
      <c r="D16">
        <f t="shared" ca="1" si="3"/>
        <v>3.3722010711245822</v>
      </c>
      <c r="E16">
        <f t="shared" ca="1" si="4"/>
        <v>0.1390595539382552</v>
      </c>
      <c r="F16">
        <f t="shared" ca="1" si="5"/>
        <v>0.7911347424263977</v>
      </c>
      <c r="G16">
        <f t="shared" ca="1" si="6"/>
        <v>0.31452685053409146</v>
      </c>
      <c r="I16" t="s">
        <v>87</v>
      </c>
      <c r="J16" s="31">
        <f>16/(16+22)</f>
        <v>0.42105263157894735</v>
      </c>
      <c r="L16">
        <f t="shared" ca="1" si="7"/>
        <v>0.47660789189230623</v>
      </c>
    </row>
    <row r="17" spans="1:12" x14ac:dyDescent="0.35">
      <c r="A17">
        <f t="shared" si="0"/>
        <v>10</v>
      </c>
      <c r="B17">
        <f t="shared" ca="1" si="1"/>
        <v>0.75261803241553726</v>
      </c>
      <c r="C17">
        <f t="shared" ca="1" si="2"/>
        <v>0.37456895613940316</v>
      </c>
      <c r="D17">
        <f t="shared" ca="1" si="3"/>
        <v>0.83063210965956191</v>
      </c>
      <c r="E17">
        <f t="shared" ca="1" si="4"/>
        <v>0.58566778771640815</v>
      </c>
      <c r="F17">
        <f t="shared" ca="1" si="5"/>
        <v>0.75261803241553726</v>
      </c>
      <c r="G17">
        <f t="shared" ca="1" si="6"/>
        <v>0.37456895613940316</v>
      </c>
      <c r="L17">
        <f t="shared" ca="1" si="7"/>
        <v>0.3780490762761341</v>
      </c>
    </row>
    <row r="18" spans="1:12" x14ac:dyDescent="0.35">
      <c r="A18">
        <f t="shared" si="0"/>
        <v>11</v>
      </c>
      <c r="B18">
        <f t="shared" ca="1" si="1"/>
        <v>0.69748045486250498</v>
      </c>
      <c r="C18">
        <f t="shared" ca="1" si="2"/>
        <v>0.2518054035826901</v>
      </c>
      <c r="D18">
        <f t="shared" ca="1" si="3"/>
        <v>2.0712438018722506E-2</v>
      </c>
      <c r="E18">
        <f t="shared" ca="1" si="4"/>
        <v>0.74017077268384812</v>
      </c>
      <c r="F18">
        <f t="shared" ca="1" si="5"/>
        <v>0.75261803241553726</v>
      </c>
      <c r="G18">
        <f t="shared" ca="1" si="6"/>
        <v>0.37456895613940316</v>
      </c>
      <c r="L18">
        <f t="shared" ca="1" si="7"/>
        <v>0.3780490762761341</v>
      </c>
    </row>
    <row r="19" spans="1:12" x14ac:dyDescent="0.35">
      <c r="A19">
        <f t="shared" si="0"/>
        <v>12</v>
      </c>
      <c r="B19">
        <f t="shared" ca="1" si="1"/>
        <v>0.78648011883522173</v>
      </c>
      <c r="C19">
        <f t="shared" ca="1" si="2"/>
        <v>0.43399670216878949</v>
      </c>
      <c r="D19">
        <f t="shared" ca="1" si="3"/>
        <v>2.4630339233739784</v>
      </c>
      <c r="E19">
        <f t="shared" ca="1" si="4"/>
        <v>0.67250496219312117</v>
      </c>
      <c r="F19">
        <f t="shared" ca="1" si="5"/>
        <v>0.78648011883522173</v>
      </c>
      <c r="G19">
        <f t="shared" ca="1" si="6"/>
        <v>0.43399670216878949</v>
      </c>
      <c r="L19">
        <f t="shared" ca="1" si="7"/>
        <v>0.35248341666643224</v>
      </c>
    </row>
    <row r="20" spans="1:12" x14ac:dyDescent="0.35">
      <c r="A20">
        <f t="shared" si="0"/>
        <v>13</v>
      </c>
      <c r="B20">
        <f t="shared" ca="1" si="1"/>
        <v>0.7360795631492546</v>
      </c>
      <c r="C20">
        <f t="shared" ca="1" si="2"/>
        <v>0.44930617207662776</v>
      </c>
      <c r="D20">
        <f t="shared" ca="1" si="3"/>
        <v>0.27225142527632373</v>
      </c>
      <c r="E20">
        <f t="shared" ca="1" si="4"/>
        <v>0.61756555083630538</v>
      </c>
      <c r="F20">
        <f t="shared" ca="1" si="5"/>
        <v>0.78648011883522173</v>
      </c>
      <c r="G20">
        <f t="shared" ca="1" si="6"/>
        <v>0.43399670216878949</v>
      </c>
      <c r="L20">
        <f t="shared" ca="1" si="7"/>
        <v>0.35248341666643224</v>
      </c>
    </row>
    <row r="21" spans="1:12" x14ac:dyDescent="0.35">
      <c r="A21">
        <f t="shared" si="0"/>
        <v>14</v>
      </c>
      <c r="B21">
        <f t="shared" ca="1" si="1"/>
        <v>0.78867577006234724</v>
      </c>
      <c r="C21">
        <f t="shared" ca="1" si="2"/>
        <v>0.31269578381230195</v>
      </c>
      <c r="D21">
        <f t="shared" ca="1" si="3"/>
        <v>0.45137683245588217</v>
      </c>
      <c r="E21">
        <f t="shared" ca="1" si="4"/>
        <v>0.19477931433477047</v>
      </c>
      <c r="F21">
        <f t="shared" ca="1" si="5"/>
        <v>0.78867577006234724</v>
      </c>
      <c r="G21">
        <f t="shared" ca="1" si="6"/>
        <v>0.31269578381230195</v>
      </c>
      <c r="L21">
        <f t="shared" ca="1" si="7"/>
        <v>0.47597998625004528</v>
      </c>
    </row>
    <row r="22" spans="1:12" x14ac:dyDescent="0.35">
      <c r="A22">
        <f t="shared" si="0"/>
        <v>15</v>
      </c>
      <c r="B22">
        <f t="shared" ca="1" si="1"/>
        <v>0.6474746616022139</v>
      </c>
      <c r="C22">
        <f t="shared" ca="1" si="2"/>
        <v>0.10586323279305554</v>
      </c>
      <c r="D22">
        <f t="shared" ca="1" si="3"/>
        <v>2.6391836271673496E-7</v>
      </c>
      <c r="E22">
        <f t="shared" ca="1" si="4"/>
        <v>0.78879010398932448</v>
      </c>
      <c r="F22">
        <f t="shared" ca="1" si="5"/>
        <v>0.78867577006234724</v>
      </c>
      <c r="G22">
        <f t="shared" ca="1" si="6"/>
        <v>0.31269578381230195</v>
      </c>
      <c r="L22">
        <f t="shared" ca="1" si="7"/>
        <v>0.47597998625004528</v>
      </c>
    </row>
    <row r="23" spans="1:12" x14ac:dyDescent="0.35">
      <c r="A23">
        <f t="shared" si="0"/>
        <v>16</v>
      </c>
      <c r="B23">
        <f t="shared" ca="1" si="1"/>
        <v>0.67201494489573865</v>
      </c>
      <c r="C23">
        <f t="shared" ca="1" si="2"/>
        <v>0.27340250558989787</v>
      </c>
      <c r="D23">
        <f t="shared" ca="1" si="3"/>
        <v>1.3675229646082426E-2</v>
      </c>
      <c r="E23">
        <f t="shared" ca="1" si="4"/>
        <v>0.38186723358087105</v>
      </c>
      <c r="F23">
        <f t="shared" ca="1" si="5"/>
        <v>0.78867577006234724</v>
      </c>
      <c r="G23">
        <f t="shared" ca="1" si="6"/>
        <v>0.31269578381230195</v>
      </c>
      <c r="L23">
        <f t="shared" ca="1" si="7"/>
        <v>0.47597998625004528</v>
      </c>
    </row>
    <row r="24" spans="1:12" x14ac:dyDescent="0.35">
      <c r="A24">
        <f t="shared" si="0"/>
        <v>17</v>
      </c>
      <c r="B24">
        <f t="shared" ca="1" si="1"/>
        <v>0.66857460558719195</v>
      </c>
      <c r="C24">
        <f t="shared" ca="1" si="2"/>
        <v>0.29381865385923617</v>
      </c>
      <c r="D24">
        <f t="shared" ca="1" si="3"/>
        <v>1.9392923475718207E-2</v>
      </c>
      <c r="E24">
        <f t="shared" ca="1" si="4"/>
        <v>0.56134831599117363</v>
      </c>
      <c r="F24">
        <f t="shared" ca="1" si="5"/>
        <v>0.78867577006234724</v>
      </c>
      <c r="G24">
        <f t="shared" ca="1" si="6"/>
        <v>0.31269578381230195</v>
      </c>
      <c r="L24">
        <f t="shared" ca="1" si="7"/>
        <v>0.47597998625004528</v>
      </c>
    </row>
    <row r="25" spans="1:12" x14ac:dyDescent="0.35">
      <c r="A25">
        <f t="shared" si="0"/>
        <v>18</v>
      </c>
      <c r="B25">
        <f t="shared" ca="1" si="1"/>
        <v>0.66968539921293257</v>
      </c>
      <c r="C25">
        <f t="shared" ca="1" si="2"/>
        <v>0.37937115524379922</v>
      </c>
      <c r="D25">
        <f t="shared" ca="1" si="3"/>
        <v>6.2129177177718369E-2</v>
      </c>
      <c r="E25">
        <f t="shared" ca="1" si="4"/>
        <v>9.3018469796489311E-2</v>
      </c>
      <c r="F25">
        <f t="shared" ca="1" si="5"/>
        <v>0.78867577006234724</v>
      </c>
      <c r="G25">
        <f t="shared" ca="1" si="6"/>
        <v>0.31269578381230195</v>
      </c>
      <c r="L25">
        <f t="shared" ca="1" si="7"/>
        <v>0.47597998625004528</v>
      </c>
    </row>
    <row r="26" spans="1:12" x14ac:dyDescent="0.35">
      <c r="A26">
        <f t="shared" si="0"/>
        <v>19</v>
      </c>
      <c r="B26">
        <f t="shared" ca="1" si="1"/>
        <v>0.99260564167535659</v>
      </c>
      <c r="C26">
        <f t="shared" ca="1" si="2"/>
        <v>0.26511442780985972</v>
      </c>
      <c r="D26">
        <f t="shared" ca="1" si="3"/>
        <v>3.9285779088023408E-6</v>
      </c>
      <c r="E26">
        <f t="shared" ca="1" si="4"/>
        <v>0.36672466430597472</v>
      </c>
      <c r="F26">
        <f t="shared" ca="1" si="5"/>
        <v>0.78867577006234724</v>
      </c>
      <c r="G26">
        <f t="shared" ca="1" si="6"/>
        <v>0.31269578381230195</v>
      </c>
      <c r="L26">
        <f t="shared" ca="1" si="7"/>
        <v>0.47597998625004528</v>
      </c>
    </row>
    <row r="27" spans="1:12" x14ac:dyDescent="0.35">
      <c r="A27">
        <f t="shared" si="0"/>
        <v>20</v>
      </c>
      <c r="B27">
        <f t="shared" ca="1" si="1"/>
        <v>0.82718572498755916</v>
      </c>
      <c r="C27">
        <f t="shared" ca="1" si="2"/>
        <v>0.29232930938060575</v>
      </c>
      <c r="D27">
        <f t="shared" ca="1" si="3"/>
        <v>1.2306523715068052</v>
      </c>
      <c r="E27">
        <f t="shared" ca="1" si="4"/>
        <v>0.85522846952187848</v>
      </c>
      <c r="F27">
        <f t="shared" ca="1" si="5"/>
        <v>0.82718572498755916</v>
      </c>
      <c r="G27">
        <f t="shared" ca="1" si="6"/>
        <v>0.29232930938060575</v>
      </c>
      <c r="L27">
        <f t="shared" ca="1" si="7"/>
        <v>0.53485641560695341</v>
      </c>
    </row>
    <row r="28" spans="1:12" x14ac:dyDescent="0.35">
      <c r="A28">
        <f t="shared" si="0"/>
        <v>21</v>
      </c>
      <c r="B28">
        <f t="shared" ca="1" si="1"/>
        <v>0.80797568859929692</v>
      </c>
      <c r="C28">
        <f t="shared" ca="1" si="2"/>
        <v>0.35911172856682594</v>
      </c>
      <c r="D28">
        <f t="shared" ca="1" si="3"/>
        <v>2.1048028811461603</v>
      </c>
      <c r="E28">
        <f t="shared" ca="1" si="4"/>
        <v>0.72086386727309526</v>
      </c>
      <c r="F28">
        <f t="shared" ca="1" si="5"/>
        <v>0.80797568859929692</v>
      </c>
      <c r="G28">
        <f t="shared" ca="1" si="6"/>
        <v>0.35911172856682594</v>
      </c>
      <c r="L28">
        <f t="shared" ca="1" si="7"/>
        <v>0.44886396003247098</v>
      </c>
    </row>
    <row r="29" spans="1:12" x14ac:dyDescent="0.35">
      <c r="A29">
        <f t="shared" si="0"/>
        <v>22</v>
      </c>
      <c r="B29">
        <f t="shared" ca="1" si="1"/>
        <v>0.83553664090217372</v>
      </c>
      <c r="C29">
        <f t="shared" ca="1" si="2"/>
        <v>0.342863337790971</v>
      </c>
      <c r="D29">
        <f t="shared" ca="1" si="3"/>
        <v>1.1927357081735448</v>
      </c>
      <c r="E29">
        <f t="shared" ca="1" si="4"/>
        <v>0.87427008731512457</v>
      </c>
      <c r="F29">
        <f t="shared" ca="1" si="5"/>
        <v>0.83553664090217372</v>
      </c>
      <c r="G29">
        <f t="shared" ca="1" si="6"/>
        <v>0.342863337790971</v>
      </c>
      <c r="L29">
        <f t="shared" ca="1" si="7"/>
        <v>0.49267330311120272</v>
      </c>
    </row>
    <row r="30" spans="1:12" x14ac:dyDescent="0.35">
      <c r="A30">
        <f t="shared" si="0"/>
        <v>23</v>
      </c>
      <c r="B30">
        <f t="shared" ca="1" si="1"/>
        <v>0.79629242459423555</v>
      </c>
      <c r="C30">
        <f t="shared" ca="1" si="2"/>
        <v>0.46963712510443856</v>
      </c>
      <c r="D30">
        <f t="shared" ca="1" si="3"/>
        <v>0.72207734100027388</v>
      </c>
      <c r="E30">
        <f t="shared" ca="1" si="4"/>
        <v>6.77920026164196E-2</v>
      </c>
      <c r="F30">
        <f t="shared" ca="1" si="5"/>
        <v>0.79629242459423555</v>
      </c>
      <c r="G30">
        <f t="shared" ca="1" si="6"/>
        <v>0.46963712510443856</v>
      </c>
      <c r="L30">
        <f t="shared" ca="1" si="7"/>
        <v>0.32665529948979699</v>
      </c>
    </row>
    <row r="31" spans="1:12" x14ac:dyDescent="0.35">
      <c r="A31">
        <f t="shared" si="0"/>
        <v>24</v>
      </c>
      <c r="B31">
        <f t="shared" ca="1" si="1"/>
        <v>0.73017387545776202</v>
      </c>
      <c r="C31">
        <f t="shared" ca="1" si="2"/>
        <v>0.51098690823839255</v>
      </c>
      <c r="D31">
        <f t="shared" ca="1" si="3"/>
        <v>0.12921317437268767</v>
      </c>
      <c r="E31">
        <f t="shared" ca="1" si="4"/>
        <v>0.16459526389633816</v>
      </c>
      <c r="F31">
        <f t="shared" ca="1" si="5"/>
        <v>0.79629242459423555</v>
      </c>
      <c r="G31">
        <f t="shared" ca="1" si="6"/>
        <v>0.46963712510443856</v>
      </c>
      <c r="L31">
        <f t="shared" ca="1" si="7"/>
        <v>0.32665529948979699</v>
      </c>
    </row>
    <row r="32" spans="1:12" x14ac:dyDescent="0.35">
      <c r="A32">
        <f t="shared" si="0"/>
        <v>25</v>
      </c>
      <c r="B32">
        <f t="shared" ca="1" si="1"/>
        <v>0.75529991010652608</v>
      </c>
      <c r="C32">
        <f t="shared" ca="1" si="2"/>
        <v>0.50679636208009538</v>
      </c>
      <c r="D32">
        <f t="shared" ca="1" si="3"/>
        <v>0.27486803035700569</v>
      </c>
      <c r="E32">
        <f t="shared" ca="1" si="4"/>
        <v>0.91049501883187822</v>
      </c>
      <c r="F32">
        <f t="shared" ca="1" si="5"/>
        <v>0.79629242459423555</v>
      </c>
      <c r="G32">
        <f t="shared" ca="1" si="6"/>
        <v>0.46963712510443856</v>
      </c>
      <c r="L32">
        <f t="shared" ca="1" si="7"/>
        <v>0.32665529948979699</v>
      </c>
    </row>
    <row r="33" spans="1:12" x14ac:dyDescent="0.35">
      <c r="A33">
        <f t="shared" si="0"/>
        <v>26</v>
      </c>
      <c r="B33">
        <f t="shared" ca="1" si="1"/>
        <v>0.70808959877993649</v>
      </c>
      <c r="C33">
        <f t="shared" ca="1" si="2"/>
        <v>0.51397465082324856</v>
      </c>
      <c r="D33">
        <f t="shared" ca="1" si="3"/>
        <v>6.187844708725173E-2</v>
      </c>
      <c r="E33">
        <f t="shared" ca="1" si="4"/>
        <v>0.36828566020437126</v>
      </c>
      <c r="F33">
        <f t="shared" ca="1" si="5"/>
        <v>0.79629242459423555</v>
      </c>
      <c r="G33">
        <f t="shared" ca="1" si="6"/>
        <v>0.46963712510443856</v>
      </c>
      <c r="L33">
        <f t="shared" ca="1" si="7"/>
        <v>0.32665529948979699</v>
      </c>
    </row>
    <row r="34" spans="1:12" x14ac:dyDescent="0.35">
      <c r="A34">
        <f t="shared" si="0"/>
        <v>27</v>
      </c>
      <c r="B34">
        <f t="shared" ca="1" si="1"/>
        <v>0.71917387047545689</v>
      </c>
      <c r="C34">
        <f t="shared" ca="1" si="2"/>
        <v>0.57219234291978316</v>
      </c>
      <c r="D34">
        <f t="shared" ca="1" si="3"/>
        <v>3.0366204097986373E-2</v>
      </c>
      <c r="E34">
        <f t="shared" ca="1" si="4"/>
        <v>0.23653743887460144</v>
      </c>
      <c r="F34">
        <f t="shared" ca="1" si="5"/>
        <v>0.79629242459423555</v>
      </c>
      <c r="G34">
        <f t="shared" ca="1" si="6"/>
        <v>0.46963712510443856</v>
      </c>
      <c r="L34">
        <f t="shared" ca="1" si="7"/>
        <v>0.32665529948979699</v>
      </c>
    </row>
    <row r="35" spans="1:12" x14ac:dyDescent="0.35">
      <c r="A35">
        <f t="shared" si="0"/>
        <v>28</v>
      </c>
      <c r="B35">
        <f t="shared" ca="1" si="1"/>
        <v>0.6764958052395118</v>
      </c>
      <c r="C35">
        <f t="shared" ca="1" si="2"/>
        <v>0.54018542499739874</v>
      </c>
      <c r="D35">
        <f t="shared" ca="1" si="3"/>
        <v>1.3318671437137639E-2</v>
      </c>
      <c r="E35">
        <f t="shared" ca="1" si="4"/>
        <v>0.8673004749107468</v>
      </c>
      <c r="F35">
        <f t="shared" ca="1" si="5"/>
        <v>0.79629242459423555</v>
      </c>
      <c r="G35">
        <f t="shared" ca="1" si="6"/>
        <v>0.46963712510443856</v>
      </c>
      <c r="L35">
        <f t="shared" ca="1" si="7"/>
        <v>0.32665529948979699</v>
      </c>
    </row>
    <row r="36" spans="1:12" x14ac:dyDescent="0.35">
      <c r="A36">
        <f t="shared" si="0"/>
        <v>29</v>
      </c>
      <c r="B36">
        <f t="shared" ca="1" si="1"/>
        <v>0.89496958049845499</v>
      </c>
      <c r="C36">
        <f t="shared" ca="1" si="2"/>
        <v>0.27058985807967373</v>
      </c>
      <c r="D36">
        <f t="shared" ca="1" si="3"/>
        <v>0.3284070440101009</v>
      </c>
      <c r="E36">
        <f t="shared" ca="1" si="4"/>
        <v>0.13459071731143446</v>
      </c>
      <c r="F36">
        <f t="shared" ca="1" si="5"/>
        <v>0.89496958049845499</v>
      </c>
      <c r="G36">
        <f t="shared" ca="1" si="6"/>
        <v>0.27058985807967373</v>
      </c>
      <c r="L36">
        <f t="shared" ca="1" si="7"/>
        <v>0.62437972241878126</v>
      </c>
    </row>
    <row r="37" spans="1:12" x14ac:dyDescent="0.35">
      <c r="A37">
        <f t="shared" si="0"/>
        <v>30</v>
      </c>
      <c r="B37">
        <f t="shared" ca="1" si="1"/>
        <v>0.93077353670112584</v>
      </c>
      <c r="C37">
        <f t="shared" ca="1" si="2"/>
        <v>0.23630153704142942</v>
      </c>
      <c r="D37">
        <f t="shared" ca="1" si="3"/>
        <v>0.12513501610982472</v>
      </c>
      <c r="E37">
        <f t="shared" ca="1" si="4"/>
        <v>0.41743136543352599</v>
      </c>
      <c r="F37">
        <f t="shared" ca="1" si="5"/>
        <v>0.89496958049845499</v>
      </c>
      <c r="G37">
        <f t="shared" ca="1" si="6"/>
        <v>0.27058985807967373</v>
      </c>
      <c r="L37">
        <f t="shared" ca="1" si="7"/>
        <v>0.62437972241878126</v>
      </c>
    </row>
    <row r="38" spans="1:12" x14ac:dyDescent="0.35">
      <c r="A38">
        <f t="shared" si="0"/>
        <v>31</v>
      </c>
      <c r="B38">
        <f t="shared" ca="1" si="1"/>
        <v>0.6670310643156967</v>
      </c>
      <c r="C38">
        <f t="shared" ca="1" si="2"/>
        <v>0.3024341256958642</v>
      </c>
      <c r="D38">
        <f t="shared" ca="1" si="3"/>
        <v>2.9719312325072075E-2</v>
      </c>
      <c r="E38">
        <f t="shared" ca="1" si="4"/>
        <v>0.14075954336413732</v>
      </c>
      <c r="F38">
        <f t="shared" ca="1" si="5"/>
        <v>0.89496958049845499</v>
      </c>
      <c r="G38">
        <f t="shared" ca="1" si="6"/>
        <v>0.27058985807967373</v>
      </c>
      <c r="L38">
        <f t="shared" ca="1" si="7"/>
        <v>0.62437972241878126</v>
      </c>
    </row>
    <row r="39" spans="1:12" x14ac:dyDescent="0.35">
      <c r="A39">
        <f t="shared" si="0"/>
        <v>32</v>
      </c>
      <c r="B39">
        <f t="shared" ca="1" si="1"/>
        <v>1.0460014366565331</v>
      </c>
      <c r="C39">
        <f t="shared" ca="1" si="2"/>
        <v>0.16876251651401927</v>
      </c>
      <c r="D39">
        <f t="shared" ca="1" si="3"/>
        <v>0</v>
      </c>
      <c r="E39">
        <f t="shared" ca="1" si="4"/>
        <v>0.6866361998795858</v>
      </c>
      <c r="F39">
        <f t="shared" ca="1" si="5"/>
        <v>0.89496958049845499</v>
      </c>
      <c r="G39">
        <f t="shared" ca="1" si="6"/>
        <v>0.27058985807967373</v>
      </c>
      <c r="L39">
        <f t="shared" ca="1" si="7"/>
        <v>0.62437972241878126</v>
      </c>
    </row>
    <row r="40" spans="1:12" x14ac:dyDescent="0.35">
      <c r="A40">
        <f t="shared" si="0"/>
        <v>33</v>
      </c>
      <c r="B40">
        <f t="shared" ca="1" si="1"/>
        <v>0.78617863287819023</v>
      </c>
      <c r="C40">
        <f t="shared" ca="1" si="2"/>
        <v>0.29784867121458158</v>
      </c>
      <c r="D40">
        <f t="shared" ca="1" si="3"/>
        <v>0.98041120095400403</v>
      </c>
      <c r="E40">
        <f t="shared" ca="1" si="4"/>
        <v>0.90761516576660139</v>
      </c>
      <c r="F40">
        <f t="shared" ca="1" si="5"/>
        <v>0.78617863287819023</v>
      </c>
      <c r="G40">
        <f t="shared" ca="1" si="6"/>
        <v>0.29784867121458158</v>
      </c>
      <c r="L40">
        <f t="shared" ca="1" si="7"/>
        <v>0.48832996166360865</v>
      </c>
    </row>
    <row r="41" spans="1:12" x14ac:dyDescent="0.35">
      <c r="A41">
        <f t="shared" si="0"/>
        <v>34</v>
      </c>
      <c r="B41">
        <f t="shared" ca="1" si="1"/>
        <v>0.74326475260543434</v>
      </c>
      <c r="C41">
        <f t="shared" ca="1" si="2"/>
        <v>0.21261414388035046</v>
      </c>
      <c r="D41">
        <f t="shared" ca="1" si="3"/>
        <v>2.5066618362067437E-2</v>
      </c>
      <c r="E41">
        <f t="shared" ca="1" si="4"/>
        <v>0.25606830470158659</v>
      </c>
      <c r="F41">
        <f t="shared" ca="1" si="5"/>
        <v>0.78617863287819023</v>
      </c>
      <c r="G41">
        <f t="shared" ca="1" si="6"/>
        <v>0.29784867121458158</v>
      </c>
      <c r="L41">
        <f t="shared" ca="1" si="7"/>
        <v>0.48832996166360865</v>
      </c>
    </row>
    <row r="42" spans="1:12" x14ac:dyDescent="0.35">
      <c r="A42">
        <f t="shared" si="0"/>
        <v>35</v>
      </c>
      <c r="B42">
        <f t="shared" ca="1" si="1"/>
        <v>0.90246816039430655</v>
      </c>
      <c r="C42">
        <f t="shared" ca="1" si="2"/>
        <v>0.28944844208906895</v>
      </c>
      <c r="D42">
        <f t="shared" ca="1" si="3"/>
        <v>1.4232207657694322</v>
      </c>
      <c r="E42">
        <f t="shared" ca="1" si="4"/>
        <v>0.25859409465395211</v>
      </c>
      <c r="F42">
        <f t="shared" ca="1" si="5"/>
        <v>0.90246816039430655</v>
      </c>
      <c r="G42">
        <f t="shared" ca="1" si="6"/>
        <v>0.28944844208906895</v>
      </c>
      <c r="L42">
        <f t="shared" ca="1" si="7"/>
        <v>0.6130197183052376</v>
      </c>
    </row>
    <row r="43" spans="1:12" x14ac:dyDescent="0.35">
      <c r="A43">
        <f t="shared" si="0"/>
        <v>36</v>
      </c>
      <c r="B43">
        <f t="shared" ca="1" si="1"/>
        <v>0.86110346971958251</v>
      </c>
      <c r="C43">
        <f t="shared" ca="1" si="2"/>
        <v>0.2581449466293525</v>
      </c>
      <c r="D43">
        <f t="shared" ca="1" si="3"/>
        <v>0.62307440040122386</v>
      </c>
      <c r="E43">
        <f t="shared" ca="1" si="4"/>
        <v>0.76006044099089298</v>
      </c>
      <c r="F43">
        <f t="shared" ca="1" si="5"/>
        <v>0.90246816039430655</v>
      </c>
      <c r="G43">
        <f t="shared" ca="1" si="6"/>
        <v>0.28944844208906895</v>
      </c>
      <c r="L43">
        <f t="shared" ca="1" si="7"/>
        <v>0.6130197183052376</v>
      </c>
    </row>
    <row r="44" spans="1:12" x14ac:dyDescent="0.35">
      <c r="A44">
        <f t="shared" si="0"/>
        <v>37</v>
      </c>
      <c r="B44">
        <f t="shared" ca="1" si="1"/>
        <v>0.9412266037602679</v>
      </c>
      <c r="C44">
        <f t="shared" ca="1" si="2"/>
        <v>0.40596191668176257</v>
      </c>
      <c r="D44">
        <f t="shared" ca="1" si="3"/>
        <v>0.87998959131035281</v>
      </c>
      <c r="E44">
        <f t="shared" ca="1" si="4"/>
        <v>0.53287870389144032</v>
      </c>
      <c r="F44">
        <f t="shared" ca="1" si="5"/>
        <v>0.9412266037602679</v>
      </c>
      <c r="G44">
        <f t="shared" ca="1" si="6"/>
        <v>0.40596191668176257</v>
      </c>
      <c r="L44">
        <f t="shared" ca="1" si="7"/>
        <v>0.53526468707850539</v>
      </c>
    </row>
    <row r="45" spans="1:12" x14ac:dyDescent="0.35">
      <c r="A45">
        <f t="shared" si="0"/>
        <v>38</v>
      </c>
      <c r="B45">
        <f t="shared" ca="1" si="1"/>
        <v>0.93952672048233477</v>
      </c>
      <c r="C45">
        <f t="shared" ca="1" si="2"/>
        <v>0.57090641194859937</v>
      </c>
      <c r="D45">
        <f t="shared" ca="1" si="3"/>
        <v>0.19913659281783017</v>
      </c>
      <c r="E45">
        <f t="shared" ca="1" si="4"/>
        <v>2.975182854115721E-2</v>
      </c>
      <c r="F45">
        <f t="shared" ca="1" si="5"/>
        <v>0.93952672048233477</v>
      </c>
      <c r="G45">
        <f t="shared" ca="1" si="6"/>
        <v>0.57090641194859937</v>
      </c>
      <c r="L45">
        <f t="shared" ca="1" si="7"/>
        <v>0.3686203085337354</v>
      </c>
    </row>
    <row r="46" spans="1:12" x14ac:dyDescent="0.35">
      <c r="A46">
        <f t="shared" si="0"/>
        <v>39</v>
      </c>
      <c r="B46">
        <f t="shared" ca="1" si="1"/>
        <v>0.95477133223332655</v>
      </c>
      <c r="C46">
        <f t="shared" ca="1" si="2"/>
        <v>0.52164980848704012</v>
      </c>
      <c r="D46">
        <f t="shared" ca="1" si="3"/>
        <v>0.81661057231151246</v>
      </c>
      <c r="E46">
        <f t="shared" ca="1" si="4"/>
        <v>0.44190117594949951</v>
      </c>
      <c r="F46">
        <f t="shared" ca="1" si="5"/>
        <v>0.95477133223332655</v>
      </c>
      <c r="G46">
        <f t="shared" ca="1" si="6"/>
        <v>0.52164980848704012</v>
      </c>
      <c r="L46">
        <f t="shared" ca="1" si="7"/>
        <v>0.43312152374628643</v>
      </c>
    </row>
    <row r="47" spans="1:12" x14ac:dyDescent="0.35">
      <c r="A47">
        <f t="shared" si="0"/>
        <v>40</v>
      </c>
      <c r="B47">
        <f t="shared" ca="1" si="1"/>
        <v>1.0250933176554122</v>
      </c>
      <c r="C47">
        <f t="shared" ca="1" si="2"/>
        <v>0.62610074454823406</v>
      </c>
      <c r="D47">
        <f t="shared" ca="1" si="3"/>
        <v>0</v>
      </c>
      <c r="E47">
        <f t="shared" ca="1" si="4"/>
        <v>0.82101293675470721</v>
      </c>
      <c r="F47">
        <f t="shared" ca="1" si="5"/>
        <v>0.95477133223332655</v>
      </c>
      <c r="G47">
        <f t="shared" ca="1" si="6"/>
        <v>0.52164980848704012</v>
      </c>
      <c r="L47">
        <f t="shared" ca="1" si="7"/>
        <v>0.43312152374628643</v>
      </c>
    </row>
    <row r="48" spans="1:12" x14ac:dyDescent="0.35">
      <c r="A48">
        <f t="shared" si="0"/>
        <v>41</v>
      </c>
      <c r="B48">
        <f t="shared" ca="1" si="1"/>
        <v>0.96365548533704215</v>
      </c>
      <c r="C48">
        <f t="shared" ca="1" si="2"/>
        <v>0.51704021420334711</v>
      </c>
      <c r="D48">
        <f t="shared" ca="1" si="3"/>
        <v>0.40987095719720201</v>
      </c>
      <c r="E48">
        <f t="shared" ca="1" si="4"/>
        <v>0.71984033351856724</v>
      </c>
      <c r="F48">
        <f t="shared" ca="1" si="5"/>
        <v>0.95477133223332655</v>
      </c>
      <c r="G48">
        <f t="shared" ca="1" si="6"/>
        <v>0.52164980848704012</v>
      </c>
      <c r="L48">
        <f t="shared" ca="1" si="7"/>
        <v>0.43312152374628643</v>
      </c>
    </row>
    <row r="49" spans="1:12" x14ac:dyDescent="0.35">
      <c r="A49">
        <f t="shared" si="0"/>
        <v>42</v>
      </c>
      <c r="B49">
        <f t="shared" ca="1" si="1"/>
        <v>0.99795137096269382</v>
      </c>
      <c r="C49">
        <f t="shared" ca="1" si="2"/>
        <v>0.66207344613119279</v>
      </c>
      <c r="D49">
        <f t="shared" ca="1" si="3"/>
        <v>1.1214708177269565E-9</v>
      </c>
      <c r="E49">
        <f t="shared" ca="1" si="4"/>
        <v>0.49918637733860072</v>
      </c>
      <c r="F49">
        <f t="shared" ca="1" si="5"/>
        <v>0.95477133223332655</v>
      </c>
      <c r="G49">
        <f t="shared" ca="1" si="6"/>
        <v>0.52164980848704012</v>
      </c>
      <c r="L49">
        <f t="shared" ca="1" si="7"/>
        <v>0.43312152374628643</v>
      </c>
    </row>
    <row r="50" spans="1:12" x14ac:dyDescent="0.35">
      <c r="A50">
        <f t="shared" si="0"/>
        <v>43</v>
      </c>
      <c r="B50">
        <f t="shared" ca="1" si="1"/>
        <v>1.0362365331658283</v>
      </c>
      <c r="C50">
        <f t="shared" ca="1" si="2"/>
        <v>0.49296625327929461</v>
      </c>
      <c r="D50">
        <f t="shared" ca="1" si="3"/>
        <v>0</v>
      </c>
      <c r="E50">
        <f t="shared" ca="1" si="4"/>
        <v>0.97534795984712741</v>
      </c>
      <c r="F50">
        <f t="shared" ca="1" si="5"/>
        <v>0.95477133223332655</v>
      </c>
      <c r="G50">
        <f t="shared" ca="1" si="6"/>
        <v>0.52164980848704012</v>
      </c>
      <c r="L50">
        <f t="shared" ca="1" si="7"/>
        <v>0.43312152374628643</v>
      </c>
    </row>
    <row r="51" spans="1:12" x14ac:dyDescent="0.35">
      <c r="A51">
        <f t="shared" si="0"/>
        <v>44</v>
      </c>
      <c r="B51">
        <f t="shared" ca="1" si="1"/>
        <v>0.79202958093134324</v>
      </c>
      <c r="C51">
        <f t="shared" ca="1" si="2"/>
        <v>0.52942281435822836</v>
      </c>
      <c r="D51">
        <f t="shared" ca="1" si="3"/>
        <v>6.8938378076033251</v>
      </c>
      <c r="E51">
        <f t="shared" ca="1" si="4"/>
        <v>0.78677676716356748</v>
      </c>
      <c r="F51">
        <f t="shared" ca="1" si="5"/>
        <v>0.79202958093134324</v>
      </c>
      <c r="G51">
        <f t="shared" ca="1" si="6"/>
        <v>0.52942281435822836</v>
      </c>
      <c r="L51">
        <f t="shared" ca="1" si="7"/>
        <v>0.26260676657311488</v>
      </c>
    </row>
    <row r="52" spans="1:12" x14ac:dyDescent="0.35">
      <c r="A52">
        <f t="shared" si="0"/>
        <v>45</v>
      </c>
      <c r="B52">
        <f t="shared" ca="1" si="1"/>
        <v>0.71355375569307444</v>
      </c>
      <c r="C52">
        <f t="shared" ca="1" si="2"/>
        <v>0.43504360634890926</v>
      </c>
      <c r="D52">
        <f t="shared" ca="1" si="3"/>
        <v>0.31645204361672646</v>
      </c>
      <c r="E52">
        <f t="shared" ca="1" si="4"/>
        <v>0.88698047555819115</v>
      </c>
      <c r="F52">
        <f t="shared" ca="1" si="5"/>
        <v>0.79202958093134324</v>
      </c>
      <c r="G52">
        <f t="shared" ca="1" si="6"/>
        <v>0.52942281435822836</v>
      </c>
      <c r="L52">
        <f t="shared" ca="1" si="7"/>
        <v>0.26260676657311488</v>
      </c>
    </row>
    <row r="53" spans="1:12" x14ac:dyDescent="0.35">
      <c r="A53">
        <f t="shared" si="0"/>
        <v>46</v>
      </c>
      <c r="B53">
        <f t="shared" ca="1" si="1"/>
        <v>0.84270813230281783</v>
      </c>
      <c r="C53">
        <f t="shared" ca="1" si="2"/>
        <v>0.61980091534660464</v>
      </c>
      <c r="D53">
        <f t="shared" ca="1" si="3"/>
        <v>0.23851492303622876</v>
      </c>
      <c r="E53">
        <f t="shared" ca="1" si="4"/>
        <v>0.81620640871066141</v>
      </c>
      <c r="F53">
        <f t="shared" ca="1" si="5"/>
        <v>0.79202958093134324</v>
      </c>
      <c r="G53">
        <f t="shared" ca="1" si="6"/>
        <v>0.52942281435822836</v>
      </c>
      <c r="L53">
        <f t="shared" ca="1" si="7"/>
        <v>0.26260676657311488</v>
      </c>
    </row>
    <row r="54" spans="1:12" x14ac:dyDescent="0.35">
      <c r="A54">
        <f t="shared" si="0"/>
        <v>47</v>
      </c>
      <c r="B54">
        <f t="shared" ca="1" si="1"/>
        <v>0.67922947887451801</v>
      </c>
      <c r="C54">
        <f t="shared" ca="1" si="2"/>
        <v>0.38367303871104774</v>
      </c>
      <c r="D54">
        <f t="shared" ca="1" si="3"/>
        <v>9.0526915263531613E-2</v>
      </c>
      <c r="E54">
        <f t="shared" ca="1" si="4"/>
        <v>0.56195376637709571</v>
      </c>
      <c r="F54">
        <f t="shared" ca="1" si="5"/>
        <v>0.79202958093134324</v>
      </c>
      <c r="G54">
        <f t="shared" ca="1" si="6"/>
        <v>0.52942281435822836</v>
      </c>
      <c r="L54">
        <f t="shared" ca="1" si="7"/>
        <v>0.26260676657311488</v>
      </c>
    </row>
    <row r="55" spans="1:12" x14ac:dyDescent="0.35">
      <c r="A55">
        <f t="shared" si="0"/>
        <v>48</v>
      </c>
      <c r="B55">
        <f t="shared" ca="1" si="1"/>
        <v>0.73621269163903935</v>
      </c>
      <c r="C55">
        <f t="shared" ca="1" si="2"/>
        <v>0.5084396486174706</v>
      </c>
      <c r="D55">
        <f t="shared" ca="1" si="3"/>
        <v>0.35308803457496601</v>
      </c>
      <c r="E55">
        <f t="shared" ca="1" si="4"/>
        <v>0.49942276796784002</v>
      </c>
      <c r="F55">
        <f t="shared" ca="1" si="5"/>
        <v>0.79202958093134324</v>
      </c>
      <c r="G55">
        <f t="shared" ca="1" si="6"/>
        <v>0.52942281435822836</v>
      </c>
      <c r="L55">
        <f t="shared" ca="1" si="7"/>
        <v>0.26260676657311488</v>
      </c>
    </row>
    <row r="56" spans="1:12" x14ac:dyDescent="0.35">
      <c r="A56">
        <f t="shared" si="0"/>
        <v>49</v>
      </c>
      <c r="B56">
        <f t="shared" ca="1" si="1"/>
        <v>0.89822283794319602</v>
      </c>
      <c r="C56">
        <f t="shared" ca="1" si="2"/>
        <v>0.38731303457943089</v>
      </c>
      <c r="D56">
        <f t="shared" ca="1" si="3"/>
        <v>3.8456523565132863</v>
      </c>
      <c r="E56">
        <f t="shared" ca="1" si="4"/>
        <v>0.21465113873817832</v>
      </c>
      <c r="F56">
        <f t="shared" ca="1" si="5"/>
        <v>0.89822283794319602</v>
      </c>
      <c r="G56">
        <f t="shared" ca="1" si="6"/>
        <v>0.38731303457943089</v>
      </c>
      <c r="L56">
        <f t="shared" ca="1" si="7"/>
        <v>0.51090980336376512</v>
      </c>
    </row>
    <row r="57" spans="1:12" x14ac:dyDescent="0.35">
      <c r="A57">
        <f t="shared" si="0"/>
        <v>50</v>
      </c>
      <c r="B57">
        <f t="shared" ca="1" si="1"/>
        <v>0.7500996756150774</v>
      </c>
      <c r="C57">
        <f t="shared" ca="1" si="2"/>
        <v>0.38896347235399931</v>
      </c>
      <c r="D57">
        <f t="shared" ca="1" si="3"/>
        <v>0.23427409401588783</v>
      </c>
      <c r="E57">
        <f t="shared" ca="1" si="4"/>
        <v>0.92352599802340873</v>
      </c>
      <c r="F57">
        <f t="shared" ca="1" si="5"/>
        <v>0.89822283794319602</v>
      </c>
      <c r="G57">
        <f t="shared" ca="1" si="6"/>
        <v>0.38731303457943089</v>
      </c>
      <c r="L57">
        <f t="shared" ca="1" si="7"/>
        <v>0.51090980336376512</v>
      </c>
    </row>
    <row r="58" spans="1:12" x14ac:dyDescent="0.35">
      <c r="A58">
        <f t="shared" si="0"/>
        <v>51</v>
      </c>
      <c r="B58">
        <f t="shared" ca="1" si="1"/>
        <v>0.94060690434057159</v>
      </c>
      <c r="C58">
        <f t="shared" ca="1" si="2"/>
        <v>0.24317674807707096</v>
      </c>
      <c r="D58">
        <f t="shared" ca="1" si="3"/>
        <v>1.7873093023322534E-2</v>
      </c>
      <c r="E58">
        <f t="shared" ca="1" si="4"/>
        <v>0.42531802042871558</v>
      </c>
      <c r="F58">
        <f t="shared" ca="1" si="5"/>
        <v>0.89822283794319602</v>
      </c>
      <c r="G58">
        <f t="shared" ca="1" si="6"/>
        <v>0.38731303457943089</v>
      </c>
      <c r="L58">
        <f t="shared" ca="1" si="7"/>
        <v>0.51090980336376512</v>
      </c>
    </row>
    <row r="59" spans="1:12" x14ac:dyDescent="0.35">
      <c r="A59">
        <f t="shared" si="0"/>
        <v>52</v>
      </c>
      <c r="B59">
        <f t="shared" ca="1" si="1"/>
        <v>0.86429283585582728</v>
      </c>
      <c r="C59">
        <f t="shared" ca="1" si="2"/>
        <v>0.41527022227388488</v>
      </c>
      <c r="D59">
        <f t="shared" ca="1" si="3"/>
        <v>1.3877521967142579</v>
      </c>
      <c r="E59">
        <f t="shared" ca="1" si="4"/>
        <v>0.34765014306308351</v>
      </c>
      <c r="F59">
        <f t="shared" ca="1" si="5"/>
        <v>0.86429283585582728</v>
      </c>
      <c r="G59">
        <f t="shared" ca="1" si="6"/>
        <v>0.41527022227388488</v>
      </c>
      <c r="L59">
        <f t="shared" ca="1" si="7"/>
        <v>0.4490226135819424</v>
      </c>
    </row>
    <row r="60" spans="1:12" x14ac:dyDescent="0.35">
      <c r="A60">
        <f t="shared" si="0"/>
        <v>53</v>
      </c>
      <c r="B60">
        <f t="shared" ca="1" si="1"/>
        <v>0.77078285784932488</v>
      </c>
      <c r="C60">
        <f t="shared" ca="1" si="2"/>
        <v>0.3506834188689989</v>
      </c>
      <c r="D60">
        <f t="shared" ca="1" si="3"/>
        <v>0.21402404189565769</v>
      </c>
      <c r="E60">
        <f t="shared" ca="1" si="4"/>
        <v>0.24724444352406094</v>
      </c>
      <c r="F60">
        <f t="shared" ca="1" si="5"/>
        <v>0.86429283585582728</v>
      </c>
      <c r="G60">
        <f t="shared" ca="1" si="6"/>
        <v>0.41527022227388488</v>
      </c>
      <c r="L60">
        <f t="shared" ca="1" si="7"/>
        <v>0.4490226135819424</v>
      </c>
    </row>
    <row r="61" spans="1:12" x14ac:dyDescent="0.35">
      <c r="A61">
        <f t="shared" si="0"/>
        <v>54</v>
      </c>
      <c r="B61">
        <f t="shared" ca="1" si="1"/>
        <v>0.7972577281873422</v>
      </c>
      <c r="C61">
        <f t="shared" ca="1" si="2"/>
        <v>0.4664861089094397</v>
      </c>
      <c r="D61">
        <f t="shared" ca="1" si="3"/>
        <v>0.43182357509599456</v>
      </c>
      <c r="E61">
        <f t="shared" ca="1" si="4"/>
        <v>0.35738271501587049</v>
      </c>
      <c r="F61">
        <f t="shared" ca="1" si="5"/>
        <v>0.7972577281873422</v>
      </c>
      <c r="G61">
        <f t="shared" ca="1" si="6"/>
        <v>0.4664861089094397</v>
      </c>
      <c r="L61">
        <f t="shared" ca="1" si="7"/>
        <v>0.3307716192779025</v>
      </c>
    </row>
    <row r="62" spans="1:12" x14ac:dyDescent="0.35">
      <c r="A62">
        <f t="shared" si="0"/>
        <v>55</v>
      </c>
      <c r="B62">
        <f t="shared" ca="1" si="1"/>
        <v>0.87368622965863596</v>
      </c>
      <c r="C62">
        <f t="shared" ca="1" si="2"/>
        <v>0.52688246486914347</v>
      </c>
      <c r="D62">
        <f t="shared" ca="1" si="3"/>
        <v>0.94451740627599479</v>
      </c>
      <c r="E62">
        <f t="shared" ca="1" si="4"/>
        <v>0.26723328815559166</v>
      </c>
      <c r="F62">
        <f t="shared" ca="1" si="5"/>
        <v>0.87368622965863596</v>
      </c>
      <c r="G62">
        <f t="shared" ca="1" si="6"/>
        <v>0.52688246486914347</v>
      </c>
      <c r="L62">
        <f t="shared" ca="1" si="7"/>
        <v>0.34680376478949249</v>
      </c>
    </row>
    <row r="63" spans="1:12" x14ac:dyDescent="0.35">
      <c r="A63">
        <f t="shared" si="0"/>
        <v>56</v>
      </c>
      <c r="B63">
        <f t="shared" ca="1" si="1"/>
        <v>0.89792004407107695</v>
      </c>
      <c r="C63">
        <f t="shared" ca="1" si="2"/>
        <v>0.73790724234362448</v>
      </c>
      <c r="D63">
        <f t="shared" ca="1" si="3"/>
        <v>5.0580978973052964E-4</v>
      </c>
      <c r="E63">
        <f t="shared" ca="1" si="4"/>
        <v>0.53686261809878011</v>
      </c>
      <c r="F63">
        <f t="shared" ca="1" si="5"/>
        <v>0.87368622965863596</v>
      </c>
      <c r="G63">
        <f t="shared" ca="1" si="6"/>
        <v>0.52688246486914347</v>
      </c>
      <c r="L63">
        <f t="shared" ca="1" si="7"/>
        <v>0.34680376478949249</v>
      </c>
    </row>
    <row r="64" spans="1:12" x14ac:dyDescent="0.35">
      <c r="A64">
        <f t="shared" si="0"/>
        <v>57</v>
      </c>
      <c r="B64">
        <f t="shared" ca="1" si="1"/>
        <v>0.86395588554577751</v>
      </c>
      <c r="C64">
        <f t="shared" ca="1" si="2"/>
        <v>0.62849105190643462</v>
      </c>
      <c r="D64">
        <f t="shared" ca="1" si="3"/>
        <v>8.9604638800301895E-2</v>
      </c>
      <c r="E64">
        <f t="shared" ca="1" si="4"/>
        <v>0.82019888163585408</v>
      </c>
      <c r="F64">
        <f t="shared" ca="1" si="5"/>
        <v>0.87368622965863596</v>
      </c>
      <c r="G64">
        <f t="shared" ca="1" si="6"/>
        <v>0.52688246486914347</v>
      </c>
      <c r="L64">
        <f t="shared" ca="1" si="7"/>
        <v>0.34680376478949249</v>
      </c>
    </row>
    <row r="65" spans="1:12" x14ac:dyDescent="0.35">
      <c r="A65">
        <f t="shared" si="0"/>
        <v>58</v>
      </c>
      <c r="B65">
        <f t="shared" ca="1" si="1"/>
        <v>1.0448363363363105</v>
      </c>
      <c r="C65">
        <f t="shared" ca="1" si="2"/>
        <v>0.58497779290592111</v>
      </c>
      <c r="D65">
        <f t="shared" ca="1" si="3"/>
        <v>0</v>
      </c>
      <c r="E65">
        <f t="shared" ca="1" si="4"/>
        <v>0.38473544132347337</v>
      </c>
      <c r="F65">
        <f t="shared" ca="1" si="5"/>
        <v>0.87368622965863596</v>
      </c>
      <c r="G65">
        <f t="shared" ca="1" si="6"/>
        <v>0.52688246486914347</v>
      </c>
      <c r="L65">
        <f t="shared" ca="1" si="7"/>
        <v>0.34680376478949249</v>
      </c>
    </row>
    <row r="66" spans="1:12" x14ac:dyDescent="0.35">
      <c r="A66">
        <f t="shared" si="0"/>
        <v>59</v>
      </c>
      <c r="B66">
        <f t="shared" ca="1" si="1"/>
        <v>0.8570129452060169</v>
      </c>
      <c r="C66">
        <f t="shared" ca="1" si="2"/>
        <v>0.35891852461416196</v>
      </c>
      <c r="D66">
        <f t="shared" ca="1" si="3"/>
        <v>1.884290150432534</v>
      </c>
      <c r="E66">
        <f t="shared" ca="1" si="4"/>
        <v>0.61860345915042381</v>
      </c>
      <c r="F66">
        <f t="shared" ca="1" si="5"/>
        <v>0.8570129452060169</v>
      </c>
      <c r="G66">
        <f t="shared" ca="1" si="6"/>
        <v>0.35891852461416196</v>
      </c>
      <c r="L66">
        <f t="shared" ca="1" si="7"/>
        <v>0.49809442059185494</v>
      </c>
    </row>
    <row r="67" spans="1:12" x14ac:dyDescent="0.35">
      <c r="A67">
        <f t="shared" si="0"/>
        <v>60</v>
      </c>
      <c r="B67">
        <f t="shared" ca="1" si="1"/>
        <v>0.83584916356664452</v>
      </c>
      <c r="C67">
        <f t="shared" ca="1" si="2"/>
        <v>0.42107380733291988</v>
      </c>
      <c r="D67">
        <f t="shared" ca="1" si="3"/>
        <v>1.1412035663760911</v>
      </c>
      <c r="E67">
        <f t="shared" ca="1" si="4"/>
        <v>0.30914360732670565</v>
      </c>
      <c r="F67">
        <f t="shared" ca="1" si="5"/>
        <v>0.83584916356664452</v>
      </c>
      <c r="G67">
        <f t="shared" ca="1" si="6"/>
        <v>0.42107380733291988</v>
      </c>
      <c r="L67">
        <f t="shared" ca="1" si="7"/>
        <v>0.41477535623372463</v>
      </c>
    </row>
    <row r="68" spans="1:12" x14ac:dyDescent="0.35">
      <c r="A68">
        <f t="shared" si="0"/>
        <v>61</v>
      </c>
      <c r="B68">
        <f t="shared" ca="1" si="1"/>
        <v>0.87174032911519539</v>
      </c>
      <c r="C68">
        <f t="shared" ca="1" si="2"/>
        <v>0.48680794027162261</v>
      </c>
      <c r="D68">
        <f t="shared" ca="1" si="3"/>
        <v>0.78834336460715437</v>
      </c>
      <c r="E68">
        <f t="shared" ca="1" si="4"/>
        <v>0.3443369645140919</v>
      </c>
      <c r="F68">
        <f t="shared" ca="1" si="5"/>
        <v>0.87174032911519539</v>
      </c>
      <c r="G68">
        <f t="shared" ca="1" si="6"/>
        <v>0.48680794027162261</v>
      </c>
      <c r="L68">
        <f t="shared" ca="1" si="7"/>
        <v>0.38493238884357278</v>
      </c>
    </row>
    <row r="69" spans="1:12" x14ac:dyDescent="0.35">
      <c r="A69">
        <f t="shared" si="0"/>
        <v>62</v>
      </c>
      <c r="B69">
        <f t="shared" ca="1" si="1"/>
        <v>0.84976733423938344</v>
      </c>
      <c r="C69">
        <f t="shared" ca="1" si="2"/>
        <v>0.63789125472580022</v>
      </c>
      <c r="D69">
        <f t="shared" ca="1" si="3"/>
        <v>3.7265865580535629E-2</v>
      </c>
      <c r="E69">
        <f t="shared" ca="1" si="4"/>
        <v>0.64175736268567363</v>
      </c>
      <c r="F69">
        <f t="shared" ca="1" si="5"/>
        <v>0.87174032911519539</v>
      </c>
      <c r="G69">
        <f t="shared" ca="1" si="6"/>
        <v>0.48680794027162261</v>
      </c>
      <c r="L69">
        <f t="shared" ca="1" si="7"/>
        <v>0.38493238884357278</v>
      </c>
    </row>
    <row r="70" spans="1:12" x14ac:dyDescent="0.35">
      <c r="A70">
        <f t="shared" si="0"/>
        <v>63</v>
      </c>
      <c r="B70">
        <f t="shared" ca="1" si="1"/>
        <v>0.83077323533573888</v>
      </c>
      <c r="C70">
        <f t="shared" ca="1" si="2"/>
        <v>0.59271663927477536</v>
      </c>
      <c r="D70">
        <f t="shared" ca="1" si="3"/>
        <v>0.12652918854031422</v>
      </c>
      <c r="E70">
        <f t="shared" ca="1" si="4"/>
        <v>0.17920112551301171</v>
      </c>
      <c r="F70">
        <f t="shared" ca="1" si="5"/>
        <v>0.87174032911519539</v>
      </c>
      <c r="G70">
        <f t="shared" ca="1" si="6"/>
        <v>0.48680794027162261</v>
      </c>
      <c r="L70">
        <f t="shared" ca="1" si="7"/>
        <v>0.38493238884357278</v>
      </c>
    </row>
    <row r="71" spans="1:12" x14ac:dyDescent="0.35">
      <c r="A71">
        <f t="shared" si="0"/>
        <v>64</v>
      </c>
      <c r="B71">
        <f t="shared" ca="1" si="1"/>
        <v>0.74618553453918979</v>
      </c>
      <c r="C71">
        <f t="shared" ca="1" si="2"/>
        <v>0.32488017348053688</v>
      </c>
      <c r="D71">
        <f t="shared" ca="1" si="3"/>
        <v>0.11984738380647053</v>
      </c>
      <c r="E71">
        <f t="shared" ca="1" si="4"/>
        <v>0.81854864485753165</v>
      </c>
      <c r="F71">
        <f t="shared" ca="1" si="5"/>
        <v>0.87174032911519539</v>
      </c>
      <c r="G71">
        <f t="shared" ca="1" si="6"/>
        <v>0.48680794027162261</v>
      </c>
      <c r="L71">
        <f t="shared" ca="1" si="7"/>
        <v>0.38493238884357278</v>
      </c>
    </row>
    <row r="72" spans="1:12" x14ac:dyDescent="0.35">
      <c r="A72">
        <f t="shared" si="0"/>
        <v>65</v>
      </c>
      <c r="B72">
        <f t="shared" ca="1" si="1"/>
        <v>0.7769553188618934</v>
      </c>
      <c r="C72">
        <f t="shared" ca="1" si="2"/>
        <v>0.67676888822929149</v>
      </c>
      <c r="D72">
        <f t="shared" ca="1" si="3"/>
        <v>2.9667960678697708E-3</v>
      </c>
      <c r="E72">
        <f t="shared" ca="1" si="4"/>
        <v>0.70970448044524637</v>
      </c>
      <c r="F72">
        <f t="shared" ca="1" si="5"/>
        <v>0.87174032911519539</v>
      </c>
      <c r="G72">
        <f t="shared" ca="1" si="6"/>
        <v>0.48680794027162261</v>
      </c>
      <c r="L72">
        <f t="shared" ca="1" si="7"/>
        <v>0.38493238884357278</v>
      </c>
    </row>
    <row r="73" spans="1:12" x14ac:dyDescent="0.35">
      <c r="A73">
        <f t="shared" ref="A73:A136" si="8">A72+1</f>
        <v>66</v>
      </c>
      <c r="B73">
        <f t="shared" ref="B73:B136" ca="1" si="9">_xlfn.NORM.INV(RAND(),F72,$J$2)</f>
        <v>0.88765228397233564</v>
      </c>
      <c r="C73">
        <f t="shared" ref="C73:C136" ca="1" si="10">_xlfn.NORM.INV(RAND(),G72,$J$2)</f>
        <v>0.4414899326125637</v>
      </c>
      <c r="D73">
        <f t="shared" ref="D73:D136" ca="1" si="11">IF(AND(B73&lt;1,B73&gt;0,C73&lt;1,C73&gt;0),_xlfn.BINOM.DIST($D$3,$D$2,B73,FALSE)*_xlfn.BINOM.DIST($H$3,$H$2,C73,FALSE)*_xlfn.BETA.DIST(B73,$B$2,$B$3,FALSE)*_xlfn.BETA.DIST(C73,$F$2,$F$3,FALSE)/(_xlfn.BINOM.DIST($D$3,$D$2,F72,FALSE)*_xlfn.BINOM.DIST($H$3,$H$2,G72,FALSE)*_xlfn.BETA.DIST(F72,$B$2,$B$3,FALSE)*_xlfn.BETA.DIST(G72,$F$2,$F$3,FALSE)),0)</f>
        <v>1.2262602718307207</v>
      </c>
      <c r="E73">
        <f t="shared" ref="E73:E136" ca="1" si="12">RAND()</f>
        <v>0.7666971002379751</v>
      </c>
      <c r="F73">
        <f t="shared" ref="F73:F136" ca="1" si="13">IF(D73&gt;E73,B73,F72)</f>
        <v>0.88765228397233564</v>
      </c>
      <c r="G73">
        <f t="shared" ref="G73:G136" ca="1" si="14">IF(D73&gt;E73,C73,G72)</f>
        <v>0.4414899326125637</v>
      </c>
      <c r="L73">
        <f t="shared" ref="L73:L136" ca="1" si="15">F73-G73</f>
        <v>0.44616235135977195</v>
      </c>
    </row>
    <row r="74" spans="1:12" x14ac:dyDescent="0.35">
      <c r="A74">
        <f t="shared" si="8"/>
        <v>67</v>
      </c>
      <c r="B74">
        <f t="shared" ca="1" si="9"/>
        <v>1.180594441093779</v>
      </c>
      <c r="C74">
        <f t="shared" ca="1" si="10"/>
        <v>0.55563763566503199</v>
      </c>
      <c r="D74">
        <f t="shared" ca="1" si="11"/>
        <v>0</v>
      </c>
      <c r="E74">
        <f t="shared" ca="1" si="12"/>
        <v>0.50962294159592914</v>
      </c>
      <c r="F74">
        <f t="shared" ca="1" si="13"/>
        <v>0.88765228397233564</v>
      </c>
      <c r="G74">
        <f t="shared" ca="1" si="14"/>
        <v>0.4414899326125637</v>
      </c>
      <c r="L74">
        <f t="shared" ca="1" si="15"/>
        <v>0.44616235135977195</v>
      </c>
    </row>
    <row r="75" spans="1:12" x14ac:dyDescent="0.35">
      <c r="A75">
        <f t="shared" si="8"/>
        <v>68</v>
      </c>
      <c r="B75">
        <f t="shared" ca="1" si="9"/>
        <v>0.69865114002090167</v>
      </c>
      <c r="C75">
        <f t="shared" ca="1" si="10"/>
        <v>0.48791434249325283</v>
      </c>
      <c r="D75">
        <f t="shared" ca="1" si="11"/>
        <v>3.0170475562144076E-2</v>
      </c>
      <c r="E75">
        <f t="shared" ca="1" si="12"/>
        <v>0.1305770521256282</v>
      </c>
      <c r="F75">
        <f t="shared" ca="1" si="13"/>
        <v>0.88765228397233564</v>
      </c>
      <c r="G75">
        <f t="shared" ca="1" si="14"/>
        <v>0.4414899326125637</v>
      </c>
      <c r="L75">
        <f t="shared" ca="1" si="15"/>
        <v>0.44616235135977195</v>
      </c>
    </row>
    <row r="76" spans="1:12" x14ac:dyDescent="0.35">
      <c r="A76">
        <f t="shared" si="8"/>
        <v>69</v>
      </c>
      <c r="B76">
        <f t="shared" ca="1" si="9"/>
        <v>0.73033573783853434</v>
      </c>
      <c r="C76">
        <f t="shared" ca="1" si="10"/>
        <v>0.53381994688206857</v>
      </c>
      <c r="D76">
        <f t="shared" ca="1" si="11"/>
        <v>4.4799053228794378E-2</v>
      </c>
      <c r="E76">
        <f t="shared" ca="1" si="12"/>
        <v>0.51157895977387324</v>
      </c>
      <c r="F76">
        <f t="shared" ca="1" si="13"/>
        <v>0.88765228397233564</v>
      </c>
      <c r="G76">
        <f t="shared" ca="1" si="14"/>
        <v>0.4414899326125637</v>
      </c>
      <c r="L76">
        <f t="shared" ca="1" si="15"/>
        <v>0.44616235135977195</v>
      </c>
    </row>
    <row r="77" spans="1:12" x14ac:dyDescent="0.35">
      <c r="A77">
        <f t="shared" si="8"/>
        <v>70</v>
      </c>
      <c r="B77">
        <f t="shared" ca="1" si="9"/>
        <v>0.9600982680359863</v>
      </c>
      <c r="C77">
        <f t="shared" ca="1" si="10"/>
        <v>0.49648475925209545</v>
      </c>
      <c r="D77">
        <f t="shared" ca="1" si="11"/>
        <v>2.610492719587992E-2</v>
      </c>
      <c r="E77">
        <f t="shared" ca="1" si="12"/>
        <v>0.52211378613076143</v>
      </c>
      <c r="F77">
        <f t="shared" ca="1" si="13"/>
        <v>0.88765228397233564</v>
      </c>
      <c r="G77">
        <f t="shared" ca="1" si="14"/>
        <v>0.4414899326125637</v>
      </c>
      <c r="L77">
        <f t="shared" ca="1" si="15"/>
        <v>0.44616235135977195</v>
      </c>
    </row>
    <row r="78" spans="1:12" x14ac:dyDescent="0.35">
      <c r="A78">
        <f t="shared" si="8"/>
        <v>71</v>
      </c>
      <c r="B78">
        <f t="shared" ca="1" si="9"/>
        <v>0.91669354286933624</v>
      </c>
      <c r="C78">
        <f t="shared" ca="1" si="10"/>
        <v>0.39893416864972797</v>
      </c>
      <c r="D78">
        <f t="shared" ca="1" si="11"/>
        <v>0.57728993436324949</v>
      </c>
      <c r="E78">
        <f t="shared" ca="1" si="12"/>
        <v>0.24874742865788824</v>
      </c>
      <c r="F78">
        <f t="shared" ca="1" si="13"/>
        <v>0.91669354286933624</v>
      </c>
      <c r="G78">
        <f t="shared" ca="1" si="14"/>
        <v>0.39893416864972797</v>
      </c>
      <c r="L78">
        <f t="shared" ca="1" si="15"/>
        <v>0.51775937421960827</v>
      </c>
    </row>
    <row r="79" spans="1:12" x14ac:dyDescent="0.35">
      <c r="A79">
        <f t="shared" si="8"/>
        <v>72</v>
      </c>
      <c r="B79">
        <f t="shared" ca="1" si="9"/>
        <v>0.81165636574133582</v>
      </c>
      <c r="C79">
        <f t="shared" ca="1" si="10"/>
        <v>0.33300997451771391</v>
      </c>
      <c r="D79">
        <f t="shared" ca="1" si="11"/>
        <v>0.77578626736746115</v>
      </c>
      <c r="E79">
        <f t="shared" ca="1" si="12"/>
        <v>0.24252193369341246</v>
      </c>
      <c r="F79">
        <f t="shared" ca="1" si="13"/>
        <v>0.81165636574133582</v>
      </c>
      <c r="G79">
        <f t="shared" ca="1" si="14"/>
        <v>0.33300997451771391</v>
      </c>
      <c r="L79">
        <f t="shared" ca="1" si="15"/>
        <v>0.4786463912236219</v>
      </c>
    </row>
    <row r="80" spans="1:12" x14ac:dyDescent="0.35">
      <c r="A80">
        <f t="shared" si="8"/>
        <v>73</v>
      </c>
      <c r="B80">
        <f t="shared" ca="1" si="9"/>
        <v>0.97654450794318626</v>
      </c>
      <c r="C80">
        <f t="shared" ca="1" si="10"/>
        <v>0.41602485505217779</v>
      </c>
      <c r="D80">
        <f t="shared" ca="1" si="11"/>
        <v>7.2714609690906432E-3</v>
      </c>
      <c r="E80">
        <f t="shared" ca="1" si="12"/>
        <v>0.73724446414396216</v>
      </c>
      <c r="F80">
        <f t="shared" ca="1" si="13"/>
        <v>0.81165636574133582</v>
      </c>
      <c r="G80">
        <f t="shared" ca="1" si="14"/>
        <v>0.33300997451771391</v>
      </c>
      <c r="L80">
        <f t="shared" ca="1" si="15"/>
        <v>0.4786463912236219</v>
      </c>
    </row>
    <row r="81" spans="1:12" x14ac:dyDescent="0.35">
      <c r="A81">
        <f t="shared" si="8"/>
        <v>74</v>
      </c>
      <c r="B81">
        <f t="shared" ca="1" si="9"/>
        <v>0.74435146622759485</v>
      </c>
      <c r="C81">
        <f t="shared" ca="1" si="10"/>
        <v>0.23379829396912694</v>
      </c>
      <c r="D81">
        <f t="shared" ca="1" si="11"/>
        <v>2.1283210660217169E-2</v>
      </c>
      <c r="E81">
        <f t="shared" ca="1" si="12"/>
        <v>0.78571188839500627</v>
      </c>
      <c r="F81">
        <f t="shared" ca="1" si="13"/>
        <v>0.81165636574133582</v>
      </c>
      <c r="G81">
        <f t="shared" ca="1" si="14"/>
        <v>0.33300997451771391</v>
      </c>
      <c r="L81">
        <f t="shared" ca="1" si="15"/>
        <v>0.4786463912236219</v>
      </c>
    </row>
    <row r="82" spans="1:12" x14ac:dyDescent="0.35">
      <c r="A82">
        <f t="shared" si="8"/>
        <v>75</v>
      </c>
      <c r="B82">
        <f t="shared" ca="1" si="9"/>
        <v>0.62218808649589952</v>
      </c>
      <c r="C82">
        <f t="shared" ca="1" si="10"/>
        <v>0.24004900270565277</v>
      </c>
      <c r="D82">
        <f t="shared" ca="1" si="11"/>
        <v>3.0511258207414845E-4</v>
      </c>
      <c r="E82">
        <f t="shared" ca="1" si="12"/>
        <v>0.6793431506459191</v>
      </c>
      <c r="F82">
        <f t="shared" ca="1" si="13"/>
        <v>0.81165636574133582</v>
      </c>
      <c r="G82">
        <f t="shared" ca="1" si="14"/>
        <v>0.33300997451771391</v>
      </c>
      <c r="L82">
        <f t="shared" ca="1" si="15"/>
        <v>0.4786463912236219</v>
      </c>
    </row>
    <row r="83" spans="1:12" x14ac:dyDescent="0.35">
      <c r="A83">
        <f t="shared" si="8"/>
        <v>76</v>
      </c>
      <c r="B83">
        <f t="shared" ca="1" si="9"/>
        <v>0.85136668513293179</v>
      </c>
      <c r="C83">
        <f t="shared" ca="1" si="10"/>
        <v>0.27143458956633076</v>
      </c>
      <c r="D83">
        <f t="shared" ca="1" si="11"/>
        <v>0.44129918373924715</v>
      </c>
      <c r="E83">
        <f t="shared" ca="1" si="12"/>
        <v>0.28999138371685895</v>
      </c>
      <c r="F83">
        <f t="shared" ca="1" si="13"/>
        <v>0.85136668513293179</v>
      </c>
      <c r="G83">
        <f t="shared" ca="1" si="14"/>
        <v>0.27143458956633076</v>
      </c>
      <c r="L83">
        <f t="shared" ca="1" si="15"/>
        <v>0.57993209556660097</v>
      </c>
    </row>
    <row r="84" spans="1:12" x14ac:dyDescent="0.35">
      <c r="A84">
        <f t="shared" si="8"/>
        <v>77</v>
      </c>
      <c r="B84">
        <f t="shared" ca="1" si="9"/>
        <v>0.79217465569835921</v>
      </c>
      <c r="C84">
        <f t="shared" ca="1" si="10"/>
        <v>0.4170251165762876</v>
      </c>
      <c r="D84">
        <f t="shared" ca="1" si="11"/>
        <v>2.8087928288727335</v>
      </c>
      <c r="E84">
        <f t="shared" ca="1" si="12"/>
        <v>0.62556316723905225</v>
      </c>
      <c r="F84">
        <f t="shared" ca="1" si="13"/>
        <v>0.79217465569835921</v>
      </c>
      <c r="G84">
        <f t="shared" ca="1" si="14"/>
        <v>0.4170251165762876</v>
      </c>
      <c r="L84">
        <f t="shared" ca="1" si="15"/>
        <v>0.37514953912207161</v>
      </c>
    </row>
    <row r="85" spans="1:12" x14ac:dyDescent="0.35">
      <c r="A85">
        <f t="shared" si="8"/>
        <v>78</v>
      </c>
      <c r="B85">
        <f t="shared" ca="1" si="9"/>
        <v>0.92486784495875352</v>
      </c>
      <c r="C85">
        <f t="shared" ca="1" si="10"/>
        <v>0.37995629194089048</v>
      </c>
      <c r="D85">
        <f t="shared" ca="1" si="11"/>
        <v>0.72508532605845311</v>
      </c>
      <c r="E85">
        <f t="shared" ca="1" si="12"/>
        <v>0.61969067242953269</v>
      </c>
      <c r="F85">
        <f t="shared" ca="1" si="13"/>
        <v>0.92486784495875352</v>
      </c>
      <c r="G85">
        <f t="shared" ca="1" si="14"/>
        <v>0.37995629194089048</v>
      </c>
      <c r="L85">
        <f t="shared" ca="1" si="15"/>
        <v>0.54491155301786298</v>
      </c>
    </row>
    <row r="86" spans="1:12" x14ac:dyDescent="0.35">
      <c r="A86">
        <f t="shared" si="8"/>
        <v>79</v>
      </c>
      <c r="B86">
        <f t="shared" ca="1" si="9"/>
        <v>1.0672388533541513</v>
      </c>
      <c r="C86">
        <f t="shared" ca="1" si="10"/>
        <v>0.25650923979103601</v>
      </c>
      <c r="D86">
        <f t="shared" ca="1" si="11"/>
        <v>0</v>
      </c>
      <c r="E86">
        <f t="shared" ca="1" si="12"/>
        <v>0.19983145378082923</v>
      </c>
      <c r="F86">
        <f t="shared" ca="1" si="13"/>
        <v>0.92486784495875352</v>
      </c>
      <c r="G86">
        <f t="shared" ca="1" si="14"/>
        <v>0.37995629194089048</v>
      </c>
      <c r="L86">
        <f t="shared" ca="1" si="15"/>
        <v>0.54491155301786298</v>
      </c>
    </row>
    <row r="87" spans="1:12" x14ac:dyDescent="0.35">
      <c r="A87">
        <f t="shared" si="8"/>
        <v>80</v>
      </c>
      <c r="B87">
        <f t="shared" ca="1" si="9"/>
        <v>1.0177239386774115</v>
      </c>
      <c r="C87">
        <f t="shared" ca="1" si="10"/>
        <v>0.40167753584782878</v>
      </c>
      <c r="D87">
        <f t="shared" ca="1" si="11"/>
        <v>0</v>
      </c>
      <c r="E87">
        <f t="shared" ca="1" si="12"/>
        <v>0.54436168287484099</v>
      </c>
      <c r="F87">
        <f t="shared" ca="1" si="13"/>
        <v>0.92486784495875352</v>
      </c>
      <c r="G87">
        <f t="shared" ca="1" si="14"/>
        <v>0.37995629194089048</v>
      </c>
      <c r="L87">
        <f t="shared" ca="1" si="15"/>
        <v>0.54491155301786298</v>
      </c>
    </row>
    <row r="88" spans="1:12" x14ac:dyDescent="0.35">
      <c r="A88">
        <f t="shared" si="8"/>
        <v>81</v>
      </c>
      <c r="B88">
        <f t="shared" ca="1" si="9"/>
        <v>0.79304053763589488</v>
      </c>
      <c r="C88">
        <f t="shared" ca="1" si="10"/>
        <v>0.30161152104622074</v>
      </c>
      <c r="D88">
        <f t="shared" ca="1" si="11"/>
        <v>0.48243388355426653</v>
      </c>
      <c r="E88">
        <f t="shared" ca="1" si="12"/>
        <v>5.8220874729614014E-2</v>
      </c>
      <c r="F88">
        <f t="shared" ca="1" si="13"/>
        <v>0.79304053763589488</v>
      </c>
      <c r="G88">
        <f t="shared" ca="1" si="14"/>
        <v>0.30161152104622074</v>
      </c>
      <c r="L88">
        <f t="shared" ca="1" si="15"/>
        <v>0.49142901658967414</v>
      </c>
    </row>
    <row r="89" spans="1:12" x14ac:dyDescent="0.35">
      <c r="A89">
        <f t="shared" si="8"/>
        <v>82</v>
      </c>
      <c r="B89">
        <f t="shared" ca="1" si="9"/>
        <v>0.78065162198729598</v>
      </c>
      <c r="C89">
        <f t="shared" ca="1" si="10"/>
        <v>0.24408628421741463</v>
      </c>
      <c r="D89">
        <f t="shared" ca="1" si="11"/>
        <v>0.17177355920054363</v>
      </c>
      <c r="E89">
        <f t="shared" ca="1" si="12"/>
        <v>0.35248763579725528</v>
      </c>
      <c r="F89">
        <f t="shared" ca="1" si="13"/>
        <v>0.79304053763589488</v>
      </c>
      <c r="G89">
        <f t="shared" ca="1" si="14"/>
        <v>0.30161152104622074</v>
      </c>
      <c r="L89">
        <f t="shared" ca="1" si="15"/>
        <v>0.49142901658967414</v>
      </c>
    </row>
    <row r="90" spans="1:12" x14ac:dyDescent="0.35">
      <c r="A90">
        <f t="shared" si="8"/>
        <v>83</v>
      </c>
      <c r="B90">
        <f t="shared" ca="1" si="9"/>
        <v>0.91661203736130459</v>
      </c>
      <c r="C90">
        <f t="shared" ca="1" si="10"/>
        <v>0.33133159428387748</v>
      </c>
      <c r="D90">
        <f t="shared" ca="1" si="11"/>
        <v>1.7248335627387863</v>
      </c>
      <c r="E90">
        <f t="shared" ca="1" si="12"/>
        <v>0.96432616844130703</v>
      </c>
      <c r="F90">
        <f t="shared" ca="1" si="13"/>
        <v>0.91661203736130459</v>
      </c>
      <c r="G90">
        <f t="shared" ca="1" si="14"/>
        <v>0.33133159428387748</v>
      </c>
      <c r="L90">
        <f t="shared" ca="1" si="15"/>
        <v>0.5852804430774271</v>
      </c>
    </row>
    <row r="91" spans="1:12" x14ac:dyDescent="0.35">
      <c r="A91">
        <f t="shared" si="8"/>
        <v>84</v>
      </c>
      <c r="B91">
        <f t="shared" ca="1" si="9"/>
        <v>0.85515784105621984</v>
      </c>
      <c r="C91">
        <f t="shared" ca="1" si="10"/>
        <v>0.39748603171863811</v>
      </c>
      <c r="D91">
        <f t="shared" ca="1" si="11"/>
        <v>3.3824026288819939</v>
      </c>
      <c r="E91">
        <f t="shared" ca="1" si="12"/>
        <v>3.0545619162623106E-2</v>
      </c>
      <c r="F91">
        <f t="shared" ca="1" si="13"/>
        <v>0.85515784105621984</v>
      </c>
      <c r="G91">
        <f t="shared" ca="1" si="14"/>
        <v>0.39748603171863811</v>
      </c>
      <c r="L91">
        <f t="shared" ca="1" si="15"/>
        <v>0.45767180933758173</v>
      </c>
    </row>
    <row r="92" spans="1:12" x14ac:dyDescent="0.35">
      <c r="A92">
        <f t="shared" si="8"/>
        <v>85</v>
      </c>
      <c r="B92">
        <f t="shared" ca="1" si="9"/>
        <v>0.97604846770303455</v>
      </c>
      <c r="C92">
        <f t="shared" ca="1" si="10"/>
        <v>0.23395032862749535</v>
      </c>
      <c r="D92">
        <f t="shared" ca="1" si="11"/>
        <v>1.6978393556557234E-4</v>
      </c>
      <c r="E92">
        <f t="shared" ca="1" si="12"/>
        <v>0.99711861352679898</v>
      </c>
      <c r="F92">
        <f t="shared" ca="1" si="13"/>
        <v>0.85515784105621984</v>
      </c>
      <c r="G92">
        <f t="shared" ca="1" si="14"/>
        <v>0.39748603171863811</v>
      </c>
      <c r="L92">
        <f t="shared" ca="1" si="15"/>
        <v>0.45767180933758173</v>
      </c>
    </row>
    <row r="93" spans="1:12" x14ac:dyDescent="0.35">
      <c r="A93">
        <f t="shared" si="8"/>
        <v>86</v>
      </c>
      <c r="B93">
        <f t="shared" ca="1" si="9"/>
        <v>0.97536579969749926</v>
      </c>
      <c r="C93">
        <f t="shared" ca="1" si="10"/>
        <v>0.40202948208666989</v>
      </c>
      <c r="D93">
        <f t="shared" ca="1" si="11"/>
        <v>3.6263874687450862E-3</v>
      </c>
      <c r="E93">
        <f t="shared" ca="1" si="12"/>
        <v>0.68474196458093495</v>
      </c>
      <c r="F93">
        <f t="shared" ca="1" si="13"/>
        <v>0.85515784105621984</v>
      </c>
      <c r="G93">
        <f t="shared" ca="1" si="14"/>
        <v>0.39748603171863811</v>
      </c>
      <c r="L93">
        <f t="shared" ca="1" si="15"/>
        <v>0.45767180933758173</v>
      </c>
    </row>
    <row r="94" spans="1:12" x14ac:dyDescent="0.35">
      <c r="A94">
        <f t="shared" si="8"/>
        <v>87</v>
      </c>
      <c r="B94">
        <f t="shared" ca="1" si="9"/>
        <v>0.76995237162815255</v>
      </c>
      <c r="C94">
        <f t="shared" ca="1" si="10"/>
        <v>0.51911670697539969</v>
      </c>
      <c r="D94">
        <f t="shared" ca="1" si="11"/>
        <v>0.14324372158022597</v>
      </c>
      <c r="E94">
        <f t="shared" ca="1" si="12"/>
        <v>0.91662924893878017</v>
      </c>
      <c r="F94">
        <f t="shared" ca="1" si="13"/>
        <v>0.85515784105621984</v>
      </c>
      <c r="G94">
        <f t="shared" ca="1" si="14"/>
        <v>0.39748603171863811</v>
      </c>
      <c r="L94">
        <f t="shared" ca="1" si="15"/>
        <v>0.45767180933758173</v>
      </c>
    </row>
    <row r="95" spans="1:12" x14ac:dyDescent="0.35">
      <c r="A95">
        <f t="shared" si="8"/>
        <v>88</v>
      </c>
      <c r="B95">
        <f t="shared" ca="1" si="9"/>
        <v>0.87912356185141771</v>
      </c>
      <c r="C95">
        <f t="shared" ca="1" si="10"/>
        <v>0.55499144735786299</v>
      </c>
      <c r="D95">
        <f t="shared" ca="1" si="11"/>
        <v>0.24871988488595664</v>
      </c>
      <c r="E95">
        <f t="shared" ca="1" si="12"/>
        <v>0.19420282019058555</v>
      </c>
      <c r="F95">
        <f t="shared" ca="1" si="13"/>
        <v>0.87912356185141771</v>
      </c>
      <c r="G95">
        <f t="shared" ca="1" si="14"/>
        <v>0.55499144735786299</v>
      </c>
      <c r="L95">
        <f t="shared" ca="1" si="15"/>
        <v>0.32413211449355472</v>
      </c>
    </row>
    <row r="96" spans="1:12" x14ac:dyDescent="0.35">
      <c r="A96">
        <f t="shared" si="8"/>
        <v>89</v>
      </c>
      <c r="B96">
        <f t="shared" ca="1" si="9"/>
        <v>0.86456736915281251</v>
      </c>
      <c r="C96">
        <f t="shared" ca="1" si="10"/>
        <v>0.5664917574591527</v>
      </c>
      <c r="D96">
        <f t="shared" ca="1" si="11"/>
        <v>0.82331785985838912</v>
      </c>
      <c r="E96">
        <f t="shared" ca="1" si="12"/>
        <v>0.4546610141866636</v>
      </c>
      <c r="F96">
        <f t="shared" ca="1" si="13"/>
        <v>0.86456736915281251</v>
      </c>
      <c r="G96">
        <f t="shared" ca="1" si="14"/>
        <v>0.5664917574591527</v>
      </c>
      <c r="L96">
        <f t="shared" ca="1" si="15"/>
        <v>0.29807561169365981</v>
      </c>
    </row>
    <row r="97" spans="1:12" x14ac:dyDescent="0.35">
      <c r="A97">
        <f t="shared" si="8"/>
        <v>90</v>
      </c>
      <c r="B97">
        <f t="shared" ca="1" si="9"/>
        <v>0.87934124156875437</v>
      </c>
      <c r="C97">
        <f t="shared" ca="1" si="10"/>
        <v>0.5015348263934617</v>
      </c>
      <c r="D97">
        <f t="shared" ca="1" si="11"/>
        <v>2.8750095921888401</v>
      </c>
      <c r="E97">
        <f t="shared" ca="1" si="12"/>
        <v>0.24760440488266744</v>
      </c>
      <c r="F97">
        <f t="shared" ca="1" si="13"/>
        <v>0.87934124156875437</v>
      </c>
      <c r="G97">
        <f t="shared" ca="1" si="14"/>
        <v>0.5015348263934617</v>
      </c>
      <c r="L97">
        <f t="shared" ca="1" si="15"/>
        <v>0.37780641517529268</v>
      </c>
    </row>
    <row r="98" spans="1:12" x14ac:dyDescent="0.35">
      <c r="A98">
        <f t="shared" si="8"/>
        <v>91</v>
      </c>
      <c r="B98">
        <f t="shared" ca="1" si="9"/>
        <v>0.83510291860187724</v>
      </c>
      <c r="C98">
        <f t="shared" ca="1" si="10"/>
        <v>0.58174244256360175</v>
      </c>
      <c r="D98">
        <f t="shared" ca="1" si="11"/>
        <v>0.21305673470443054</v>
      </c>
      <c r="E98">
        <f t="shared" ca="1" si="12"/>
        <v>8.8051629553772104E-2</v>
      </c>
      <c r="F98">
        <f t="shared" ca="1" si="13"/>
        <v>0.83510291860187724</v>
      </c>
      <c r="G98">
        <f t="shared" ca="1" si="14"/>
        <v>0.58174244256360175</v>
      </c>
      <c r="L98">
        <f t="shared" ca="1" si="15"/>
        <v>0.2533604760382755</v>
      </c>
    </row>
    <row r="99" spans="1:12" x14ac:dyDescent="0.35">
      <c r="A99">
        <f t="shared" si="8"/>
        <v>92</v>
      </c>
      <c r="B99">
        <f t="shared" ca="1" si="9"/>
        <v>0.74632989308991349</v>
      </c>
      <c r="C99">
        <f t="shared" ca="1" si="10"/>
        <v>0.56210528390204295</v>
      </c>
      <c r="D99">
        <f t="shared" ca="1" si="11"/>
        <v>0.28995961618465632</v>
      </c>
      <c r="E99">
        <f t="shared" ca="1" si="12"/>
        <v>0.50882440028725129</v>
      </c>
      <c r="F99">
        <f t="shared" ca="1" si="13"/>
        <v>0.83510291860187724</v>
      </c>
      <c r="G99">
        <f t="shared" ca="1" si="14"/>
        <v>0.58174244256360175</v>
      </c>
      <c r="L99">
        <f t="shared" ca="1" si="15"/>
        <v>0.2533604760382755</v>
      </c>
    </row>
    <row r="100" spans="1:12" x14ac:dyDescent="0.35">
      <c r="A100">
        <f t="shared" si="8"/>
        <v>93</v>
      </c>
      <c r="B100">
        <f t="shared" ca="1" si="9"/>
        <v>0.91249111552382411</v>
      </c>
      <c r="C100">
        <f t="shared" ca="1" si="10"/>
        <v>0.4497789347515736</v>
      </c>
      <c r="D100">
        <f t="shared" ca="1" si="11"/>
        <v>4.3310248888706369</v>
      </c>
      <c r="E100">
        <f t="shared" ca="1" si="12"/>
        <v>7.4317369749310691E-2</v>
      </c>
      <c r="F100">
        <f t="shared" ca="1" si="13"/>
        <v>0.91249111552382411</v>
      </c>
      <c r="G100">
        <f t="shared" ca="1" si="14"/>
        <v>0.4497789347515736</v>
      </c>
      <c r="L100">
        <f t="shared" ca="1" si="15"/>
        <v>0.46271218077225051</v>
      </c>
    </row>
    <row r="101" spans="1:12" x14ac:dyDescent="0.35">
      <c r="A101">
        <f t="shared" si="8"/>
        <v>94</v>
      </c>
      <c r="B101">
        <f t="shared" ca="1" si="9"/>
        <v>0.97762694514477866</v>
      </c>
      <c r="C101">
        <f t="shared" ca="1" si="10"/>
        <v>0.46015675173748066</v>
      </c>
      <c r="D101">
        <f t="shared" ca="1" si="11"/>
        <v>3.6213501461372587E-3</v>
      </c>
      <c r="E101">
        <f t="shared" ca="1" si="12"/>
        <v>0.39956163623020746</v>
      </c>
      <c r="F101">
        <f t="shared" ca="1" si="13"/>
        <v>0.91249111552382411</v>
      </c>
      <c r="G101">
        <f t="shared" ca="1" si="14"/>
        <v>0.4497789347515736</v>
      </c>
      <c r="L101">
        <f t="shared" ca="1" si="15"/>
        <v>0.46271218077225051</v>
      </c>
    </row>
    <row r="102" spans="1:12" x14ac:dyDescent="0.35">
      <c r="A102">
        <f t="shared" si="8"/>
        <v>95</v>
      </c>
      <c r="B102">
        <f t="shared" ca="1" si="9"/>
        <v>0.7806871533563442</v>
      </c>
      <c r="C102">
        <f t="shared" ca="1" si="10"/>
        <v>0.46196289819405389</v>
      </c>
      <c r="D102">
        <f t="shared" ca="1" si="11"/>
        <v>0.61575127806116026</v>
      </c>
      <c r="E102">
        <f t="shared" ca="1" si="12"/>
        <v>0.740779792725477</v>
      </c>
      <c r="F102">
        <f t="shared" ca="1" si="13"/>
        <v>0.91249111552382411</v>
      </c>
      <c r="G102">
        <f t="shared" ca="1" si="14"/>
        <v>0.4497789347515736</v>
      </c>
      <c r="L102">
        <f t="shared" ca="1" si="15"/>
        <v>0.46271218077225051</v>
      </c>
    </row>
    <row r="103" spans="1:12" x14ac:dyDescent="0.35">
      <c r="A103">
        <f t="shared" si="8"/>
        <v>96</v>
      </c>
      <c r="B103">
        <f t="shared" ca="1" si="9"/>
        <v>1.0137523032304367</v>
      </c>
      <c r="C103">
        <f t="shared" ca="1" si="10"/>
        <v>0.43412221785184518</v>
      </c>
      <c r="D103">
        <f t="shared" ca="1" si="11"/>
        <v>0</v>
      </c>
      <c r="E103">
        <f t="shared" ca="1" si="12"/>
        <v>0.4567645371149589</v>
      </c>
      <c r="F103">
        <f t="shared" ca="1" si="13"/>
        <v>0.91249111552382411</v>
      </c>
      <c r="G103">
        <f t="shared" ca="1" si="14"/>
        <v>0.4497789347515736</v>
      </c>
      <c r="L103">
        <f t="shared" ca="1" si="15"/>
        <v>0.46271218077225051</v>
      </c>
    </row>
    <row r="104" spans="1:12" x14ac:dyDescent="0.35">
      <c r="A104">
        <f t="shared" si="8"/>
        <v>97</v>
      </c>
      <c r="B104">
        <f t="shared" ca="1" si="9"/>
        <v>0.92414912017763606</v>
      </c>
      <c r="C104">
        <f t="shared" ca="1" si="10"/>
        <v>0.65964858681534977</v>
      </c>
      <c r="D104">
        <f t="shared" ca="1" si="11"/>
        <v>8.9301866140171389E-3</v>
      </c>
      <c r="E104">
        <f t="shared" ca="1" si="12"/>
        <v>0.70775141310829637</v>
      </c>
      <c r="F104">
        <f t="shared" ca="1" si="13"/>
        <v>0.91249111552382411</v>
      </c>
      <c r="G104">
        <f t="shared" ca="1" si="14"/>
        <v>0.4497789347515736</v>
      </c>
      <c r="L104">
        <f t="shared" ca="1" si="15"/>
        <v>0.46271218077225051</v>
      </c>
    </row>
    <row r="105" spans="1:12" x14ac:dyDescent="0.35">
      <c r="A105">
        <f t="shared" si="8"/>
        <v>98</v>
      </c>
      <c r="B105">
        <f t="shared" ca="1" si="9"/>
        <v>0.93473445575191805</v>
      </c>
      <c r="C105">
        <f t="shared" ca="1" si="10"/>
        <v>0.51336791601272436</v>
      </c>
      <c r="D105">
        <f t="shared" ca="1" si="11"/>
        <v>0.23693770423896876</v>
      </c>
      <c r="E105">
        <f t="shared" ca="1" si="12"/>
        <v>0.608173232604585</v>
      </c>
      <c r="F105">
        <f t="shared" ca="1" si="13"/>
        <v>0.91249111552382411</v>
      </c>
      <c r="G105">
        <f t="shared" ca="1" si="14"/>
        <v>0.4497789347515736</v>
      </c>
      <c r="L105">
        <f t="shared" ca="1" si="15"/>
        <v>0.46271218077225051</v>
      </c>
    </row>
    <row r="106" spans="1:12" x14ac:dyDescent="0.35">
      <c r="A106">
        <f t="shared" si="8"/>
        <v>99</v>
      </c>
      <c r="B106">
        <f t="shared" ca="1" si="9"/>
        <v>0.97296842520693017</v>
      </c>
      <c r="C106">
        <f t="shared" ca="1" si="10"/>
        <v>0.51009214533467651</v>
      </c>
      <c r="D106">
        <f t="shared" ca="1" si="11"/>
        <v>5.7390884703979695E-3</v>
      </c>
      <c r="E106">
        <f t="shared" ca="1" si="12"/>
        <v>0.86802432222108172</v>
      </c>
      <c r="F106">
        <f t="shared" ca="1" si="13"/>
        <v>0.91249111552382411</v>
      </c>
      <c r="G106">
        <f t="shared" ca="1" si="14"/>
        <v>0.4497789347515736</v>
      </c>
      <c r="L106">
        <f t="shared" ca="1" si="15"/>
        <v>0.46271218077225051</v>
      </c>
    </row>
    <row r="107" spans="1:12" x14ac:dyDescent="0.35">
      <c r="A107">
        <f t="shared" si="8"/>
        <v>100</v>
      </c>
      <c r="B107">
        <f t="shared" ca="1" si="9"/>
        <v>0.86178034180197027</v>
      </c>
      <c r="C107">
        <f t="shared" ca="1" si="10"/>
        <v>0.34860895640061396</v>
      </c>
      <c r="D107">
        <f t="shared" ca="1" si="11"/>
        <v>1.3395997613750761</v>
      </c>
      <c r="E107">
        <f t="shared" ca="1" si="12"/>
        <v>0.1466786405348961</v>
      </c>
      <c r="F107">
        <f t="shared" ca="1" si="13"/>
        <v>0.86178034180197027</v>
      </c>
      <c r="G107">
        <f t="shared" ca="1" si="14"/>
        <v>0.34860895640061396</v>
      </c>
      <c r="L107">
        <f t="shared" ca="1" si="15"/>
        <v>0.51317138540135632</v>
      </c>
    </row>
    <row r="108" spans="1:12" x14ac:dyDescent="0.35">
      <c r="A108">
        <f t="shared" si="8"/>
        <v>101</v>
      </c>
      <c r="B108">
        <f t="shared" ca="1" si="9"/>
        <v>0.87012959566958925</v>
      </c>
      <c r="C108">
        <f t="shared" ca="1" si="10"/>
        <v>0.52414920603324944</v>
      </c>
      <c r="D108">
        <f t="shared" ca="1" si="11"/>
        <v>0.61619340639037989</v>
      </c>
      <c r="E108">
        <f t="shared" ca="1" si="12"/>
        <v>0.89591624104367051</v>
      </c>
      <c r="F108">
        <f t="shared" ca="1" si="13"/>
        <v>0.86178034180197027</v>
      </c>
      <c r="G108">
        <f t="shared" ca="1" si="14"/>
        <v>0.34860895640061396</v>
      </c>
      <c r="L108">
        <f t="shared" ca="1" si="15"/>
        <v>0.51317138540135632</v>
      </c>
    </row>
    <row r="109" spans="1:12" x14ac:dyDescent="0.35">
      <c r="A109">
        <f t="shared" si="8"/>
        <v>102</v>
      </c>
      <c r="B109">
        <f t="shared" ca="1" si="9"/>
        <v>0.67730783078803136</v>
      </c>
      <c r="C109">
        <f t="shared" ca="1" si="10"/>
        <v>0.41859458979721587</v>
      </c>
      <c r="D109">
        <f t="shared" ca="1" si="11"/>
        <v>2.4508811215481673E-2</v>
      </c>
      <c r="E109">
        <f t="shared" ca="1" si="12"/>
        <v>0.2620470499524139</v>
      </c>
      <c r="F109">
        <f t="shared" ca="1" si="13"/>
        <v>0.86178034180197027</v>
      </c>
      <c r="G109">
        <f t="shared" ca="1" si="14"/>
        <v>0.34860895640061396</v>
      </c>
      <c r="L109">
        <f t="shared" ca="1" si="15"/>
        <v>0.51317138540135632</v>
      </c>
    </row>
    <row r="110" spans="1:12" x14ac:dyDescent="0.35">
      <c r="A110">
        <f t="shared" si="8"/>
        <v>103</v>
      </c>
      <c r="B110">
        <f t="shared" ca="1" si="9"/>
        <v>0.8246250261756648</v>
      </c>
      <c r="C110">
        <f t="shared" ca="1" si="10"/>
        <v>0.40309219341527319</v>
      </c>
      <c r="D110">
        <f t="shared" ca="1" si="11"/>
        <v>1.1026223113672928</v>
      </c>
      <c r="E110">
        <f t="shared" ca="1" si="12"/>
        <v>0.68555266425666517</v>
      </c>
      <c r="F110">
        <f t="shared" ca="1" si="13"/>
        <v>0.8246250261756648</v>
      </c>
      <c r="G110">
        <f t="shared" ca="1" si="14"/>
        <v>0.40309219341527319</v>
      </c>
      <c r="L110">
        <f t="shared" ca="1" si="15"/>
        <v>0.42153283276039161</v>
      </c>
    </row>
    <row r="111" spans="1:12" x14ac:dyDescent="0.35">
      <c r="A111">
        <f t="shared" si="8"/>
        <v>104</v>
      </c>
      <c r="B111">
        <f t="shared" ca="1" si="9"/>
        <v>0.78717944227722625</v>
      </c>
      <c r="C111">
        <f t="shared" ca="1" si="10"/>
        <v>0.49442032523814605</v>
      </c>
      <c r="D111">
        <f t="shared" ca="1" si="11"/>
        <v>0.35746935542759839</v>
      </c>
      <c r="E111">
        <f t="shared" ca="1" si="12"/>
        <v>0.67334810141140378</v>
      </c>
      <c r="F111">
        <f t="shared" ca="1" si="13"/>
        <v>0.8246250261756648</v>
      </c>
      <c r="G111">
        <f t="shared" ca="1" si="14"/>
        <v>0.40309219341527319</v>
      </c>
      <c r="L111">
        <f t="shared" ca="1" si="15"/>
        <v>0.42153283276039161</v>
      </c>
    </row>
    <row r="112" spans="1:12" x14ac:dyDescent="0.35">
      <c r="A112">
        <f t="shared" si="8"/>
        <v>105</v>
      </c>
      <c r="B112">
        <f t="shared" ca="1" si="9"/>
        <v>0.855730157743675</v>
      </c>
      <c r="C112">
        <f t="shared" ca="1" si="10"/>
        <v>0.3689848558335152</v>
      </c>
      <c r="D112">
        <f t="shared" ca="1" si="11"/>
        <v>1.0793079041816678</v>
      </c>
      <c r="E112">
        <f t="shared" ca="1" si="12"/>
        <v>0.35077555621736545</v>
      </c>
      <c r="F112">
        <f t="shared" ca="1" si="13"/>
        <v>0.855730157743675</v>
      </c>
      <c r="G112">
        <f t="shared" ca="1" si="14"/>
        <v>0.3689848558335152</v>
      </c>
      <c r="L112">
        <f t="shared" ca="1" si="15"/>
        <v>0.4867453019101598</v>
      </c>
    </row>
    <row r="113" spans="1:12" x14ac:dyDescent="0.35">
      <c r="A113">
        <f t="shared" si="8"/>
        <v>106</v>
      </c>
      <c r="B113">
        <f t="shared" ca="1" si="9"/>
        <v>0.84581336168069654</v>
      </c>
      <c r="C113">
        <f t="shared" ca="1" si="10"/>
        <v>0.37649362426625516</v>
      </c>
      <c r="D113">
        <f t="shared" ca="1" si="11"/>
        <v>1.0067451657232473</v>
      </c>
      <c r="E113">
        <f t="shared" ca="1" si="12"/>
        <v>0.77143599585690814</v>
      </c>
      <c r="F113">
        <f t="shared" ca="1" si="13"/>
        <v>0.84581336168069654</v>
      </c>
      <c r="G113">
        <f t="shared" ca="1" si="14"/>
        <v>0.37649362426625516</v>
      </c>
      <c r="L113">
        <f t="shared" ca="1" si="15"/>
        <v>0.46931973741444138</v>
      </c>
    </row>
    <row r="114" spans="1:12" x14ac:dyDescent="0.35">
      <c r="A114">
        <f t="shared" si="8"/>
        <v>107</v>
      </c>
      <c r="B114">
        <f t="shared" ca="1" si="9"/>
        <v>0.71566083287833615</v>
      </c>
      <c r="C114">
        <f t="shared" ca="1" si="10"/>
        <v>0.43239545657440726</v>
      </c>
      <c r="D114">
        <f t="shared" ca="1" si="11"/>
        <v>7.6267458539085689E-2</v>
      </c>
      <c r="E114">
        <f t="shared" ca="1" si="12"/>
        <v>0.5344779222064856</v>
      </c>
      <c r="F114">
        <f t="shared" ca="1" si="13"/>
        <v>0.84581336168069654</v>
      </c>
      <c r="G114">
        <f t="shared" ca="1" si="14"/>
        <v>0.37649362426625516</v>
      </c>
      <c r="L114">
        <f t="shared" ca="1" si="15"/>
        <v>0.46931973741444138</v>
      </c>
    </row>
    <row r="115" spans="1:12" x14ac:dyDescent="0.35">
      <c r="A115">
        <f t="shared" si="8"/>
        <v>108</v>
      </c>
      <c r="B115">
        <f t="shared" ca="1" si="9"/>
        <v>0.68325860760743684</v>
      </c>
      <c r="C115">
        <f t="shared" ca="1" si="10"/>
        <v>0.45776169369828401</v>
      </c>
      <c r="D115">
        <f t="shared" ca="1" si="11"/>
        <v>2.2558628369669834E-2</v>
      </c>
      <c r="E115">
        <f t="shared" ca="1" si="12"/>
        <v>0.57037953253137386</v>
      </c>
      <c r="F115">
        <f t="shared" ca="1" si="13"/>
        <v>0.84581336168069654</v>
      </c>
      <c r="G115">
        <f t="shared" ca="1" si="14"/>
        <v>0.37649362426625516</v>
      </c>
      <c r="L115">
        <f t="shared" ca="1" si="15"/>
        <v>0.46931973741444138</v>
      </c>
    </row>
    <row r="116" spans="1:12" x14ac:dyDescent="0.35">
      <c r="A116">
        <f t="shared" si="8"/>
        <v>109</v>
      </c>
      <c r="B116">
        <f t="shared" ca="1" si="9"/>
        <v>0.89008644811983451</v>
      </c>
      <c r="C116">
        <f t="shared" ca="1" si="10"/>
        <v>0.52731835864551657</v>
      </c>
      <c r="D116">
        <f t="shared" ca="1" si="11"/>
        <v>0.42562894257893613</v>
      </c>
      <c r="E116">
        <f t="shared" ca="1" si="12"/>
        <v>0.21476120890594974</v>
      </c>
      <c r="F116">
        <f t="shared" ca="1" si="13"/>
        <v>0.89008644811983451</v>
      </c>
      <c r="G116">
        <f t="shared" ca="1" si="14"/>
        <v>0.52731835864551657</v>
      </c>
      <c r="L116">
        <f t="shared" ca="1" si="15"/>
        <v>0.36276808947431793</v>
      </c>
    </row>
    <row r="117" spans="1:12" x14ac:dyDescent="0.35">
      <c r="A117">
        <f t="shared" si="8"/>
        <v>110</v>
      </c>
      <c r="B117">
        <f t="shared" ca="1" si="9"/>
        <v>0.72394700798765088</v>
      </c>
      <c r="C117">
        <f t="shared" ca="1" si="10"/>
        <v>0.46564418605091878</v>
      </c>
      <c r="D117">
        <f t="shared" ca="1" si="11"/>
        <v>0.19874625481424293</v>
      </c>
      <c r="E117">
        <f t="shared" ca="1" si="12"/>
        <v>0.87412528381949572</v>
      </c>
      <c r="F117">
        <f t="shared" ca="1" si="13"/>
        <v>0.89008644811983451</v>
      </c>
      <c r="G117">
        <f t="shared" ca="1" si="14"/>
        <v>0.52731835864551657</v>
      </c>
      <c r="L117">
        <f t="shared" ca="1" si="15"/>
        <v>0.36276808947431793</v>
      </c>
    </row>
    <row r="118" spans="1:12" x14ac:dyDescent="0.35">
      <c r="A118">
        <f t="shared" si="8"/>
        <v>111</v>
      </c>
      <c r="B118">
        <f t="shared" ca="1" si="9"/>
        <v>0.85390534257206374</v>
      </c>
      <c r="C118">
        <f t="shared" ca="1" si="10"/>
        <v>0.56681418194600952</v>
      </c>
      <c r="D118">
        <f t="shared" ca="1" si="11"/>
        <v>0.53873822147102024</v>
      </c>
      <c r="E118">
        <f t="shared" ca="1" si="12"/>
        <v>0.10878495799919974</v>
      </c>
      <c r="F118">
        <f t="shared" ca="1" si="13"/>
        <v>0.85390534257206374</v>
      </c>
      <c r="G118">
        <f t="shared" ca="1" si="14"/>
        <v>0.56681418194600952</v>
      </c>
      <c r="L118">
        <f t="shared" ca="1" si="15"/>
        <v>0.28709116062605422</v>
      </c>
    </row>
    <row r="119" spans="1:12" x14ac:dyDescent="0.35">
      <c r="A119">
        <f t="shared" si="8"/>
        <v>112</v>
      </c>
      <c r="B119">
        <f t="shared" ca="1" si="9"/>
        <v>0.83395206959936297</v>
      </c>
      <c r="C119">
        <f t="shared" ca="1" si="10"/>
        <v>0.54973240583870819</v>
      </c>
      <c r="D119">
        <f t="shared" ca="1" si="11"/>
        <v>1.2496017839160163</v>
      </c>
      <c r="E119">
        <f t="shared" ca="1" si="12"/>
        <v>0.51319304777316588</v>
      </c>
      <c r="F119">
        <f t="shared" ca="1" si="13"/>
        <v>0.83395206959936297</v>
      </c>
      <c r="G119">
        <f t="shared" ca="1" si="14"/>
        <v>0.54973240583870819</v>
      </c>
      <c r="L119">
        <f t="shared" ca="1" si="15"/>
        <v>0.28421966376065477</v>
      </c>
    </row>
    <row r="120" spans="1:12" x14ac:dyDescent="0.35">
      <c r="A120">
        <f t="shared" si="8"/>
        <v>113</v>
      </c>
      <c r="B120">
        <f t="shared" ca="1" si="9"/>
        <v>0.83066901776084467</v>
      </c>
      <c r="C120">
        <f t="shared" ca="1" si="10"/>
        <v>0.42306047184057638</v>
      </c>
      <c r="D120">
        <f t="shared" ca="1" si="11"/>
        <v>3.4716754298243226</v>
      </c>
      <c r="E120">
        <f t="shared" ca="1" si="12"/>
        <v>0.78629544149036179</v>
      </c>
      <c r="F120">
        <f t="shared" ca="1" si="13"/>
        <v>0.83066901776084467</v>
      </c>
      <c r="G120">
        <f t="shared" ca="1" si="14"/>
        <v>0.42306047184057638</v>
      </c>
      <c r="L120">
        <f t="shared" ca="1" si="15"/>
        <v>0.40760854592026829</v>
      </c>
    </row>
    <row r="121" spans="1:12" x14ac:dyDescent="0.35">
      <c r="A121">
        <f t="shared" si="8"/>
        <v>114</v>
      </c>
      <c r="B121">
        <f t="shared" ca="1" si="9"/>
        <v>0.85003584007965038</v>
      </c>
      <c r="C121">
        <f t="shared" ca="1" si="10"/>
        <v>0.43603720428364129</v>
      </c>
      <c r="D121">
        <f t="shared" ca="1" si="11"/>
        <v>1.1303076331321746</v>
      </c>
      <c r="E121">
        <f t="shared" ca="1" si="12"/>
        <v>1.4177532338185528E-2</v>
      </c>
      <c r="F121">
        <f t="shared" ca="1" si="13"/>
        <v>0.85003584007965038</v>
      </c>
      <c r="G121">
        <f t="shared" ca="1" si="14"/>
        <v>0.43603720428364129</v>
      </c>
      <c r="L121">
        <f t="shared" ca="1" si="15"/>
        <v>0.4139986357960091</v>
      </c>
    </row>
    <row r="122" spans="1:12" x14ac:dyDescent="0.35">
      <c r="A122">
        <f t="shared" si="8"/>
        <v>115</v>
      </c>
      <c r="B122">
        <f t="shared" ca="1" si="9"/>
        <v>0.67236313396016201</v>
      </c>
      <c r="C122">
        <f t="shared" ca="1" si="10"/>
        <v>0.42671632614785704</v>
      </c>
      <c r="D122">
        <f t="shared" ca="1" si="11"/>
        <v>1.4979654992776238E-2</v>
      </c>
      <c r="E122">
        <f t="shared" ca="1" si="12"/>
        <v>0.2062685825888122</v>
      </c>
      <c r="F122">
        <f t="shared" ca="1" si="13"/>
        <v>0.85003584007965038</v>
      </c>
      <c r="G122">
        <f t="shared" ca="1" si="14"/>
        <v>0.43603720428364129</v>
      </c>
      <c r="L122">
        <f t="shared" ca="1" si="15"/>
        <v>0.4139986357960091</v>
      </c>
    </row>
    <row r="123" spans="1:12" x14ac:dyDescent="0.35">
      <c r="A123">
        <f t="shared" si="8"/>
        <v>116</v>
      </c>
      <c r="B123">
        <f t="shared" ca="1" si="9"/>
        <v>0.71140991926587382</v>
      </c>
      <c r="C123">
        <f t="shared" ca="1" si="10"/>
        <v>0.5731219792428307</v>
      </c>
      <c r="D123">
        <f t="shared" ca="1" si="11"/>
        <v>1.0201833234492278E-2</v>
      </c>
      <c r="E123">
        <f t="shared" ca="1" si="12"/>
        <v>0.9184737352833664</v>
      </c>
      <c r="F123">
        <f t="shared" ca="1" si="13"/>
        <v>0.85003584007965038</v>
      </c>
      <c r="G123">
        <f t="shared" ca="1" si="14"/>
        <v>0.43603720428364129</v>
      </c>
      <c r="L123">
        <f t="shared" ca="1" si="15"/>
        <v>0.4139986357960091</v>
      </c>
    </row>
    <row r="124" spans="1:12" x14ac:dyDescent="0.35">
      <c r="A124">
        <f t="shared" si="8"/>
        <v>117</v>
      </c>
      <c r="B124">
        <f t="shared" ca="1" si="9"/>
        <v>0.77816401029172599</v>
      </c>
      <c r="C124">
        <f t="shared" ca="1" si="10"/>
        <v>0.42406887744100807</v>
      </c>
      <c r="D124">
        <f t="shared" ca="1" si="11"/>
        <v>0.37374059224684913</v>
      </c>
      <c r="E124">
        <f t="shared" ca="1" si="12"/>
        <v>0.80118648559497407</v>
      </c>
      <c r="F124">
        <f t="shared" ca="1" si="13"/>
        <v>0.85003584007965038</v>
      </c>
      <c r="G124">
        <f t="shared" ca="1" si="14"/>
        <v>0.43603720428364129</v>
      </c>
      <c r="L124">
        <f t="shared" ca="1" si="15"/>
        <v>0.4139986357960091</v>
      </c>
    </row>
    <row r="125" spans="1:12" x14ac:dyDescent="0.35">
      <c r="A125">
        <f t="shared" si="8"/>
        <v>118</v>
      </c>
      <c r="B125">
        <f t="shared" ca="1" si="9"/>
        <v>0.65928993216617782</v>
      </c>
      <c r="C125">
        <f t="shared" ca="1" si="10"/>
        <v>0.3426000921613046</v>
      </c>
      <c r="D125">
        <f t="shared" ca="1" si="11"/>
        <v>5.9128461244161721E-3</v>
      </c>
      <c r="E125">
        <f t="shared" ca="1" si="12"/>
        <v>1.082452645040155E-2</v>
      </c>
      <c r="F125">
        <f t="shared" ca="1" si="13"/>
        <v>0.85003584007965038</v>
      </c>
      <c r="G125">
        <f t="shared" ca="1" si="14"/>
        <v>0.43603720428364129</v>
      </c>
      <c r="L125">
        <f t="shared" ca="1" si="15"/>
        <v>0.4139986357960091</v>
      </c>
    </row>
    <row r="126" spans="1:12" x14ac:dyDescent="0.35">
      <c r="A126">
        <f t="shared" si="8"/>
        <v>119</v>
      </c>
      <c r="B126">
        <f t="shared" ca="1" si="9"/>
        <v>0.74421063898397943</v>
      </c>
      <c r="C126">
        <f t="shared" ca="1" si="10"/>
        <v>0.59389222297077804</v>
      </c>
      <c r="D126">
        <f t="shared" ca="1" si="11"/>
        <v>1.641222468613859E-2</v>
      </c>
      <c r="E126">
        <f t="shared" ca="1" si="12"/>
        <v>0.86101762239182755</v>
      </c>
      <c r="F126">
        <f t="shared" ca="1" si="13"/>
        <v>0.85003584007965038</v>
      </c>
      <c r="G126">
        <f t="shared" ca="1" si="14"/>
        <v>0.43603720428364129</v>
      </c>
      <c r="L126">
        <f t="shared" ca="1" si="15"/>
        <v>0.4139986357960091</v>
      </c>
    </row>
    <row r="127" spans="1:12" x14ac:dyDescent="0.35">
      <c r="A127">
        <f t="shared" si="8"/>
        <v>120</v>
      </c>
      <c r="B127">
        <f t="shared" ca="1" si="9"/>
        <v>0.99955717437731373</v>
      </c>
      <c r="C127">
        <f t="shared" ca="1" si="10"/>
        <v>0.39065755901106985</v>
      </c>
      <c r="D127">
        <f t="shared" ca="1" si="11"/>
        <v>3.0582122940247055E-13</v>
      </c>
      <c r="E127">
        <f t="shared" ca="1" si="12"/>
        <v>0.13449887991972842</v>
      </c>
      <c r="F127">
        <f t="shared" ca="1" si="13"/>
        <v>0.85003584007965038</v>
      </c>
      <c r="G127">
        <f t="shared" ca="1" si="14"/>
        <v>0.43603720428364129</v>
      </c>
      <c r="L127">
        <f t="shared" ca="1" si="15"/>
        <v>0.4139986357960091</v>
      </c>
    </row>
    <row r="128" spans="1:12" x14ac:dyDescent="0.35">
      <c r="A128">
        <f t="shared" si="8"/>
        <v>121</v>
      </c>
      <c r="B128">
        <f t="shared" ca="1" si="9"/>
        <v>0.97278063064877862</v>
      </c>
      <c r="C128">
        <f t="shared" ca="1" si="10"/>
        <v>0.36647234252238736</v>
      </c>
      <c r="D128">
        <f t="shared" ca="1" si="11"/>
        <v>5.1036125993608973E-3</v>
      </c>
      <c r="E128">
        <f t="shared" ca="1" si="12"/>
        <v>0.64732811374086252</v>
      </c>
      <c r="F128">
        <f t="shared" ca="1" si="13"/>
        <v>0.85003584007965038</v>
      </c>
      <c r="G128">
        <f t="shared" ca="1" si="14"/>
        <v>0.43603720428364129</v>
      </c>
      <c r="L128">
        <f t="shared" ca="1" si="15"/>
        <v>0.4139986357960091</v>
      </c>
    </row>
    <row r="129" spans="1:12" x14ac:dyDescent="0.35">
      <c r="A129">
        <f t="shared" si="8"/>
        <v>122</v>
      </c>
      <c r="B129">
        <f t="shared" ca="1" si="9"/>
        <v>0.89673038606106525</v>
      </c>
      <c r="C129">
        <f t="shared" ca="1" si="10"/>
        <v>0.55056650002424079</v>
      </c>
      <c r="D129">
        <f t="shared" ca="1" si="11"/>
        <v>0.22879965098653429</v>
      </c>
      <c r="E129">
        <f t="shared" ca="1" si="12"/>
        <v>2.4265355415129974E-2</v>
      </c>
      <c r="F129">
        <f t="shared" ca="1" si="13"/>
        <v>0.89673038606106525</v>
      </c>
      <c r="G129">
        <f t="shared" ca="1" si="14"/>
        <v>0.55056650002424079</v>
      </c>
      <c r="L129">
        <f t="shared" ca="1" si="15"/>
        <v>0.34616388603682446</v>
      </c>
    </row>
    <row r="130" spans="1:12" x14ac:dyDescent="0.35">
      <c r="A130">
        <f t="shared" si="8"/>
        <v>123</v>
      </c>
      <c r="B130">
        <f t="shared" ca="1" si="9"/>
        <v>0.95636626929826374</v>
      </c>
      <c r="C130">
        <f t="shared" ca="1" si="10"/>
        <v>0.40674477531306225</v>
      </c>
      <c r="D130">
        <f t="shared" ca="1" si="11"/>
        <v>0.23847911374834677</v>
      </c>
      <c r="E130">
        <f t="shared" ca="1" si="12"/>
        <v>0.38630420076581096</v>
      </c>
      <c r="F130">
        <f t="shared" ca="1" si="13"/>
        <v>0.89673038606106525</v>
      </c>
      <c r="G130">
        <f t="shared" ca="1" si="14"/>
        <v>0.55056650002424079</v>
      </c>
      <c r="L130">
        <f t="shared" ca="1" si="15"/>
        <v>0.34616388603682446</v>
      </c>
    </row>
    <row r="131" spans="1:12" x14ac:dyDescent="0.35">
      <c r="A131">
        <f t="shared" si="8"/>
        <v>124</v>
      </c>
      <c r="B131">
        <f t="shared" ca="1" si="9"/>
        <v>0.78030537269480793</v>
      </c>
      <c r="C131">
        <f t="shared" ca="1" si="10"/>
        <v>0.53979619062763318</v>
      </c>
      <c r="D131">
        <f t="shared" ca="1" si="11"/>
        <v>0.57446680924018811</v>
      </c>
      <c r="E131">
        <f t="shared" ca="1" si="12"/>
        <v>0.74434704633441739</v>
      </c>
      <c r="F131">
        <f t="shared" ca="1" si="13"/>
        <v>0.89673038606106525</v>
      </c>
      <c r="G131">
        <f t="shared" ca="1" si="14"/>
        <v>0.55056650002424079</v>
      </c>
      <c r="L131">
        <f t="shared" ca="1" si="15"/>
        <v>0.34616388603682446</v>
      </c>
    </row>
    <row r="132" spans="1:12" x14ac:dyDescent="0.35">
      <c r="A132">
        <f t="shared" si="8"/>
        <v>125</v>
      </c>
      <c r="B132">
        <f t="shared" ca="1" si="9"/>
        <v>0.92246191802680588</v>
      </c>
      <c r="C132">
        <f t="shared" ca="1" si="10"/>
        <v>0.49957739823117903</v>
      </c>
      <c r="D132">
        <f t="shared" ca="1" si="11"/>
        <v>1.1671865130953243</v>
      </c>
      <c r="E132">
        <f t="shared" ca="1" si="12"/>
        <v>0.6324351059764145</v>
      </c>
      <c r="F132">
        <f t="shared" ca="1" si="13"/>
        <v>0.92246191802680588</v>
      </c>
      <c r="G132">
        <f t="shared" ca="1" si="14"/>
        <v>0.49957739823117903</v>
      </c>
      <c r="L132">
        <f t="shared" ca="1" si="15"/>
        <v>0.42288451979562686</v>
      </c>
    </row>
    <row r="133" spans="1:12" x14ac:dyDescent="0.35">
      <c r="A133">
        <f t="shared" si="8"/>
        <v>126</v>
      </c>
      <c r="B133">
        <f t="shared" ca="1" si="9"/>
        <v>1.0379025126369887</v>
      </c>
      <c r="C133">
        <f t="shared" ca="1" si="10"/>
        <v>0.50811137962929154</v>
      </c>
      <c r="D133">
        <f t="shared" ca="1" si="11"/>
        <v>0</v>
      </c>
      <c r="E133">
        <f t="shared" ca="1" si="12"/>
        <v>0.64466065345949497</v>
      </c>
      <c r="F133">
        <f t="shared" ca="1" si="13"/>
        <v>0.92246191802680588</v>
      </c>
      <c r="G133">
        <f t="shared" ca="1" si="14"/>
        <v>0.49957739823117903</v>
      </c>
      <c r="L133">
        <f t="shared" ca="1" si="15"/>
        <v>0.42288451979562686</v>
      </c>
    </row>
    <row r="134" spans="1:12" x14ac:dyDescent="0.35">
      <c r="A134">
        <f t="shared" si="8"/>
        <v>127</v>
      </c>
      <c r="B134">
        <f t="shared" ca="1" si="9"/>
        <v>0.89866333377125263</v>
      </c>
      <c r="C134">
        <f t="shared" ca="1" si="10"/>
        <v>0.4845302037064716</v>
      </c>
      <c r="D134">
        <f t="shared" ca="1" si="11"/>
        <v>2.1732954782056377</v>
      </c>
      <c r="E134">
        <f t="shared" ca="1" si="12"/>
        <v>0.61952510701445151</v>
      </c>
      <c r="F134">
        <f t="shared" ca="1" si="13"/>
        <v>0.89866333377125263</v>
      </c>
      <c r="G134">
        <f t="shared" ca="1" si="14"/>
        <v>0.4845302037064716</v>
      </c>
      <c r="L134">
        <f t="shared" ca="1" si="15"/>
        <v>0.41413313006478103</v>
      </c>
    </row>
    <row r="135" spans="1:12" x14ac:dyDescent="0.35">
      <c r="A135">
        <f t="shared" si="8"/>
        <v>128</v>
      </c>
      <c r="B135">
        <f t="shared" ca="1" si="9"/>
        <v>1.0847753046571478</v>
      </c>
      <c r="C135">
        <f t="shared" ca="1" si="10"/>
        <v>0.45344949045019345</v>
      </c>
      <c r="D135">
        <f t="shared" ca="1" si="11"/>
        <v>0</v>
      </c>
      <c r="E135">
        <f t="shared" ca="1" si="12"/>
        <v>0.62877219752750391</v>
      </c>
      <c r="F135">
        <f t="shared" ca="1" si="13"/>
        <v>0.89866333377125263</v>
      </c>
      <c r="G135">
        <f t="shared" ca="1" si="14"/>
        <v>0.4845302037064716</v>
      </c>
      <c r="L135">
        <f t="shared" ca="1" si="15"/>
        <v>0.41413313006478103</v>
      </c>
    </row>
    <row r="136" spans="1:12" x14ac:dyDescent="0.35">
      <c r="A136">
        <f t="shared" si="8"/>
        <v>129</v>
      </c>
      <c r="B136">
        <f t="shared" ca="1" si="9"/>
        <v>1.0400678331125326</v>
      </c>
      <c r="C136">
        <f t="shared" ca="1" si="10"/>
        <v>0.45972594450726489</v>
      </c>
      <c r="D136">
        <f t="shared" ca="1" si="11"/>
        <v>0</v>
      </c>
      <c r="E136">
        <f t="shared" ca="1" si="12"/>
        <v>0.42336438094462947</v>
      </c>
      <c r="F136">
        <f t="shared" ca="1" si="13"/>
        <v>0.89866333377125263</v>
      </c>
      <c r="G136">
        <f t="shared" ca="1" si="14"/>
        <v>0.4845302037064716</v>
      </c>
      <c r="L136">
        <f t="shared" ca="1" si="15"/>
        <v>0.41413313006478103</v>
      </c>
    </row>
    <row r="137" spans="1:12" x14ac:dyDescent="0.35">
      <c r="A137">
        <f t="shared" ref="A137:A200" si="16">A136+1</f>
        <v>130</v>
      </c>
      <c r="B137">
        <f t="shared" ref="B137:B200" ca="1" si="17">_xlfn.NORM.INV(RAND(),F136,$J$2)</f>
        <v>0.97835731512959268</v>
      </c>
      <c r="C137">
        <f t="shared" ref="C137:C200" ca="1" si="18">_xlfn.NORM.INV(RAND(),G136,$J$2)</f>
        <v>0.46530260611038932</v>
      </c>
      <c r="D137">
        <f t="shared" ref="D137:D200" ca="1" si="19">IF(AND(B137&lt;1,B137&gt;0,C137&lt;1,C137&gt;0),_xlfn.BINOM.DIST($D$3,$D$2,B137,FALSE)*_xlfn.BINOM.DIST($H$3,$H$2,C137,FALSE)*_xlfn.BETA.DIST(B137,$B$2,$B$3,FALSE)*_xlfn.BETA.DIST(C137,$F$2,$F$3,FALSE)/(_xlfn.BINOM.DIST($D$3,$D$2,F136,FALSE)*_xlfn.BINOM.DIST($H$3,$H$2,G136,FALSE)*_xlfn.BETA.DIST(F136,$B$2,$B$3,FALSE)*_xlfn.BETA.DIST(G136,$F$2,$F$3,FALSE)),0)</f>
        <v>2.8164778616113157E-3</v>
      </c>
      <c r="E137">
        <f t="shared" ref="E137:E200" ca="1" si="20">RAND()</f>
        <v>0.54008025530480397</v>
      </c>
      <c r="F137">
        <f t="shared" ref="F137:F200" ca="1" si="21">IF(D137&gt;E137,B137,F136)</f>
        <v>0.89866333377125263</v>
      </c>
      <c r="G137">
        <f t="shared" ref="G137:G200" ca="1" si="22">IF(D137&gt;E137,C137,G136)</f>
        <v>0.4845302037064716</v>
      </c>
      <c r="L137">
        <f t="shared" ref="L137:L200" ca="1" si="23">F137-G137</f>
        <v>0.41413313006478103</v>
      </c>
    </row>
    <row r="138" spans="1:12" x14ac:dyDescent="0.35">
      <c r="A138">
        <f t="shared" si="16"/>
        <v>131</v>
      </c>
      <c r="B138">
        <f t="shared" ca="1" si="17"/>
        <v>0.99920100021822311</v>
      </c>
      <c r="C138">
        <f t="shared" ca="1" si="18"/>
        <v>0.53295343802187256</v>
      </c>
      <c r="D138">
        <f t="shared" ca="1" si="19"/>
        <v>7.105986986251824E-12</v>
      </c>
      <c r="E138">
        <f t="shared" ca="1" si="20"/>
        <v>0.56138790997260968</v>
      </c>
      <c r="F138">
        <f t="shared" ca="1" si="21"/>
        <v>0.89866333377125263</v>
      </c>
      <c r="G138">
        <f t="shared" ca="1" si="22"/>
        <v>0.4845302037064716</v>
      </c>
      <c r="L138">
        <f t="shared" ca="1" si="23"/>
        <v>0.41413313006478103</v>
      </c>
    </row>
    <row r="139" spans="1:12" x14ac:dyDescent="0.35">
      <c r="A139">
        <f t="shared" si="16"/>
        <v>132</v>
      </c>
      <c r="B139">
        <f t="shared" ca="1" si="17"/>
        <v>0.81735803885444092</v>
      </c>
      <c r="C139">
        <f t="shared" ca="1" si="18"/>
        <v>0.46198855579055875</v>
      </c>
      <c r="D139">
        <f t="shared" ca="1" si="19"/>
        <v>1.1220061770126082</v>
      </c>
      <c r="E139">
        <f t="shared" ca="1" si="20"/>
        <v>0.62812157589769091</v>
      </c>
      <c r="F139">
        <f t="shared" ca="1" si="21"/>
        <v>0.81735803885444092</v>
      </c>
      <c r="G139">
        <f t="shared" ca="1" si="22"/>
        <v>0.46198855579055875</v>
      </c>
      <c r="L139">
        <f t="shared" ca="1" si="23"/>
        <v>0.35536948306388216</v>
      </c>
    </row>
    <row r="140" spans="1:12" x14ac:dyDescent="0.35">
      <c r="A140">
        <f t="shared" si="16"/>
        <v>133</v>
      </c>
      <c r="B140">
        <f t="shared" ca="1" si="17"/>
        <v>0.84858302217528681</v>
      </c>
      <c r="C140">
        <f t="shared" ca="1" si="18"/>
        <v>0.3855433763951332</v>
      </c>
      <c r="D140">
        <f t="shared" ca="1" si="19"/>
        <v>1.45708387703345</v>
      </c>
      <c r="E140">
        <f t="shared" ca="1" si="20"/>
        <v>0.72241328747004496</v>
      </c>
      <c r="F140">
        <f t="shared" ca="1" si="21"/>
        <v>0.84858302217528681</v>
      </c>
      <c r="G140">
        <f t="shared" ca="1" si="22"/>
        <v>0.3855433763951332</v>
      </c>
      <c r="L140">
        <f t="shared" ca="1" si="23"/>
        <v>0.46303964578015361</v>
      </c>
    </row>
    <row r="141" spans="1:12" x14ac:dyDescent="0.35">
      <c r="A141">
        <f t="shared" si="16"/>
        <v>134</v>
      </c>
      <c r="B141">
        <f t="shared" ca="1" si="17"/>
        <v>0.81781079326910089</v>
      </c>
      <c r="C141">
        <f t="shared" ca="1" si="18"/>
        <v>0.1547814174600122</v>
      </c>
      <c r="D141">
        <f t="shared" ca="1" si="19"/>
        <v>6.8427227307285522E-4</v>
      </c>
      <c r="E141">
        <f t="shared" ca="1" si="20"/>
        <v>0.4461270062404592</v>
      </c>
      <c r="F141">
        <f t="shared" ca="1" si="21"/>
        <v>0.84858302217528681</v>
      </c>
      <c r="G141">
        <f t="shared" ca="1" si="22"/>
        <v>0.3855433763951332</v>
      </c>
      <c r="L141">
        <f t="shared" ca="1" si="23"/>
        <v>0.46303964578015361</v>
      </c>
    </row>
    <row r="142" spans="1:12" x14ac:dyDescent="0.35">
      <c r="A142">
        <f t="shared" si="16"/>
        <v>135</v>
      </c>
      <c r="B142">
        <f t="shared" ca="1" si="17"/>
        <v>0.8719089305869272</v>
      </c>
      <c r="C142">
        <f t="shared" ca="1" si="18"/>
        <v>0.35245764149829184</v>
      </c>
      <c r="D142">
        <f t="shared" ca="1" si="19"/>
        <v>0.80427554372067989</v>
      </c>
      <c r="E142">
        <f t="shared" ca="1" si="20"/>
        <v>0.6113505152383778</v>
      </c>
      <c r="F142">
        <f t="shared" ca="1" si="21"/>
        <v>0.8719089305869272</v>
      </c>
      <c r="G142">
        <f t="shared" ca="1" si="22"/>
        <v>0.35245764149829184</v>
      </c>
      <c r="L142">
        <f t="shared" ca="1" si="23"/>
        <v>0.51945128908863536</v>
      </c>
    </row>
    <row r="143" spans="1:12" x14ac:dyDescent="0.35">
      <c r="A143">
        <f t="shared" si="16"/>
        <v>136</v>
      </c>
      <c r="B143">
        <f t="shared" ca="1" si="17"/>
        <v>1.0083319253254679</v>
      </c>
      <c r="C143">
        <f t="shared" ca="1" si="18"/>
        <v>0.37652814092912545</v>
      </c>
      <c r="D143">
        <f t="shared" ca="1" si="19"/>
        <v>0</v>
      </c>
      <c r="E143">
        <f t="shared" ca="1" si="20"/>
        <v>0.53905053400179637</v>
      </c>
      <c r="F143">
        <f t="shared" ca="1" si="21"/>
        <v>0.8719089305869272</v>
      </c>
      <c r="G143">
        <f t="shared" ca="1" si="22"/>
        <v>0.35245764149829184</v>
      </c>
      <c r="L143">
        <f t="shared" ca="1" si="23"/>
        <v>0.51945128908863536</v>
      </c>
    </row>
    <row r="144" spans="1:12" x14ac:dyDescent="0.35">
      <c r="A144">
        <f t="shared" si="16"/>
        <v>137</v>
      </c>
      <c r="B144">
        <f t="shared" ca="1" si="17"/>
        <v>0.7598582106975813</v>
      </c>
      <c r="C144">
        <f t="shared" ca="1" si="18"/>
        <v>0.25077717271108368</v>
      </c>
      <c r="D144">
        <f t="shared" ca="1" si="19"/>
        <v>3.0237306989933248E-2</v>
      </c>
      <c r="E144">
        <f t="shared" ca="1" si="20"/>
        <v>0.74160657610568081</v>
      </c>
      <c r="F144">
        <f t="shared" ca="1" si="21"/>
        <v>0.8719089305869272</v>
      </c>
      <c r="G144">
        <f t="shared" ca="1" si="22"/>
        <v>0.35245764149829184</v>
      </c>
      <c r="L144">
        <f t="shared" ca="1" si="23"/>
        <v>0.51945128908863536</v>
      </c>
    </row>
    <row r="145" spans="1:12" x14ac:dyDescent="0.35">
      <c r="A145">
        <f t="shared" si="16"/>
        <v>138</v>
      </c>
      <c r="B145">
        <f t="shared" ca="1" si="17"/>
        <v>0.99295145457405409</v>
      </c>
      <c r="C145">
        <f t="shared" ca="1" si="18"/>
        <v>0.2152062732887442</v>
      </c>
      <c r="D145">
        <f t="shared" ca="1" si="19"/>
        <v>1.343692295165854E-7</v>
      </c>
      <c r="E145">
        <f t="shared" ca="1" si="20"/>
        <v>0.38563677132853968</v>
      </c>
      <c r="F145">
        <f t="shared" ca="1" si="21"/>
        <v>0.8719089305869272</v>
      </c>
      <c r="G145">
        <f t="shared" ca="1" si="22"/>
        <v>0.35245764149829184</v>
      </c>
      <c r="L145">
        <f t="shared" ca="1" si="23"/>
        <v>0.51945128908863536</v>
      </c>
    </row>
    <row r="146" spans="1:12" x14ac:dyDescent="0.35">
      <c r="A146">
        <f t="shared" si="16"/>
        <v>139</v>
      </c>
      <c r="B146">
        <f t="shared" ca="1" si="17"/>
        <v>0.8880639888365145</v>
      </c>
      <c r="C146">
        <f t="shared" ca="1" si="18"/>
        <v>0.3132710688315683</v>
      </c>
      <c r="D146">
        <f t="shared" ca="1" si="19"/>
        <v>0.52450024241409043</v>
      </c>
      <c r="E146">
        <f t="shared" ca="1" si="20"/>
        <v>0.95274929926993057</v>
      </c>
      <c r="F146">
        <f t="shared" ca="1" si="21"/>
        <v>0.8719089305869272</v>
      </c>
      <c r="G146">
        <f t="shared" ca="1" si="22"/>
        <v>0.35245764149829184</v>
      </c>
      <c r="L146">
        <f t="shared" ca="1" si="23"/>
        <v>0.51945128908863536</v>
      </c>
    </row>
    <row r="147" spans="1:12" x14ac:dyDescent="0.35">
      <c r="A147">
        <f t="shared" si="16"/>
        <v>140</v>
      </c>
      <c r="B147">
        <f t="shared" ca="1" si="17"/>
        <v>0.97805969134183546</v>
      </c>
      <c r="C147">
        <f t="shared" ca="1" si="18"/>
        <v>0.44048845779539481</v>
      </c>
      <c r="D147">
        <f t="shared" ca="1" si="19"/>
        <v>2.6187645717150885E-3</v>
      </c>
      <c r="E147">
        <f t="shared" ca="1" si="20"/>
        <v>0.98445132922187906</v>
      </c>
      <c r="F147">
        <f t="shared" ca="1" si="21"/>
        <v>0.8719089305869272</v>
      </c>
      <c r="G147">
        <f t="shared" ca="1" si="22"/>
        <v>0.35245764149829184</v>
      </c>
      <c r="L147">
        <f t="shared" ca="1" si="23"/>
        <v>0.51945128908863536</v>
      </c>
    </row>
    <row r="148" spans="1:12" x14ac:dyDescent="0.35">
      <c r="A148">
        <f t="shared" si="16"/>
        <v>141</v>
      </c>
      <c r="B148">
        <f t="shared" ca="1" si="17"/>
        <v>0.78194496403444558</v>
      </c>
      <c r="C148">
        <f t="shared" ca="1" si="18"/>
        <v>0.55714885964569616</v>
      </c>
      <c r="D148">
        <f t="shared" ca="1" si="19"/>
        <v>0.12788568700744163</v>
      </c>
      <c r="E148">
        <f t="shared" ca="1" si="20"/>
        <v>0.87426814384280493</v>
      </c>
      <c r="F148">
        <f t="shared" ca="1" si="21"/>
        <v>0.8719089305869272</v>
      </c>
      <c r="G148">
        <f t="shared" ca="1" si="22"/>
        <v>0.35245764149829184</v>
      </c>
      <c r="L148">
        <f t="shared" ca="1" si="23"/>
        <v>0.51945128908863536</v>
      </c>
    </row>
    <row r="149" spans="1:12" x14ac:dyDescent="0.35">
      <c r="A149">
        <f t="shared" si="16"/>
        <v>142</v>
      </c>
      <c r="B149">
        <f t="shared" ca="1" si="17"/>
        <v>0.97675320208080518</v>
      </c>
      <c r="C149">
        <f t="shared" ca="1" si="18"/>
        <v>0.38027476913285957</v>
      </c>
      <c r="D149">
        <f t="shared" ca="1" si="19"/>
        <v>3.3219769304139763E-3</v>
      </c>
      <c r="E149">
        <f t="shared" ca="1" si="20"/>
        <v>6.9341963966309539E-2</v>
      </c>
      <c r="F149">
        <f t="shared" ca="1" si="21"/>
        <v>0.8719089305869272</v>
      </c>
      <c r="G149">
        <f t="shared" ca="1" si="22"/>
        <v>0.35245764149829184</v>
      </c>
      <c r="L149">
        <f t="shared" ca="1" si="23"/>
        <v>0.51945128908863536</v>
      </c>
    </row>
    <row r="150" spans="1:12" x14ac:dyDescent="0.35">
      <c r="A150">
        <f t="shared" si="16"/>
        <v>143</v>
      </c>
      <c r="B150">
        <f t="shared" ca="1" si="17"/>
        <v>0.77909823628284447</v>
      </c>
      <c r="C150">
        <f t="shared" ca="1" si="18"/>
        <v>0.48471045164014748</v>
      </c>
      <c r="D150">
        <f t="shared" ca="1" si="19"/>
        <v>0.35872495042992175</v>
      </c>
      <c r="E150">
        <f t="shared" ca="1" si="20"/>
        <v>0.82566666351658047</v>
      </c>
      <c r="F150">
        <f t="shared" ca="1" si="21"/>
        <v>0.8719089305869272</v>
      </c>
      <c r="G150">
        <f t="shared" ca="1" si="22"/>
        <v>0.35245764149829184</v>
      </c>
      <c r="L150">
        <f t="shared" ca="1" si="23"/>
        <v>0.51945128908863536</v>
      </c>
    </row>
    <row r="151" spans="1:12" x14ac:dyDescent="0.35">
      <c r="A151">
        <f t="shared" si="16"/>
        <v>144</v>
      </c>
      <c r="B151">
        <f t="shared" ca="1" si="17"/>
        <v>1.0676480173076555</v>
      </c>
      <c r="C151">
        <f t="shared" ca="1" si="18"/>
        <v>0.18729391204263265</v>
      </c>
      <c r="D151">
        <f t="shared" ca="1" si="19"/>
        <v>0</v>
      </c>
      <c r="E151">
        <f t="shared" ca="1" si="20"/>
        <v>0.74278253762067148</v>
      </c>
      <c r="F151">
        <f t="shared" ca="1" si="21"/>
        <v>0.8719089305869272</v>
      </c>
      <c r="G151">
        <f t="shared" ca="1" si="22"/>
        <v>0.35245764149829184</v>
      </c>
      <c r="L151">
        <f t="shared" ca="1" si="23"/>
        <v>0.51945128908863536</v>
      </c>
    </row>
    <row r="152" spans="1:12" x14ac:dyDescent="0.35">
      <c r="A152">
        <f t="shared" si="16"/>
        <v>145</v>
      </c>
      <c r="B152">
        <f t="shared" ca="1" si="17"/>
        <v>0.80485415089759549</v>
      </c>
      <c r="C152">
        <f t="shared" ca="1" si="18"/>
        <v>0.30792324620889994</v>
      </c>
      <c r="D152">
        <f t="shared" ca="1" si="19"/>
        <v>0.31844469102734257</v>
      </c>
      <c r="E152">
        <f t="shared" ca="1" si="20"/>
        <v>0.67667366178064747</v>
      </c>
      <c r="F152">
        <f t="shared" ca="1" si="21"/>
        <v>0.8719089305869272</v>
      </c>
      <c r="G152">
        <f t="shared" ca="1" si="22"/>
        <v>0.35245764149829184</v>
      </c>
      <c r="L152">
        <f t="shared" ca="1" si="23"/>
        <v>0.51945128908863536</v>
      </c>
    </row>
    <row r="153" spans="1:12" x14ac:dyDescent="0.35">
      <c r="A153">
        <f t="shared" si="16"/>
        <v>146</v>
      </c>
      <c r="B153">
        <f t="shared" ca="1" si="17"/>
        <v>1.0048662617424025</v>
      </c>
      <c r="C153">
        <f t="shared" ca="1" si="18"/>
        <v>0.43661384504957895</v>
      </c>
      <c r="D153">
        <f t="shared" ca="1" si="19"/>
        <v>0</v>
      </c>
      <c r="E153">
        <f t="shared" ca="1" si="20"/>
        <v>0.51612046175950088</v>
      </c>
      <c r="F153">
        <f t="shared" ca="1" si="21"/>
        <v>0.8719089305869272</v>
      </c>
      <c r="G153">
        <f t="shared" ca="1" si="22"/>
        <v>0.35245764149829184</v>
      </c>
      <c r="L153">
        <f t="shared" ca="1" si="23"/>
        <v>0.51945128908863536</v>
      </c>
    </row>
    <row r="154" spans="1:12" x14ac:dyDescent="0.35">
      <c r="A154">
        <f t="shared" si="16"/>
        <v>147</v>
      </c>
      <c r="B154">
        <f t="shared" ca="1" si="17"/>
        <v>0.87249493303921988</v>
      </c>
      <c r="C154">
        <f t="shared" ca="1" si="18"/>
        <v>0.25789018874328695</v>
      </c>
      <c r="D154">
        <f t="shared" ca="1" si="19"/>
        <v>0.16116013399784385</v>
      </c>
      <c r="E154">
        <f t="shared" ca="1" si="20"/>
        <v>0.16587065178358784</v>
      </c>
      <c r="F154">
        <f t="shared" ca="1" si="21"/>
        <v>0.8719089305869272</v>
      </c>
      <c r="G154">
        <f t="shared" ca="1" si="22"/>
        <v>0.35245764149829184</v>
      </c>
      <c r="L154">
        <f t="shared" ca="1" si="23"/>
        <v>0.51945128908863536</v>
      </c>
    </row>
    <row r="155" spans="1:12" x14ac:dyDescent="0.35">
      <c r="A155">
        <f t="shared" si="16"/>
        <v>148</v>
      </c>
      <c r="B155">
        <f t="shared" ca="1" si="17"/>
        <v>0.61345284605025996</v>
      </c>
      <c r="C155">
        <f t="shared" ca="1" si="18"/>
        <v>0.36476171887849324</v>
      </c>
      <c r="D155">
        <f t="shared" ca="1" si="19"/>
        <v>1.3318549964467974E-3</v>
      </c>
      <c r="E155">
        <f t="shared" ca="1" si="20"/>
        <v>0.65114551111713292</v>
      </c>
      <c r="F155">
        <f t="shared" ca="1" si="21"/>
        <v>0.8719089305869272</v>
      </c>
      <c r="G155">
        <f t="shared" ca="1" si="22"/>
        <v>0.35245764149829184</v>
      </c>
      <c r="L155">
        <f t="shared" ca="1" si="23"/>
        <v>0.51945128908863536</v>
      </c>
    </row>
    <row r="156" spans="1:12" x14ac:dyDescent="0.35">
      <c r="A156">
        <f t="shared" si="16"/>
        <v>149</v>
      </c>
      <c r="B156">
        <f t="shared" ca="1" si="17"/>
        <v>0.80697993984797078</v>
      </c>
      <c r="C156">
        <f t="shared" ca="1" si="18"/>
        <v>0.41903096842398901</v>
      </c>
      <c r="D156">
        <f t="shared" ca="1" si="19"/>
        <v>0.84928122015551566</v>
      </c>
      <c r="E156">
        <f t="shared" ca="1" si="20"/>
        <v>0.36871144748011808</v>
      </c>
      <c r="F156">
        <f t="shared" ca="1" si="21"/>
        <v>0.80697993984797078</v>
      </c>
      <c r="G156">
        <f t="shared" ca="1" si="22"/>
        <v>0.41903096842398901</v>
      </c>
      <c r="L156">
        <f t="shared" ca="1" si="23"/>
        <v>0.38794897142398177</v>
      </c>
    </row>
    <row r="157" spans="1:12" x14ac:dyDescent="0.35">
      <c r="A157">
        <f t="shared" si="16"/>
        <v>150</v>
      </c>
      <c r="B157">
        <f t="shared" ca="1" si="17"/>
        <v>0.67088400330290054</v>
      </c>
      <c r="C157">
        <f t="shared" ca="1" si="18"/>
        <v>0.55624586264370079</v>
      </c>
      <c r="D157">
        <f t="shared" ca="1" si="19"/>
        <v>5.3750925992398068E-3</v>
      </c>
      <c r="E157">
        <f t="shared" ca="1" si="20"/>
        <v>0.82456519313489085</v>
      </c>
      <c r="F157">
        <f t="shared" ca="1" si="21"/>
        <v>0.80697993984797078</v>
      </c>
      <c r="G157">
        <f t="shared" ca="1" si="22"/>
        <v>0.41903096842398901</v>
      </c>
      <c r="L157">
        <f t="shared" ca="1" si="23"/>
        <v>0.38794897142398177</v>
      </c>
    </row>
    <row r="158" spans="1:12" x14ac:dyDescent="0.35">
      <c r="A158">
        <f t="shared" si="16"/>
        <v>151</v>
      </c>
      <c r="B158">
        <f t="shared" ca="1" si="17"/>
        <v>0.77516778144077225</v>
      </c>
      <c r="C158">
        <f t="shared" ca="1" si="18"/>
        <v>0.39077462260546592</v>
      </c>
      <c r="D158">
        <f t="shared" ca="1" si="19"/>
        <v>0.51536884797149152</v>
      </c>
      <c r="E158">
        <f t="shared" ca="1" si="20"/>
        <v>0.51216943642751522</v>
      </c>
      <c r="F158">
        <f t="shared" ca="1" si="21"/>
        <v>0.77516778144077225</v>
      </c>
      <c r="G158">
        <f t="shared" ca="1" si="22"/>
        <v>0.39077462260546592</v>
      </c>
      <c r="L158">
        <f t="shared" ca="1" si="23"/>
        <v>0.38439315883530634</v>
      </c>
    </row>
    <row r="159" spans="1:12" x14ac:dyDescent="0.35">
      <c r="A159">
        <f t="shared" si="16"/>
        <v>152</v>
      </c>
      <c r="B159">
        <f t="shared" ca="1" si="17"/>
        <v>0.78076527480384361</v>
      </c>
      <c r="C159">
        <f t="shared" ca="1" si="18"/>
        <v>0.48521382047131895</v>
      </c>
      <c r="D159">
        <f t="shared" ca="1" si="19"/>
        <v>0.84523053934599324</v>
      </c>
      <c r="E159">
        <f t="shared" ca="1" si="20"/>
        <v>0.52943783951630152</v>
      </c>
      <c r="F159">
        <f t="shared" ca="1" si="21"/>
        <v>0.78076527480384361</v>
      </c>
      <c r="G159">
        <f t="shared" ca="1" si="22"/>
        <v>0.48521382047131895</v>
      </c>
      <c r="L159">
        <f t="shared" ca="1" si="23"/>
        <v>0.29555145433252467</v>
      </c>
    </row>
    <row r="160" spans="1:12" x14ac:dyDescent="0.35">
      <c r="A160">
        <f t="shared" si="16"/>
        <v>153</v>
      </c>
      <c r="B160">
        <f t="shared" ca="1" si="17"/>
        <v>1.0402013321855734</v>
      </c>
      <c r="C160">
        <f t="shared" ca="1" si="18"/>
        <v>0.60661647858464363</v>
      </c>
      <c r="D160">
        <f t="shared" ca="1" si="19"/>
        <v>0</v>
      </c>
      <c r="E160">
        <f t="shared" ca="1" si="20"/>
        <v>0.58779850327583649</v>
      </c>
      <c r="F160">
        <f t="shared" ca="1" si="21"/>
        <v>0.78076527480384361</v>
      </c>
      <c r="G160">
        <f t="shared" ca="1" si="22"/>
        <v>0.48521382047131895</v>
      </c>
      <c r="L160">
        <f t="shared" ca="1" si="23"/>
        <v>0.29555145433252467</v>
      </c>
    </row>
    <row r="161" spans="1:12" x14ac:dyDescent="0.35">
      <c r="A161">
        <f t="shared" si="16"/>
        <v>154</v>
      </c>
      <c r="B161">
        <f t="shared" ca="1" si="17"/>
        <v>0.76370730402637765</v>
      </c>
      <c r="C161">
        <f t="shared" ca="1" si="18"/>
        <v>0.44212073360430953</v>
      </c>
      <c r="D161">
        <f t="shared" ca="1" si="19"/>
        <v>0.9077933069329247</v>
      </c>
      <c r="E161">
        <f t="shared" ca="1" si="20"/>
        <v>0.58847131885640147</v>
      </c>
      <c r="F161">
        <f t="shared" ca="1" si="21"/>
        <v>0.76370730402637765</v>
      </c>
      <c r="G161">
        <f t="shared" ca="1" si="22"/>
        <v>0.44212073360430953</v>
      </c>
      <c r="L161">
        <f t="shared" ca="1" si="23"/>
        <v>0.32158657042206812</v>
      </c>
    </row>
    <row r="162" spans="1:12" x14ac:dyDescent="0.35">
      <c r="A162">
        <f t="shared" si="16"/>
        <v>155</v>
      </c>
      <c r="B162">
        <f t="shared" ca="1" si="17"/>
        <v>0.79075435127688209</v>
      </c>
      <c r="C162">
        <f t="shared" ca="1" si="18"/>
        <v>0.53137898759292224</v>
      </c>
      <c r="D162">
        <f t="shared" ca="1" si="19"/>
        <v>0.73359790747859166</v>
      </c>
      <c r="E162">
        <f t="shared" ca="1" si="20"/>
        <v>6.8267311088526905E-2</v>
      </c>
      <c r="F162">
        <f t="shared" ca="1" si="21"/>
        <v>0.79075435127688209</v>
      </c>
      <c r="G162">
        <f t="shared" ca="1" si="22"/>
        <v>0.53137898759292224</v>
      </c>
      <c r="L162">
        <f t="shared" ca="1" si="23"/>
        <v>0.25937536368395986</v>
      </c>
    </row>
    <row r="163" spans="1:12" x14ac:dyDescent="0.35">
      <c r="A163">
        <f t="shared" si="16"/>
        <v>156</v>
      </c>
      <c r="B163">
        <f t="shared" ca="1" si="17"/>
        <v>0.68929931160920166</v>
      </c>
      <c r="C163">
        <f t="shared" ca="1" si="18"/>
        <v>0.55261425277696663</v>
      </c>
      <c r="D163">
        <f t="shared" ca="1" si="19"/>
        <v>3.9478989793612383E-2</v>
      </c>
      <c r="E163">
        <f t="shared" ca="1" si="20"/>
        <v>0.10969574153540163</v>
      </c>
      <c r="F163">
        <f t="shared" ca="1" si="21"/>
        <v>0.79075435127688209</v>
      </c>
      <c r="G163">
        <f t="shared" ca="1" si="22"/>
        <v>0.53137898759292224</v>
      </c>
      <c r="L163">
        <f t="shared" ca="1" si="23"/>
        <v>0.25937536368395986</v>
      </c>
    </row>
    <row r="164" spans="1:12" x14ac:dyDescent="0.35">
      <c r="A164">
        <f t="shared" si="16"/>
        <v>157</v>
      </c>
      <c r="B164">
        <f t="shared" ca="1" si="17"/>
        <v>0.63937912925030416</v>
      </c>
      <c r="C164">
        <f t="shared" ca="1" si="18"/>
        <v>0.48702346533873409</v>
      </c>
      <c r="D164">
        <f t="shared" ca="1" si="19"/>
        <v>1.4742822371987549E-2</v>
      </c>
      <c r="E164">
        <f t="shared" ca="1" si="20"/>
        <v>0.27728544369864405</v>
      </c>
      <c r="F164">
        <f t="shared" ca="1" si="21"/>
        <v>0.79075435127688209</v>
      </c>
      <c r="G164">
        <f t="shared" ca="1" si="22"/>
        <v>0.53137898759292224</v>
      </c>
      <c r="L164">
        <f t="shared" ca="1" si="23"/>
        <v>0.25937536368395986</v>
      </c>
    </row>
    <row r="165" spans="1:12" x14ac:dyDescent="0.35">
      <c r="A165">
        <f t="shared" si="16"/>
        <v>158</v>
      </c>
      <c r="B165">
        <f t="shared" ca="1" si="17"/>
        <v>0.81596386281181221</v>
      </c>
      <c r="C165">
        <f t="shared" ca="1" si="18"/>
        <v>0.5140638402157397</v>
      </c>
      <c r="D165">
        <f t="shared" ca="1" si="19"/>
        <v>1.9883443513842718</v>
      </c>
      <c r="E165">
        <f t="shared" ca="1" si="20"/>
        <v>0.23156607882789193</v>
      </c>
      <c r="F165">
        <f t="shared" ca="1" si="21"/>
        <v>0.81596386281181221</v>
      </c>
      <c r="G165">
        <f t="shared" ca="1" si="22"/>
        <v>0.5140638402157397</v>
      </c>
      <c r="L165">
        <f t="shared" ca="1" si="23"/>
        <v>0.30190002259607251</v>
      </c>
    </row>
    <row r="166" spans="1:12" x14ac:dyDescent="0.35">
      <c r="A166">
        <f t="shared" si="16"/>
        <v>159</v>
      </c>
      <c r="B166">
        <f t="shared" ca="1" si="17"/>
        <v>0.85786018429343225</v>
      </c>
      <c r="C166">
        <f t="shared" ca="1" si="18"/>
        <v>0.68378775396613722</v>
      </c>
      <c r="D166">
        <f t="shared" ca="1" si="19"/>
        <v>1.2392555373309213E-2</v>
      </c>
      <c r="E166">
        <f t="shared" ca="1" si="20"/>
        <v>0.2430764669810852</v>
      </c>
      <c r="F166">
        <f t="shared" ca="1" si="21"/>
        <v>0.81596386281181221</v>
      </c>
      <c r="G166">
        <f t="shared" ca="1" si="22"/>
        <v>0.5140638402157397</v>
      </c>
      <c r="L166">
        <f t="shared" ca="1" si="23"/>
        <v>0.30190002259607251</v>
      </c>
    </row>
    <row r="167" spans="1:12" x14ac:dyDescent="0.35">
      <c r="A167">
        <f t="shared" si="16"/>
        <v>160</v>
      </c>
      <c r="B167">
        <f t="shared" ca="1" si="17"/>
        <v>0.71149388103956923</v>
      </c>
      <c r="C167">
        <f t="shared" ca="1" si="18"/>
        <v>0.53469868845064783</v>
      </c>
      <c r="D167">
        <f t="shared" ca="1" si="19"/>
        <v>5.9041581587805703E-2</v>
      </c>
      <c r="E167">
        <f t="shared" ca="1" si="20"/>
        <v>0.14348880006649578</v>
      </c>
      <c r="F167">
        <f t="shared" ca="1" si="21"/>
        <v>0.81596386281181221</v>
      </c>
      <c r="G167">
        <f t="shared" ca="1" si="22"/>
        <v>0.5140638402157397</v>
      </c>
      <c r="L167">
        <f t="shared" ca="1" si="23"/>
        <v>0.30190002259607251</v>
      </c>
    </row>
    <row r="168" spans="1:12" x14ac:dyDescent="0.35">
      <c r="A168">
        <f t="shared" si="16"/>
        <v>161</v>
      </c>
      <c r="B168">
        <f t="shared" ca="1" si="17"/>
        <v>0.74571165009483276</v>
      </c>
      <c r="C168">
        <f t="shared" ca="1" si="18"/>
        <v>0.63448462778874304</v>
      </c>
      <c r="D168">
        <f t="shared" ca="1" si="19"/>
        <v>1.3510019347936962E-2</v>
      </c>
      <c r="E168">
        <f t="shared" ca="1" si="20"/>
        <v>8.516008642134032E-2</v>
      </c>
      <c r="F168">
        <f t="shared" ca="1" si="21"/>
        <v>0.81596386281181221</v>
      </c>
      <c r="G168">
        <f t="shared" ca="1" si="22"/>
        <v>0.5140638402157397</v>
      </c>
      <c r="L168">
        <f t="shared" ca="1" si="23"/>
        <v>0.30190002259607251</v>
      </c>
    </row>
    <row r="169" spans="1:12" x14ac:dyDescent="0.35">
      <c r="A169">
        <f t="shared" si="16"/>
        <v>162</v>
      </c>
      <c r="B169">
        <f t="shared" ca="1" si="17"/>
        <v>0.65354461260424002</v>
      </c>
      <c r="C169">
        <f t="shared" ca="1" si="18"/>
        <v>0.38132862794081246</v>
      </c>
      <c r="D169">
        <f t="shared" ca="1" si="19"/>
        <v>1.7464709341737251E-2</v>
      </c>
      <c r="E169">
        <f t="shared" ca="1" si="20"/>
        <v>0.22657215900401584</v>
      </c>
      <c r="F169">
        <f t="shared" ca="1" si="21"/>
        <v>0.81596386281181221</v>
      </c>
      <c r="G169">
        <f t="shared" ca="1" si="22"/>
        <v>0.5140638402157397</v>
      </c>
      <c r="L169">
        <f t="shared" ca="1" si="23"/>
        <v>0.30190002259607251</v>
      </c>
    </row>
    <row r="170" spans="1:12" x14ac:dyDescent="0.35">
      <c r="A170">
        <f t="shared" si="16"/>
        <v>163</v>
      </c>
      <c r="B170">
        <f t="shared" ca="1" si="17"/>
        <v>1.0134671232634136</v>
      </c>
      <c r="C170">
        <f t="shared" ca="1" si="18"/>
        <v>0.66558465969539249</v>
      </c>
      <c r="D170">
        <f t="shared" ca="1" si="19"/>
        <v>0</v>
      </c>
      <c r="E170">
        <f t="shared" ca="1" si="20"/>
        <v>0.94419418550602252</v>
      </c>
      <c r="F170">
        <f t="shared" ca="1" si="21"/>
        <v>0.81596386281181221</v>
      </c>
      <c r="G170">
        <f t="shared" ca="1" si="22"/>
        <v>0.5140638402157397</v>
      </c>
      <c r="L170">
        <f t="shared" ca="1" si="23"/>
        <v>0.30190002259607251</v>
      </c>
    </row>
    <row r="171" spans="1:12" x14ac:dyDescent="0.35">
      <c r="A171">
        <f t="shared" si="16"/>
        <v>164</v>
      </c>
      <c r="B171">
        <f t="shared" ca="1" si="17"/>
        <v>0.84156806743853474</v>
      </c>
      <c r="C171">
        <f t="shared" ca="1" si="18"/>
        <v>0.47678808907321146</v>
      </c>
      <c r="D171">
        <f t="shared" ca="1" si="19"/>
        <v>2.0101365377500162</v>
      </c>
      <c r="E171">
        <f t="shared" ca="1" si="20"/>
        <v>0.82159966351139324</v>
      </c>
      <c r="F171">
        <f t="shared" ca="1" si="21"/>
        <v>0.84156806743853474</v>
      </c>
      <c r="G171">
        <f t="shared" ca="1" si="22"/>
        <v>0.47678808907321146</v>
      </c>
      <c r="L171">
        <f t="shared" ca="1" si="23"/>
        <v>0.36477997836532328</v>
      </c>
    </row>
    <row r="172" spans="1:12" x14ac:dyDescent="0.35">
      <c r="A172">
        <f t="shared" si="16"/>
        <v>165</v>
      </c>
      <c r="B172">
        <f t="shared" ca="1" si="17"/>
        <v>0.86321255769086092</v>
      </c>
      <c r="C172">
        <f t="shared" ca="1" si="18"/>
        <v>0.42358737465501267</v>
      </c>
      <c r="D172">
        <f t="shared" ca="1" si="19"/>
        <v>1.4084497942410081</v>
      </c>
      <c r="E172">
        <f t="shared" ca="1" si="20"/>
        <v>0.35518658637154332</v>
      </c>
      <c r="F172">
        <f t="shared" ca="1" si="21"/>
        <v>0.86321255769086092</v>
      </c>
      <c r="G172">
        <f t="shared" ca="1" si="22"/>
        <v>0.42358737465501267</v>
      </c>
      <c r="L172">
        <f t="shared" ca="1" si="23"/>
        <v>0.43962518303584824</v>
      </c>
    </row>
    <row r="173" spans="1:12" x14ac:dyDescent="0.35">
      <c r="A173">
        <f t="shared" si="16"/>
        <v>166</v>
      </c>
      <c r="B173">
        <f t="shared" ca="1" si="17"/>
        <v>0.81173978293224669</v>
      </c>
      <c r="C173">
        <f t="shared" ca="1" si="18"/>
        <v>0.57588434354483653</v>
      </c>
      <c r="D173">
        <f t="shared" ca="1" si="19"/>
        <v>0.10478285793475436</v>
      </c>
      <c r="E173">
        <f t="shared" ca="1" si="20"/>
        <v>0.8631444720213951</v>
      </c>
      <c r="F173">
        <f t="shared" ca="1" si="21"/>
        <v>0.86321255769086092</v>
      </c>
      <c r="G173">
        <f t="shared" ca="1" si="22"/>
        <v>0.42358737465501267</v>
      </c>
      <c r="L173">
        <f t="shared" ca="1" si="23"/>
        <v>0.43962518303584824</v>
      </c>
    </row>
    <row r="174" spans="1:12" x14ac:dyDescent="0.35">
      <c r="A174">
        <f t="shared" si="16"/>
        <v>167</v>
      </c>
      <c r="B174">
        <f t="shared" ca="1" si="17"/>
        <v>0.84307692505201703</v>
      </c>
      <c r="C174">
        <f t="shared" ca="1" si="18"/>
        <v>0.35866328455100543</v>
      </c>
      <c r="D174">
        <f t="shared" ca="1" si="19"/>
        <v>0.7209188915757252</v>
      </c>
      <c r="E174">
        <f t="shared" ca="1" si="20"/>
        <v>0.57900765871959681</v>
      </c>
      <c r="F174">
        <f t="shared" ca="1" si="21"/>
        <v>0.84307692505201703</v>
      </c>
      <c r="G174">
        <f t="shared" ca="1" si="22"/>
        <v>0.35866328455100543</v>
      </c>
      <c r="L174">
        <f t="shared" ca="1" si="23"/>
        <v>0.4844136405010116</v>
      </c>
    </row>
    <row r="175" spans="1:12" x14ac:dyDescent="0.35">
      <c r="A175">
        <f t="shared" si="16"/>
        <v>168</v>
      </c>
      <c r="B175">
        <f t="shared" ca="1" si="17"/>
        <v>0.92847049569703211</v>
      </c>
      <c r="C175">
        <f t="shared" ca="1" si="18"/>
        <v>0.46905090345047273</v>
      </c>
      <c r="D175">
        <f t="shared" ca="1" si="19"/>
        <v>0.37181173001278972</v>
      </c>
      <c r="E175">
        <f t="shared" ca="1" si="20"/>
        <v>0.51735490455597233</v>
      </c>
      <c r="F175">
        <f t="shared" ca="1" si="21"/>
        <v>0.84307692505201703</v>
      </c>
      <c r="G175">
        <f t="shared" ca="1" si="22"/>
        <v>0.35866328455100543</v>
      </c>
      <c r="L175">
        <f t="shared" ca="1" si="23"/>
        <v>0.4844136405010116</v>
      </c>
    </row>
    <row r="176" spans="1:12" x14ac:dyDescent="0.35">
      <c r="A176">
        <f t="shared" si="16"/>
        <v>169</v>
      </c>
      <c r="B176">
        <f t="shared" ca="1" si="17"/>
        <v>0.78995246269591857</v>
      </c>
      <c r="C176">
        <f t="shared" ca="1" si="18"/>
        <v>0.36597013331807177</v>
      </c>
      <c r="D176">
        <f t="shared" ca="1" si="19"/>
        <v>0.51587453960020546</v>
      </c>
      <c r="E176">
        <f t="shared" ca="1" si="20"/>
        <v>0.7722671688527466</v>
      </c>
      <c r="F176">
        <f t="shared" ca="1" si="21"/>
        <v>0.84307692505201703</v>
      </c>
      <c r="G176">
        <f t="shared" ca="1" si="22"/>
        <v>0.35866328455100543</v>
      </c>
      <c r="L176">
        <f t="shared" ca="1" si="23"/>
        <v>0.4844136405010116</v>
      </c>
    </row>
    <row r="177" spans="1:12" x14ac:dyDescent="0.35">
      <c r="A177">
        <f t="shared" si="16"/>
        <v>170</v>
      </c>
      <c r="B177">
        <f t="shared" ca="1" si="17"/>
        <v>0.76899492168030437</v>
      </c>
      <c r="C177">
        <f t="shared" ca="1" si="18"/>
        <v>0.417858829058527</v>
      </c>
      <c r="D177">
        <f t="shared" ca="1" si="19"/>
        <v>0.3996436334416254</v>
      </c>
      <c r="E177">
        <f t="shared" ca="1" si="20"/>
        <v>0.9071125946980656</v>
      </c>
      <c r="F177">
        <f t="shared" ca="1" si="21"/>
        <v>0.84307692505201703</v>
      </c>
      <c r="G177">
        <f t="shared" ca="1" si="22"/>
        <v>0.35866328455100543</v>
      </c>
      <c r="L177">
        <f t="shared" ca="1" si="23"/>
        <v>0.4844136405010116</v>
      </c>
    </row>
    <row r="178" spans="1:12" x14ac:dyDescent="0.35">
      <c r="A178">
        <f t="shared" si="16"/>
        <v>171</v>
      </c>
      <c r="B178">
        <f t="shared" ca="1" si="17"/>
        <v>0.68496439833997391</v>
      </c>
      <c r="C178">
        <f t="shared" ca="1" si="18"/>
        <v>0.32605148233382286</v>
      </c>
      <c r="D178">
        <f t="shared" ca="1" si="19"/>
        <v>1.6588575134423481E-2</v>
      </c>
      <c r="E178">
        <f t="shared" ca="1" si="20"/>
        <v>0.47616454020030974</v>
      </c>
      <c r="F178">
        <f t="shared" ca="1" si="21"/>
        <v>0.84307692505201703</v>
      </c>
      <c r="G178">
        <f t="shared" ca="1" si="22"/>
        <v>0.35866328455100543</v>
      </c>
      <c r="L178">
        <f t="shared" ca="1" si="23"/>
        <v>0.4844136405010116</v>
      </c>
    </row>
    <row r="179" spans="1:12" x14ac:dyDescent="0.35">
      <c r="A179">
        <f t="shared" si="16"/>
        <v>172</v>
      </c>
      <c r="B179">
        <f t="shared" ca="1" si="17"/>
        <v>0.83931075806480138</v>
      </c>
      <c r="C179">
        <f t="shared" ca="1" si="18"/>
        <v>0.22020873496381357</v>
      </c>
      <c r="D179">
        <f t="shared" ca="1" si="19"/>
        <v>3.9161930062479013E-2</v>
      </c>
      <c r="E179">
        <f t="shared" ca="1" si="20"/>
        <v>3.9232332078599885E-2</v>
      </c>
      <c r="F179">
        <f t="shared" ca="1" si="21"/>
        <v>0.84307692505201703</v>
      </c>
      <c r="G179">
        <f t="shared" ca="1" si="22"/>
        <v>0.35866328455100543</v>
      </c>
      <c r="L179">
        <f t="shared" ca="1" si="23"/>
        <v>0.4844136405010116</v>
      </c>
    </row>
    <row r="180" spans="1:12" x14ac:dyDescent="0.35">
      <c r="A180">
        <f t="shared" si="16"/>
        <v>173</v>
      </c>
      <c r="B180">
        <f t="shared" ca="1" si="17"/>
        <v>0.79944818279108576</v>
      </c>
      <c r="C180">
        <f t="shared" ca="1" si="18"/>
        <v>0.1985250158981442</v>
      </c>
      <c r="D180">
        <f t="shared" ca="1" si="19"/>
        <v>8.7523201708344031E-3</v>
      </c>
      <c r="E180">
        <f t="shared" ca="1" si="20"/>
        <v>0.37491413696477571</v>
      </c>
      <c r="F180">
        <f t="shared" ca="1" si="21"/>
        <v>0.84307692505201703</v>
      </c>
      <c r="G180">
        <f t="shared" ca="1" si="22"/>
        <v>0.35866328455100543</v>
      </c>
      <c r="L180">
        <f t="shared" ca="1" si="23"/>
        <v>0.4844136405010116</v>
      </c>
    </row>
    <row r="181" spans="1:12" x14ac:dyDescent="0.35">
      <c r="A181">
        <f t="shared" si="16"/>
        <v>174</v>
      </c>
      <c r="B181">
        <f t="shared" ca="1" si="17"/>
        <v>0.88867221416534414</v>
      </c>
      <c r="C181">
        <f t="shared" ca="1" si="18"/>
        <v>0.51743478148597777</v>
      </c>
      <c r="D181">
        <f t="shared" ca="1" si="19"/>
        <v>0.58630871105896354</v>
      </c>
      <c r="E181">
        <f t="shared" ca="1" si="20"/>
        <v>0.89116253760385333</v>
      </c>
      <c r="F181">
        <f t="shared" ca="1" si="21"/>
        <v>0.84307692505201703</v>
      </c>
      <c r="G181">
        <f t="shared" ca="1" si="22"/>
        <v>0.35866328455100543</v>
      </c>
      <c r="L181">
        <f t="shared" ca="1" si="23"/>
        <v>0.4844136405010116</v>
      </c>
    </row>
    <row r="182" spans="1:12" x14ac:dyDescent="0.35">
      <c r="A182">
        <f t="shared" si="16"/>
        <v>175</v>
      </c>
      <c r="B182">
        <f t="shared" ca="1" si="17"/>
        <v>0.74221784582833883</v>
      </c>
      <c r="C182">
        <f t="shared" ca="1" si="18"/>
        <v>0.35549178795498237</v>
      </c>
      <c r="D182">
        <f t="shared" ca="1" si="19"/>
        <v>0.15057906502497143</v>
      </c>
      <c r="E182">
        <f t="shared" ca="1" si="20"/>
        <v>0.18598529061052316</v>
      </c>
      <c r="F182">
        <f t="shared" ca="1" si="21"/>
        <v>0.84307692505201703</v>
      </c>
      <c r="G182">
        <f t="shared" ca="1" si="22"/>
        <v>0.35866328455100543</v>
      </c>
      <c r="L182">
        <f t="shared" ca="1" si="23"/>
        <v>0.4844136405010116</v>
      </c>
    </row>
    <row r="183" spans="1:12" x14ac:dyDescent="0.35">
      <c r="A183">
        <f t="shared" si="16"/>
        <v>176</v>
      </c>
      <c r="B183">
        <f t="shared" ca="1" si="17"/>
        <v>0.8611282975132134</v>
      </c>
      <c r="C183">
        <f t="shared" ca="1" si="18"/>
        <v>0.31206515363794807</v>
      </c>
      <c r="D183">
        <f t="shared" ca="1" si="19"/>
        <v>0.58109527026386387</v>
      </c>
      <c r="E183">
        <f t="shared" ca="1" si="20"/>
        <v>0.31177199381231968</v>
      </c>
      <c r="F183">
        <f t="shared" ca="1" si="21"/>
        <v>0.8611282975132134</v>
      </c>
      <c r="G183">
        <f t="shared" ca="1" si="22"/>
        <v>0.31206515363794807</v>
      </c>
      <c r="L183">
        <f t="shared" ca="1" si="23"/>
        <v>0.54906314387526534</v>
      </c>
    </row>
    <row r="184" spans="1:12" x14ac:dyDescent="0.35">
      <c r="A184">
        <f t="shared" si="16"/>
        <v>177</v>
      </c>
      <c r="B184">
        <f t="shared" ca="1" si="17"/>
        <v>0.92141392873719086</v>
      </c>
      <c r="C184">
        <f t="shared" ca="1" si="18"/>
        <v>0.41572253264210673</v>
      </c>
      <c r="D184">
        <f t="shared" ca="1" si="19"/>
        <v>1.0279602305621063</v>
      </c>
      <c r="E184">
        <f t="shared" ca="1" si="20"/>
        <v>0.41102820779166926</v>
      </c>
      <c r="F184">
        <f t="shared" ca="1" si="21"/>
        <v>0.92141392873719086</v>
      </c>
      <c r="G184">
        <f t="shared" ca="1" si="22"/>
        <v>0.41572253264210673</v>
      </c>
      <c r="L184">
        <f t="shared" ca="1" si="23"/>
        <v>0.50569139609508418</v>
      </c>
    </row>
    <row r="185" spans="1:12" x14ac:dyDescent="0.35">
      <c r="A185">
        <f t="shared" si="16"/>
        <v>178</v>
      </c>
      <c r="B185">
        <f t="shared" ca="1" si="17"/>
        <v>0.88651821351187921</v>
      </c>
      <c r="C185">
        <f t="shared" ca="1" si="18"/>
        <v>0.36710260504628145</v>
      </c>
      <c r="D185">
        <f t="shared" ca="1" si="19"/>
        <v>1.7341610212089864</v>
      </c>
      <c r="E185">
        <f t="shared" ca="1" si="20"/>
        <v>0.9759442836319937</v>
      </c>
      <c r="F185">
        <f t="shared" ca="1" si="21"/>
        <v>0.88651821351187921</v>
      </c>
      <c r="G185">
        <f t="shared" ca="1" si="22"/>
        <v>0.36710260504628145</v>
      </c>
      <c r="L185">
        <f t="shared" ca="1" si="23"/>
        <v>0.51941560846559776</v>
      </c>
    </row>
    <row r="186" spans="1:12" x14ac:dyDescent="0.35">
      <c r="A186">
        <f t="shared" si="16"/>
        <v>179</v>
      </c>
      <c r="B186">
        <f t="shared" ca="1" si="17"/>
        <v>1.0632398868047324</v>
      </c>
      <c r="C186">
        <f t="shared" ca="1" si="18"/>
        <v>0.56451860031686629</v>
      </c>
      <c r="D186">
        <f t="shared" ca="1" si="19"/>
        <v>0</v>
      </c>
      <c r="E186">
        <f t="shared" ca="1" si="20"/>
        <v>0.34855291359868779</v>
      </c>
      <c r="F186">
        <f t="shared" ca="1" si="21"/>
        <v>0.88651821351187921</v>
      </c>
      <c r="G186">
        <f t="shared" ca="1" si="22"/>
        <v>0.36710260504628145</v>
      </c>
      <c r="L186">
        <f t="shared" ca="1" si="23"/>
        <v>0.51941560846559776</v>
      </c>
    </row>
    <row r="187" spans="1:12" x14ac:dyDescent="0.35">
      <c r="A187">
        <f t="shared" si="16"/>
        <v>180</v>
      </c>
      <c r="B187">
        <f t="shared" ca="1" si="17"/>
        <v>0.9310133862900587</v>
      </c>
      <c r="C187">
        <f t="shared" ca="1" si="18"/>
        <v>0.23680819684501248</v>
      </c>
      <c r="D187">
        <f t="shared" ca="1" si="19"/>
        <v>2.3050115659458571E-2</v>
      </c>
      <c r="E187">
        <f t="shared" ca="1" si="20"/>
        <v>0.3072600174743263</v>
      </c>
      <c r="F187">
        <f t="shared" ca="1" si="21"/>
        <v>0.88651821351187921</v>
      </c>
      <c r="G187">
        <f t="shared" ca="1" si="22"/>
        <v>0.36710260504628145</v>
      </c>
      <c r="L187">
        <f t="shared" ca="1" si="23"/>
        <v>0.51941560846559776</v>
      </c>
    </row>
    <row r="188" spans="1:12" x14ac:dyDescent="0.35">
      <c r="A188">
        <f t="shared" si="16"/>
        <v>181</v>
      </c>
      <c r="B188">
        <f t="shared" ca="1" si="17"/>
        <v>0.8861261828385838</v>
      </c>
      <c r="C188">
        <f t="shared" ca="1" si="18"/>
        <v>0.47493673737716274</v>
      </c>
      <c r="D188">
        <f t="shared" ca="1" si="19"/>
        <v>0.94592352431100335</v>
      </c>
      <c r="E188">
        <f t="shared" ca="1" si="20"/>
        <v>0.76183451149539971</v>
      </c>
      <c r="F188">
        <f t="shared" ca="1" si="21"/>
        <v>0.8861261828385838</v>
      </c>
      <c r="G188">
        <f t="shared" ca="1" si="22"/>
        <v>0.47493673737716274</v>
      </c>
      <c r="L188">
        <f t="shared" ca="1" si="23"/>
        <v>0.41118944546142105</v>
      </c>
    </row>
    <row r="189" spans="1:12" x14ac:dyDescent="0.35">
      <c r="A189">
        <f t="shared" si="16"/>
        <v>182</v>
      </c>
      <c r="B189">
        <f t="shared" ca="1" si="17"/>
        <v>0.99427294707476577</v>
      </c>
      <c r="C189">
        <f t="shared" ca="1" si="18"/>
        <v>0.58664774320578594</v>
      </c>
      <c r="D189">
        <f t="shared" ca="1" si="19"/>
        <v>2.0129493013559469E-7</v>
      </c>
      <c r="E189">
        <f t="shared" ca="1" si="20"/>
        <v>0.84380065967617834</v>
      </c>
      <c r="F189">
        <f t="shared" ca="1" si="21"/>
        <v>0.8861261828385838</v>
      </c>
      <c r="G189">
        <f t="shared" ca="1" si="22"/>
        <v>0.47493673737716274</v>
      </c>
      <c r="L189">
        <f t="shared" ca="1" si="23"/>
        <v>0.41118944546142105</v>
      </c>
    </row>
    <row r="190" spans="1:12" x14ac:dyDescent="0.35">
      <c r="A190">
        <f t="shared" si="16"/>
        <v>183</v>
      </c>
      <c r="B190">
        <f t="shared" ca="1" si="17"/>
        <v>1.0933855125184064</v>
      </c>
      <c r="C190">
        <f t="shared" ca="1" si="18"/>
        <v>0.42785184102604623</v>
      </c>
      <c r="D190">
        <f t="shared" ca="1" si="19"/>
        <v>0</v>
      </c>
      <c r="E190">
        <f t="shared" ca="1" si="20"/>
        <v>0.84533087227310322</v>
      </c>
      <c r="F190">
        <f t="shared" ca="1" si="21"/>
        <v>0.8861261828385838</v>
      </c>
      <c r="G190">
        <f t="shared" ca="1" si="22"/>
        <v>0.47493673737716274</v>
      </c>
      <c r="L190">
        <f t="shared" ca="1" si="23"/>
        <v>0.41118944546142105</v>
      </c>
    </row>
    <row r="191" spans="1:12" x14ac:dyDescent="0.35">
      <c r="A191">
        <f t="shared" si="16"/>
        <v>184</v>
      </c>
      <c r="B191">
        <f t="shared" ca="1" si="17"/>
        <v>0.76620892089478543</v>
      </c>
      <c r="C191">
        <f t="shared" ca="1" si="18"/>
        <v>0.35974260244721751</v>
      </c>
      <c r="D191">
        <f t="shared" ca="1" si="19"/>
        <v>0.29794115826567613</v>
      </c>
      <c r="E191">
        <f t="shared" ca="1" si="20"/>
        <v>0.68328117314795223</v>
      </c>
      <c r="F191">
        <f t="shared" ca="1" si="21"/>
        <v>0.8861261828385838</v>
      </c>
      <c r="G191">
        <f t="shared" ca="1" si="22"/>
        <v>0.47493673737716274</v>
      </c>
      <c r="L191">
        <f t="shared" ca="1" si="23"/>
        <v>0.41118944546142105</v>
      </c>
    </row>
    <row r="192" spans="1:12" x14ac:dyDescent="0.35">
      <c r="A192">
        <f t="shared" si="16"/>
        <v>185</v>
      </c>
      <c r="B192">
        <f t="shared" ca="1" si="17"/>
        <v>1.0101681213274141</v>
      </c>
      <c r="C192">
        <f t="shared" ca="1" si="18"/>
        <v>0.46868654422173661</v>
      </c>
      <c r="D192">
        <f t="shared" ca="1" si="19"/>
        <v>0</v>
      </c>
      <c r="E192">
        <f t="shared" ca="1" si="20"/>
        <v>0.27922727665179947</v>
      </c>
      <c r="F192">
        <f t="shared" ca="1" si="21"/>
        <v>0.8861261828385838</v>
      </c>
      <c r="G192">
        <f t="shared" ca="1" si="22"/>
        <v>0.47493673737716274</v>
      </c>
      <c r="L192">
        <f t="shared" ca="1" si="23"/>
        <v>0.41118944546142105</v>
      </c>
    </row>
    <row r="193" spans="1:12" x14ac:dyDescent="0.35">
      <c r="A193">
        <f t="shared" si="16"/>
        <v>186</v>
      </c>
      <c r="B193">
        <f t="shared" ca="1" si="17"/>
        <v>0.75623002106808479</v>
      </c>
      <c r="C193">
        <f t="shared" ca="1" si="18"/>
        <v>0.45751057330207301</v>
      </c>
      <c r="D193">
        <f t="shared" ca="1" si="19"/>
        <v>0.26400263965605342</v>
      </c>
      <c r="E193">
        <f t="shared" ca="1" si="20"/>
        <v>0.30857379577818433</v>
      </c>
      <c r="F193">
        <f t="shared" ca="1" si="21"/>
        <v>0.8861261828385838</v>
      </c>
      <c r="G193">
        <f t="shared" ca="1" si="22"/>
        <v>0.47493673737716274</v>
      </c>
      <c r="L193">
        <f t="shared" ca="1" si="23"/>
        <v>0.41118944546142105</v>
      </c>
    </row>
    <row r="194" spans="1:12" x14ac:dyDescent="0.35">
      <c r="A194">
        <f t="shared" si="16"/>
        <v>187</v>
      </c>
      <c r="B194">
        <f t="shared" ca="1" si="17"/>
        <v>0.91452643321357185</v>
      </c>
      <c r="C194">
        <f t="shared" ca="1" si="18"/>
        <v>0.47576758648327694</v>
      </c>
      <c r="D194">
        <f t="shared" ca="1" si="19"/>
        <v>0.58886714470402513</v>
      </c>
      <c r="E194">
        <f t="shared" ca="1" si="20"/>
        <v>6.6849656656988721E-3</v>
      </c>
      <c r="F194">
        <f t="shared" ca="1" si="21"/>
        <v>0.91452643321357185</v>
      </c>
      <c r="G194">
        <f t="shared" ca="1" si="22"/>
        <v>0.47576758648327694</v>
      </c>
      <c r="L194">
        <f t="shared" ca="1" si="23"/>
        <v>0.43875884673029492</v>
      </c>
    </row>
    <row r="195" spans="1:12" x14ac:dyDescent="0.35">
      <c r="A195">
        <f t="shared" si="16"/>
        <v>188</v>
      </c>
      <c r="B195">
        <f t="shared" ca="1" si="17"/>
        <v>0.93904813288815736</v>
      </c>
      <c r="C195">
        <f t="shared" ca="1" si="18"/>
        <v>0.59129057871322444</v>
      </c>
      <c r="D195">
        <f t="shared" ca="1" si="19"/>
        <v>5.0281653639434924E-2</v>
      </c>
      <c r="E195">
        <f t="shared" ca="1" si="20"/>
        <v>6.1350962434497336E-2</v>
      </c>
      <c r="F195">
        <f t="shared" ca="1" si="21"/>
        <v>0.91452643321357185</v>
      </c>
      <c r="G195">
        <f t="shared" ca="1" si="22"/>
        <v>0.47576758648327694</v>
      </c>
      <c r="L195">
        <f t="shared" ca="1" si="23"/>
        <v>0.43875884673029492</v>
      </c>
    </row>
    <row r="196" spans="1:12" x14ac:dyDescent="0.35">
      <c r="A196">
        <f t="shared" si="16"/>
        <v>189</v>
      </c>
      <c r="B196">
        <f t="shared" ca="1" si="17"/>
        <v>0.9825044799137338</v>
      </c>
      <c r="C196">
        <f t="shared" ca="1" si="18"/>
        <v>0.50462224432688541</v>
      </c>
      <c r="D196">
        <f t="shared" ca="1" si="19"/>
        <v>8.2615787213815542E-4</v>
      </c>
      <c r="E196">
        <f t="shared" ca="1" si="20"/>
        <v>0.92859735455506243</v>
      </c>
      <c r="F196">
        <f t="shared" ca="1" si="21"/>
        <v>0.91452643321357185</v>
      </c>
      <c r="G196">
        <f t="shared" ca="1" si="22"/>
        <v>0.47576758648327694</v>
      </c>
      <c r="L196">
        <f t="shared" ca="1" si="23"/>
        <v>0.43875884673029492</v>
      </c>
    </row>
    <row r="197" spans="1:12" x14ac:dyDescent="0.35">
      <c r="A197">
        <f t="shared" si="16"/>
        <v>190</v>
      </c>
      <c r="B197">
        <f t="shared" ca="1" si="17"/>
        <v>0.93020451919588953</v>
      </c>
      <c r="C197">
        <f t="shared" ca="1" si="18"/>
        <v>0.47616613484742176</v>
      </c>
      <c r="D197">
        <f t="shared" ca="1" si="19"/>
        <v>0.56365625627292226</v>
      </c>
      <c r="E197">
        <f t="shared" ca="1" si="20"/>
        <v>0.52923005134021195</v>
      </c>
      <c r="F197">
        <f t="shared" ca="1" si="21"/>
        <v>0.93020451919588953</v>
      </c>
      <c r="G197">
        <f t="shared" ca="1" si="22"/>
        <v>0.47616613484742176</v>
      </c>
      <c r="L197">
        <f t="shared" ca="1" si="23"/>
        <v>0.45403838434846777</v>
      </c>
    </row>
    <row r="198" spans="1:12" x14ac:dyDescent="0.35">
      <c r="A198">
        <f t="shared" si="16"/>
        <v>191</v>
      </c>
      <c r="B198">
        <f t="shared" ca="1" si="17"/>
        <v>0.85445927574153513</v>
      </c>
      <c r="C198">
        <f t="shared" ca="1" si="18"/>
        <v>0.46687496886788238</v>
      </c>
      <c r="D198">
        <f t="shared" ca="1" si="19"/>
        <v>3.5092256489365896</v>
      </c>
      <c r="E198">
        <f t="shared" ca="1" si="20"/>
        <v>0.80147606412654915</v>
      </c>
      <c r="F198">
        <f t="shared" ca="1" si="21"/>
        <v>0.85445927574153513</v>
      </c>
      <c r="G198">
        <f t="shared" ca="1" si="22"/>
        <v>0.46687496886788238</v>
      </c>
      <c r="L198">
        <f t="shared" ca="1" si="23"/>
        <v>0.38758430687365275</v>
      </c>
    </row>
    <row r="199" spans="1:12" x14ac:dyDescent="0.35">
      <c r="A199">
        <f t="shared" si="16"/>
        <v>192</v>
      </c>
      <c r="B199">
        <f t="shared" ca="1" si="17"/>
        <v>0.81466632394299332</v>
      </c>
      <c r="C199">
        <f t="shared" ca="1" si="18"/>
        <v>0.49378640465320378</v>
      </c>
      <c r="D199">
        <f t="shared" ca="1" si="19"/>
        <v>0.54382015375660764</v>
      </c>
      <c r="E199">
        <f t="shared" ca="1" si="20"/>
        <v>0.7321703152360578</v>
      </c>
      <c r="F199">
        <f t="shared" ca="1" si="21"/>
        <v>0.85445927574153513</v>
      </c>
      <c r="G199">
        <f t="shared" ca="1" si="22"/>
        <v>0.46687496886788238</v>
      </c>
      <c r="L199">
        <f t="shared" ca="1" si="23"/>
        <v>0.38758430687365275</v>
      </c>
    </row>
    <row r="200" spans="1:12" x14ac:dyDescent="0.35">
      <c r="A200">
        <f t="shared" si="16"/>
        <v>193</v>
      </c>
      <c r="B200">
        <f t="shared" ca="1" si="17"/>
        <v>0.83682628926262337</v>
      </c>
      <c r="C200">
        <f t="shared" ca="1" si="18"/>
        <v>0.41956360920748109</v>
      </c>
      <c r="D200">
        <f t="shared" ca="1" si="19"/>
        <v>1.0795903583067341</v>
      </c>
      <c r="E200">
        <f t="shared" ca="1" si="20"/>
        <v>0.2182015863765211</v>
      </c>
      <c r="F200">
        <f t="shared" ca="1" si="21"/>
        <v>0.83682628926262337</v>
      </c>
      <c r="G200">
        <f t="shared" ca="1" si="22"/>
        <v>0.41956360920748109</v>
      </c>
      <c r="L200">
        <f t="shared" ca="1" si="23"/>
        <v>0.41726268005514228</v>
      </c>
    </row>
    <row r="201" spans="1:12" x14ac:dyDescent="0.35">
      <c r="A201">
        <f t="shared" ref="A201:A264" si="24">A200+1</f>
        <v>194</v>
      </c>
      <c r="B201">
        <f t="shared" ref="B201:B264" ca="1" si="25">_xlfn.NORM.INV(RAND(),F200,$J$2)</f>
        <v>1.0076635547540387</v>
      </c>
      <c r="C201">
        <f t="shared" ref="C201:C264" ca="1" si="26">_xlfn.NORM.INV(RAND(),G200,$J$2)</f>
        <v>0.28688900531234152</v>
      </c>
      <c r="D201">
        <f t="shared" ref="D201:D264" ca="1" si="27">IF(AND(B201&lt;1,B201&gt;0,C201&lt;1,C201&gt;0),_xlfn.BINOM.DIST($D$3,$D$2,B201,FALSE)*_xlfn.BINOM.DIST($H$3,$H$2,C201,FALSE)*_xlfn.BETA.DIST(B201,$B$2,$B$3,FALSE)*_xlfn.BETA.DIST(C201,$F$2,$F$3,FALSE)/(_xlfn.BINOM.DIST($D$3,$D$2,F200,FALSE)*_xlfn.BINOM.DIST($H$3,$H$2,G200,FALSE)*_xlfn.BETA.DIST(F200,$B$2,$B$3,FALSE)*_xlfn.BETA.DIST(G200,$F$2,$F$3,FALSE)),0)</f>
        <v>0</v>
      </c>
      <c r="E201">
        <f t="shared" ref="E201:E264" ca="1" si="28">RAND()</f>
        <v>0.45800694738643821</v>
      </c>
      <c r="F201">
        <f t="shared" ref="F201:F264" ca="1" si="29">IF(D201&gt;E201,B201,F200)</f>
        <v>0.83682628926262337</v>
      </c>
      <c r="G201">
        <f t="shared" ref="G201:G264" ca="1" si="30">IF(D201&gt;E201,C201,G200)</f>
        <v>0.41956360920748109</v>
      </c>
      <c r="L201">
        <f t="shared" ref="L201:L264" ca="1" si="31">F201-G201</f>
        <v>0.41726268005514228</v>
      </c>
    </row>
    <row r="202" spans="1:12" x14ac:dyDescent="0.35">
      <c r="A202">
        <f t="shared" si="24"/>
        <v>195</v>
      </c>
      <c r="B202">
        <f t="shared" ca="1" si="25"/>
        <v>0.72632787767854767</v>
      </c>
      <c r="C202">
        <f t="shared" ca="1" si="26"/>
        <v>0.41559515433627803</v>
      </c>
      <c r="D202">
        <f t="shared" ca="1" si="27"/>
        <v>0.10247453834751752</v>
      </c>
      <c r="E202">
        <f t="shared" ca="1" si="28"/>
        <v>0.55795495226464065</v>
      </c>
      <c r="F202">
        <f t="shared" ca="1" si="29"/>
        <v>0.83682628926262337</v>
      </c>
      <c r="G202">
        <f t="shared" ca="1" si="30"/>
        <v>0.41956360920748109</v>
      </c>
      <c r="L202">
        <f t="shared" ca="1" si="31"/>
        <v>0.41726268005514228</v>
      </c>
    </row>
    <row r="203" spans="1:12" x14ac:dyDescent="0.35">
      <c r="A203">
        <f t="shared" si="24"/>
        <v>196</v>
      </c>
      <c r="B203">
        <f t="shared" ca="1" si="25"/>
        <v>0.81825057690866909</v>
      </c>
      <c r="C203">
        <f t="shared" ca="1" si="26"/>
        <v>0.31263794482113894</v>
      </c>
      <c r="D203">
        <f t="shared" ca="1" si="27"/>
        <v>0.34370254511844694</v>
      </c>
      <c r="E203">
        <f t="shared" ca="1" si="28"/>
        <v>0.86566073693969336</v>
      </c>
      <c r="F203">
        <f t="shared" ca="1" si="29"/>
        <v>0.83682628926262337</v>
      </c>
      <c r="G203">
        <f t="shared" ca="1" si="30"/>
        <v>0.41956360920748109</v>
      </c>
      <c r="L203">
        <f t="shared" ca="1" si="31"/>
        <v>0.41726268005514228</v>
      </c>
    </row>
    <row r="204" spans="1:12" x14ac:dyDescent="0.35">
      <c r="A204">
        <f t="shared" si="24"/>
        <v>197</v>
      </c>
      <c r="B204">
        <f t="shared" ca="1" si="25"/>
        <v>0.90884451904115493</v>
      </c>
      <c r="C204">
        <f t="shared" ca="1" si="26"/>
        <v>0.29725235587470206</v>
      </c>
      <c r="D204">
        <f t="shared" ca="1" si="27"/>
        <v>0.22085669911044017</v>
      </c>
      <c r="E204">
        <f t="shared" ca="1" si="28"/>
        <v>0.19217150522779225</v>
      </c>
      <c r="F204">
        <f t="shared" ca="1" si="29"/>
        <v>0.90884451904115493</v>
      </c>
      <c r="G204">
        <f t="shared" ca="1" si="30"/>
        <v>0.29725235587470206</v>
      </c>
      <c r="L204">
        <f t="shared" ca="1" si="31"/>
        <v>0.61159216316645293</v>
      </c>
    </row>
    <row r="205" spans="1:12" x14ac:dyDescent="0.35">
      <c r="A205">
        <f t="shared" si="24"/>
        <v>198</v>
      </c>
      <c r="B205">
        <f t="shared" ca="1" si="25"/>
        <v>0.92637354914108072</v>
      </c>
      <c r="C205">
        <f t="shared" ca="1" si="26"/>
        <v>0.25056161003869648</v>
      </c>
      <c r="D205">
        <f t="shared" ca="1" si="27"/>
        <v>0.17071873733774176</v>
      </c>
      <c r="E205">
        <f t="shared" ca="1" si="28"/>
        <v>3.0853730478110908E-3</v>
      </c>
      <c r="F205">
        <f t="shared" ca="1" si="29"/>
        <v>0.92637354914108072</v>
      </c>
      <c r="G205">
        <f t="shared" ca="1" si="30"/>
        <v>0.25056161003869648</v>
      </c>
      <c r="L205">
        <f t="shared" ca="1" si="31"/>
        <v>0.67581193910238424</v>
      </c>
    </row>
    <row r="206" spans="1:12" x14ac:dyDescent="0.35">
      <c r="A206">
        <f t="shared" si="24"/>
        <v>199</v>
      </c>
      <c r="B206">
        <f t="shared" ca="1" si="25"/>
        <v>1.1575989682686396</v>
      </c>
      <c r="C206">
        <f t="shared" ca="1" si="26"/>
        <v>0.15866270938078489</v>
      </c>
      <c r="D206">
        <f t="shared" ca="1" si="27"/>
        <v>0</v>
      </c>
      <c r="E206">
        <f t="shared" ca="1" si="28"/>
        <v>0.34982804311007687</v>
      </c>
      <c r="F206">
        <f t="shared" ca="1" si="29"/>
        <v>0.92637354914108072</v>
      </c>
      <c r="G206">
        <f t="shared" ca="1" si="30"/>
        <v>0.25056161003869648</v>
      </c>
      <c r="L206">
        <f t="shared" ca="1" si="31"/>
        <v>0.67581193910238424</v>
      </c>
    </row>
    <row r="207" spans="1:12" x14ac:dyDescent="0.35">
      <c r="A207">
        <f t="shared" si="24"/>
        <v>200</v>
      </c>
      <c r="B207">
        <f t="shared" ca="1" si="25"/>
        <v>0.82347283747567313</v>
      </c>
      <c r="C207">
        <f t="shared" ca="1" si="26"/>
        <v>0.10856247656552381</v>
      </c>
      <c r="D207">
        <f t="shared" ca="1" si="27"/>
        <v>2.9471192745800186E-4</v>
      </c>
      <c r="E207">
        <f t="shared" ca="1" si="28"/>
        <v>0.30812409216111081</v>
      </c>
      <c r="F207">
        <f t="shared" ca="1" si="29"/>
        <v>0.92637354914108072</v>
      </c>
      <c r="G207">
        <f t="shared" ca="1" si="30"/>
        <v>0.25056161003869648</v>
      </c>
      <c r="L207">
        <f t="shared" ca="1" si="31"/>
        <v>0.67581193910238424</v>
      </c>
    </row>
    <row r="208" spans="1:12" x14ac:dyDescent="0.35">
      <c r="A208">
        <f t="shared" si="24"/>
        <v>201</v>
      </c>
      <c r="B208">
        <f t="shared" ca="1" si="25"/>
        <v>1.0782005648115749</v>
      </c>
      <c r="C208">
        <f t="shared" ca="1" si="26"/>
        <v>0.13065628266276369</v>
      </c>
      <c r="D208">
        <f t="shared" ca="1" si="27"/>
        <v>0</v>
      </c>
      <c r="E208">
        <f t="shared" ca="1" si="28"/>
        <v>0.21070344796146634</v>
      </c>
      <c r="F208">
        <f t="shared" ca="1" si="29"/>
        <v>0.92637354914108072</v>
      </c>
      <c r="G208">
        <f t="shared" ca="1" si="30"/>
        <v>0.25056161003869648</v>
      </c>
      <c r="L208">
        <f t="shared" ca="1" si="31"/>
        <v>0.67581193910238424</v>
      </c>
    </row>
    <row r="209" spans="1:12" x14ac:dyDescent="0.35">
      <c r="A209">
        <f t="shared" si="24"/>
        <v>202</v>
      </c>
      <c r="B209">
        <f t="shared" ca="1" si="25"/>
        <v>0.88402993321387924</v>
      </c>
      <c r="C209">
        <f t="shared" ca="1" si="26"/>
        <v>0.26455452349157599</v>
      </c>
      <c r="D209">
        <f t="shared" ca="1" si="27"/>
        <v>3.9251741484526534</v>
      </c>
      <c r="E209">
        <f t="shared" ca="1" si="28"/>
        <v>0.75277092314958405</v>
      </c>
      <c r="F209">
        <f t="shared" ca="1" si="29"/>
        <v>0.88402993321387924</v>
      </c>
      <c r="G209">
        <f t="shared" ca="1" si="30"/>
        <v>0.26455452349157599</v>
      </c>
      <c r="L209">
        <f t="shared" ca="1" si="31"/>
        <v>0.61947540972230319</v>
      </c>
    </row>
    <row r="210" spans="1:12" x14ac:dyDescent="0.35">
      <c r="A210">
        <f t="shared" si="24"/>
        <v>203</v>
      </c>
      <c r="B210">
        <f t="shared" ca="1" si="25"/>
        <v>0.96429681850826465</v>
      </c>
      <c r="C210">
        <f t="shared" ca="1" si="26"/>
        <v>0.31351698748488244</v>
      </c>
      <c r="D210">
        <f t="shared" ca="1" si="27"/>
        <v>6.9547727912825374E-2</v>
      </c>
      <c r="E210">
        <f t="shared" ca="1" si="28"/>
        <v>0.48416344651588472</v>
      </c>
      <c r="F210">
        <f t="shared" ca="1" si="29"/>
        <v>0.88402993321387924</v>
      </c>
      <c r="G210">
        <f t="shared" ca="1" si="30"/>
        <v>0.26455452349157599</v>
      </c>
      <c r="L210">
        <f t="shared" ca="1" si="31"/>
        <v>0.61947540972230319</v>
      </c>
    </row>
    <row r="211" spans="1:12" x14ac:dyDescent="0.35">
      <c r="A211">
        <f t="shared" si="24"/>
        <v>204</v>
      </c>
      <c r="B211">
        <f t="shared" ca="1" si="25"/>
        <v>0.99964012433119076</v>
      </c>
      <c r="C211">
        <f t="shared" ca="1" si="26"/>
        <v>0.44218786328809334</v>
      </c>
      <c r="D211">
        <f t="shared" ca="1" si="27"/>
        <v>6.3711211670790716E-13</v>
      </c>
      <c r="E211">
        <f t="shared" ca="1" si="28"/>
        <v>0.71879423569494172</v>
      </c>
      <c r="F211">
        <f t="shared" ca="1" si="29"/>
        <v>0.88402993321387924</v>
      </c>
      <c r="G211">
        <f t="shared" ca="1" si="30"/>
        <v>0.26455452349157599</v>
      </c>
      <c r="L211">
        <f t="shared" ca="1" si="31"/>
        <v>0.61947540972230319</v>
      </c>
    </row>
    <row r="212" spans="1:12" x14ac:dyDescent="0.35">
      <c r="A212">
        <f t="shared" si="24"/>
        <v>205</v>
      </c>
      <c r="B212">
        <f t="shared" ca="1" si="25"/>
        <v>1.1406042995856023</v>
      </c>
      <c r="C212">
        <f t="shared" ca="1" si="26"/>
        <v>0.12896600914334808</v>
      </c>
      <c r="D212">
        <f t="shared" ca="1" si="27"/>
        <v>0</v>
      </c>
      <c r="E212">
        <f t="shared" ca="1" si="28"/>
        <v>0.41657447576853179</v>
      </c>
      <c r="F212">
        <f t="shared" ca="1" si="29"/>
        <v>0.88402993321387924</v>
      </c>
      <c r="G212">
        <f t="shared" ca="1" si="30"/>
        <v>0.26455452349157599</v>
      </c>
      <c r="L212">
        <f t="shared" ca="1" si="31"/>
        <v>0.61947540972230319</v>
      </c>
    </row>
    <row r="213" spans="1:12" x14ac:dyDescent="0.35">
      <c r="A213">
        <f t="shared" si="24"/>
        <v>206</v>
      </c>
      <c r="B213">
        <f t="shared" ca="1" si="25"/>
        <v>0.86297511681941352</v>
      </c>
      <c r="C213">
        <f t="shared" ca="1" si="26"/>
        <v>0.1617900352248815</v>
      </c>
      <c r="D213">
        <f t="shared" ca="1" si="27"/>
        <v>1.062449958437388E-2</v>
      </c>
      <c r="E213">
        <f t="shared" ca="1" si="28"/>
        <v>0.99863844662981782</v>
      </c>
      <c r="F213">
        <f t="shared" ca="1" si="29"/>
        <v>0.88402993321387924</v>
      </c>
      <c r="G213">
        <f t="shared" ca="1" si="30"/>
        <v>0.26455452349157599</v>
      </c>
      <c r="L213">
        <f t="shared" ca="1" si="31"/>
        <v>0.61947540972230319</v>
      </c>
    </row>
    <row r="214" spans="1:12" x14ac:dyDescent="0.35">
      <c r="A214">
        <f t="shared" si="24"/>
        <v>207</v>
      </c>
      <c r="B214">
        <f t="shared" ca="1" si="25"/>
        <v>0.88591859551704633</v>
      </c>
      <c r="C214">
        <f t="shared" ca="1" si="26"/>
        <v>7.8560450491518163E-2</v>
      </c>
      <c r="D214">
        <f t="shared" ca="1" si="27"/>
        <v>1.3772387402120439E-6</v>
      </c>
      <c r="E214">
        <f t="shared" ca="1" si="28"/>
        <v>0.76186299272290581</v>
      </c>
      <c r="F214">
        <f t="shared" ca="1" si="29"/>
        <v>0.88402993321387924</v>
      </c>
      <c r="G214">
        <f t="shared" ca="1" si="30"/>
        <v>0.26455452349157599</v>
      </c>
      <c r="L214">
        <f t="shared" ca="1" si="31"/>
        <v>0.61947540972230319</v>
      </c>
    </row>
    <row r="215" spans="1:12" x14ac:dyDescent="0.35">
      <c r="A215">
        <f t="shared" si="24"/>
        <v>208</v>
      </c>
      <c r="B215">
        <f t="shared" ca="1" si="25"/>
        <v>0.84210211815268621</v>
      </c>
      <c r="C215">
        <f t="shared" ca="1" si="26"/>
        <v>0.33070550256260672</v>
      </c>
      <c r="D215">
        <f t="shared" ca="1" si="27"/>
        <v>3.9499723585879227</v>
      </c>
      <c r="E215">
        <f t="shared" ca="1" si="28"/>
        <v>0.85810789781327756</v>
      </c>
      <c r="F215">
        <f t="shared" ca="1" si="29"/>
        <v>0.84210211815268621</v>
      </c>
      <c r="G215">
        <f t="shared" ca="1" si="30"/>
        <v>0.33070550256260672</v>
      </c>
      <c r="L215">
        <f t="shared" ca="1" si="31"/>
        <v>0.51139661559007954</v>
      </c>
    </row>
    <row r="216" spans="1:12" x14ac:dyDescent="0.35">
      <c r="A216">
        <f t="shared" si="24"/>
        <v>209</v>
      </c>
      <c r="B216">
        <f t="shared" ca="1" si="25"/>
        <v>0.95194893611909126</v>
      </c>
      <c r="C216">
        <f t="shared" ca="1" si="26"/>
        <v>0.50985455391873324</v>
      </c>
      <c r="D216">
        <f t="shared" ca="1" si="27"/>
        <v>7.9864439771079931E-2</v>
      </c>
      <c r="E216">
        <f t="shared" ca="1" si="28"/>
        <v>0.6260974219463451</v>
      </c>
      <c r="F216">
        <f t="shared" ca="1" si="29"/>
        <v>0.84210211815268621</v>
      </c>
      <c r="G216">
        <f t="shared" ca="1" si="30"/>
        <v>0.33070550256260672</v>
      </c>
      <c r="L216">
        <f t="shared" ca="1" si="31"/>
        <v>0.51139661559007954</v>
      </c>
    </row>
    <row r="217" spans="1:12" x14ac:dyDescent="0.35">
      <c r="A217">
        <f t="shared" si="24"/>
        <v>210</v>
      </c>
      <c r="B217">
        <f t="shared" ca="1" si="25"/>
        <v>0.73243325822019445</v>
      </c>
      <c r="C217">
        <f t="shared" ca="1" si="26"/>
        <v>0.38212789035660133</v>
      </c>
      <c r="D217">
        <f t="shared" ca="1" si="27"/>
        <v>0.19234373704840568</v>
      </c>
      <c r="E217">
        <f t="shared" ca="1" si="28"/>
        <v>0.4470035917400651</v>
      </c>
      <c r="F217">
        <f t="shared" ca="1" si="29"/>
        <v>0.84210211815268621</v>
      </c>
      <c r="G217">
        <f t="shared" ca="1" si="30"/>
        <v>0.33070550256260672</v>
      </c>
      <c r="L217">
        <f t="shared" ca="1" si="31"/>
        <v>0.51139661559007954</v>
      </c>
    </row>
    <row r="218" spans="1:12" x14ac:dyDescent="0.35">
      <c r="A218">
        <f t="shared" si="24"/>
        <v>211</v>
      </c>
      <c r="B218">
        <f t="shared" ca="1" si="25"/>
        <v>0.77010370092411007</v>
      </c>
      <c r="C218">
        <f t="shared" ca="1" si="26"/>
        <v>0.29985743382828584</v>
      </c>
      <c r="D218">
        <f t="shared" ca="1" si="27"/>
        <v>0.18923346629387883</v>
      </c>
      <c r="E218">
        <f t="shared" ca="1" si="28"/>
        <v>1.8600809864634638E-2</v>
      </c>
      <c r="F218">
        <f t="shared" ca="1" si="29"/>
        <v>0.77010370092411007</v>
      </c>
      <c r="G218">
        <f t="shared" ca="1" si="30"/>
        <v>0.29985743382828584</v>
      </c>
      <c r="L218">
        <f t="shared" ca="1" si="31"/>
        <v>0.47024626709582423</v>
      </c>
    </row>
    <row r="219" spans="1:12" x14ac:dyDescent="0.35">
      <c r="A219">
        <f t="shared" si="24"/>
        <v>212</v>
      </c>
      <c r="B219">
        <f t="shared" ca="1" si="25"/>
        <v>0.68080861468668197</v>
      </c>
      <c r="C219">
        <f t="shared" ca="1" si="26"/>
        <v>0.23615370170274219</v>
      </c>
      <c r="D219">
        <f t="shared" ca="1" si="27"/>
        <v>1.1471103316484967E-2</v>
      </c>
      <c r="E219">
        <f t="shared" ca="1" si="28"/>
        <v>0.50342871180773063</v>
      </c>
      <c r="F219">
        <f t="shared" ca="1" si="29"/>
        <v>0.77010370092411007</v>
      </c>
      <c r="G219">
        <f t="shared" ca="1" si="30"/>
        <v>0.29985743382828584</v>
      </c>
      <c r="L219">
        <f t="shared" ca="1" si="31"/>
        <v>0.47024626709582423</v>
      </c>
    </row>
    <row r="220" spans="1:12" x14ac:dyDescent="0.35">
      <c r="A220">
        <f t="shared" si="24"/>
        <v>213</v>
      </c>
      <c r="B220">
        <f t="shared" ca="1" si="25"/>
        <v>0.98015089464240446</v>
      </c>
      <c r="C220">
        <f t="shared" ca="1" si="26"/>
        <v>0.25500879216375527</v>
      </c>
      <c r="D220">
        <f t="shared" ca="1" si="27"/>
        <v>1.2834485804678445E-3</v>
      </c>
      <c r="E220">
        <f t="shared" ca="1" si="28"/>
        <v>0.85561706972595242</v>
      </c>
      <c r="F220">
        <f t="shared" ca="1" si="29"/>
        <v>0.77010370092411007</v>
      </c>
      <c r="G220">
        <f t="shared" ca="1" si="30"/>
        <v>0.29985743382828584</v>
      </c>
      <c r="L220">
        <f t="shared" ca="1" si="31"/>
        <v>0.47024626709582423</v>
      </c>
    </row>
    <row r="221" spans="1:12" x14ac:dyDescent="0.35">
      <c r="A221">
        <f t="shared" si="24"/>
        <v>214</v>
      </c>
      <c r="B221">
        <f t="shared" ca="1" si="25"/>
        <v>0.83246238329871214</v>
      </c>
      <c r="C221">
        <f t="shared" ca="1" si="26"/>
        <v>0.33293413067381761</v>
      </c>
      <c r="D221">
        <f t="shared" ca="1" si="27"/>
        <v>5.0205014508489896</v>
      </c>
      <c r="E221">
        <f t="shared" ca="1" si="28"/>
        <v>0.9851759584121963</v>
      </c>
      <c r="F221">
        <f t="shared" ca="1" si="29"/>
        <v>0.83246238329871214</v>
      </c>
      <c r="G221">
        <f t="shared" ca="1" si="30"/>
        <v>0.33293413067381761</v>
      </c>
      <c r="L221">
        <f t="shared" ca="1" si="31"/>
        <v>0.49952825262489453</v>
      </c>
    </row>
    <row r="222" spans="1:12" x14ac:dyDescent="0.35">
      <c r="A222">
        <f t="shared" si="24"/>
        <v>215</v>
      </c>
      <c r="B222">
        <f t="shared" ca="1" si="25"/>
        <v>0.87543836517681428</v>
      </c>
      <c r="C222">
        <f t="shared" ca="1" si="26"/>
        <v>0.4491806553171766</v>
      </c>
      <c r="D222">
        <f t="shared" ca="1" si="27"/>
        <v>1.8320561969067279</v>
      </c>
      <c r="E222">
        <f t="shared" ca="1" si="28"/>
        <v>7.7670284504653297E-2</v>
      </c>
      <c r="F222">
        <f t="shared" ca="1" si="29"/>
        <v>0.87543836517681428</v>
      </c>
      <c r="G222">
        <f t="shared" ca="1" si="30"/>
        <v>0.4491806553171766</v>
      </c>
      <c r="L222">
        <f t="shared" ca="1" si="31"/>
        <v>0.42625770985963768</v>
      </c>
    </row>
    <row r="223" spans="1:12" x14ac:dyDescent="0.35">
      <c r="A223">
        <f t="shared" si="24"/>
        <v>216</v>
      </c>
      <c r="B223">
        <f t="shared" ca="1" si="25"/>
        <v>0.94780724175568043</v>
      </c>
      <c r="C223">
        <f t="shared" ca="1" si="26"/>
        <v>0.42829125598501477</v>
      </c>
      <c r="D223">
        <f t="shared" ca="1" si="27"/>
        <v>0.1184120249248253</v>
      </c>
      <c r="E223">
        <f t="shared" ca="1" si="28"/>
        <v>0.48799109332854529</v>
      </c>
      <c r="F223">
        <f t="shared" ca="1" si="29"/>
        <v>0.87543836517681428</v>
      </c>
      <c r="G223">
        <f t="shared" ca="1" si="30"/>
        <v>0.4491806553171766</v>
      </c>
      <c r="L223">
        <f t="shared" ca="1" si="31"/>
        <v>0.42625770985963768</v>
      </c>
    </row>
    <row r="224" spans="1:12" x14ac:dyDescent="0.35">
      <c r="A224">
        <f t="shared" si="24"/>
        <v>217</v>
      </c>
      <c r="B224">
        <f t="shared" ca="1" si="25"/>
        <v>0.78375050281027236</v>
      </c>
      <c r="C224">
        <f t="shared" ca="1" si="26"/>
        <v>0.51147470937030048</v>
      </c>
      <c r="D224">
        <f t="shared" ca="1" si="27"/>
        <v>0.23072392605458428</v>
      </c>
      <c r="E224">
        <f t="shared" ca="1" si="28"/>
        <v>0.61961955678979785</v>
      </c>
      <c r="F224">
        <f t="shared" ca="1" si="29"/>
        <v>0.87543836517681428</v>
      </c>
      <c r="G224">
        <f t="shared" ca="1" si="30"/>
        <v>0.4491806553171766</v>
      </c>
      <c r="L224">
        <f t="shared" ca="1" si="31"/>
        <v>0.42625770985963768</v>
      </c>
    </row>
    <row r="225" spans="1:12" x14ac:dyDescent="0.35">
      <c r="A225">
        <f t="shared" si="24"/>
        <v>218</v>
      </c>
      <c r="B225">
        <f t="shared" ca="1" si="25"/>
        <v>0.85996892985147477</v>
      </c>
      <c r="C225">
        <f t="shared" ca="1" si="26"/>
        <v>0.4391368015200211</v>
      </c>
      <c r="D225">
        <f t="shared" ca="1" si="27"/>
        <v>1.0673294968959048</v>
      </c>
      <c r="E225">
        <f t="shared" ca="1" si="28"/>
        <v>9.7794000547600235E-2</v>
      </c>
      <c r="F225">
        <f t="shared" ca="1" si="29"/>
        <v>0.85996892985147477</v>
      </c>
      <c r="G225">
        <f t="shared" ca="1" si="30"/>
        <v>0.4391368015200211</v>
      </c>
      <c r="L225">
        <f t="shared" ca="1" si="31"/>
        <v>0.42083212833145367</v>
      </c>
    </row>
    <row r="226" spans="1:12" x14ac:dyDescent="0.35">
      <c r="A226">
        <f t="shared" si="24"/>
        <v>219</v>
      </c>
      <c r="B226">
        <f t="shared" ca="1" si="25"/>
        <v>0.93707490545148131</v>
      </c>
      <c r="C226">
        <f t="shared" ca="1" si="26"/>
        <v>0.46684168369170065</v>
      </c>
      <c r="D226">
        <f t="shared" ca="1" si="27"/>
        <v>0.18586884472202159</v>
      </c>
      <c r="E226">
        <f t="shared" ca="1" si="28"/>
        <v>0.23062869823700782</v>
      </c>
      <c r="F226">
        <f t="shared" ca="1" si="29"/>
        <v>0.85996892985147477</v>
      </c>
      <c r="G226">
        <f t="shared" ca="1" si="30"/>
        <v>0.4391368015200211</v>
      </c>
      <c r="L226">
        <f t="shared" ca="1" si="31"/>
        <v>0.42083212833145367</v>
      </c>
    </row>
    <row r="227" spans="1:12" x14ac:dyDescent="0.35">
      <c r="A227">
        <f t="shared" si="24"/>
        <v>220</v>
      </c>
      <c r="B227">
        <f t="shared" ca="1" si="25"/>
        <v>0.67303396286321815</v>
      </c>
      <c r="C227">
        <f t="shared" ca="1" si="26"/>
        <v>0.66983956188248206</v>
      </c>
      <c r="D227">
        <f t="shared" ca="1" si="27"/>
        <v>1.209272006859615E-4</v>
      </c>
      <c r="E227">
        <f t="shared" ca="1" si="28"/>
        <v>0.32597445505264611</v>
      </c>
      <c r="F227">
        <f t="shared" ca="1" si="29"/>
        <v>0.85996892985147477</v>
      </c>
      <c r="G227">
        <f t="shared" ca="1" si="30"/>
        <v>0.4391368015200211</v>
      </c>
      <c r="L227">
        <f t="shared" ca="1" si="31"/>
        <v>0.42083212833145367</v>
      </c>
    </row>
    <row r="228" spans="1:12" x14ac:dyDescent="0.35">
      <c r="A228">
        <f t="shared" si="24"/>
        <v>221</v>
      </c>
      <c r="B228">
        <f t="shared" ca="1" si="25"/>
        <v>1.0014234290266404</v>
      </c>
      <c r="C228">
        <f t="shared" ca="1" si="26"/>
        <v>0.48615066479083779</v>
      </c>
      <c r="D228">
        <f t="shared" ca="1" si="27"/>
        <v>0</v>
      </c>
      <c r="E228">
        <f t="shared" ca="1" si="28"/>
        <v>0.33267541383823895</v>
      </c>
      <c r="F228">
        <f t="shared" ca="1" si="29"/>
        <v>0.85996892985147477</v>
      </c>
      <c r="G228">
        <f t="shared" ca="1" si="30"/>
        <v>0.4391368015200211</v>
      </c>
      <c r="L228">
        <f t="shared" ca="1" si="31"/>
        <v>0.42083212833145367</v>
      </c>
    </row>
    <row r="229" spans="1:12" x14ac:dyDescent="0.35">
      <c r="A229">
        <f t="shared" si="24"/>
        <v>222</v>
      </c>
      <c r="B229">
        <f t="shared" ca="1" si="25"/>
        <v>1.1090914900131816</v>
      </c>
      <c r="C229">
        <f t="shared" ca="1" si="26"/>
        <v>0.57921090324013036</v>
      </c>
      <c r="D229">
        <f t="shared" ca="1" si="27"/>
        <v>0</v>
      </c>
      <c r="E229">
        <f t="shared" ca="1" si="28"/>
        <v>0.65605560213646874</v>
      </c>
      <c r="F229">
        <f t="shared" ca="1" si="29"/>
        <v>0.85996892985147477</v>
      </c>
      <c r="G229">
        <f t="shared" ca="1" si="30"/>
        <v>0.4391368015200211</v>
      </c>
      <c r="L229">
        <f t="shared" ca="1" si="31"/>
        <v>0.42083212833145367</v>
      </c>
    </row>
    <row r="230" spans="1:12" x14ac:dyDescent="0.35">
      <c r="A230">
        <f t="shared" si="24"/>
        <v>223</v>
      </c>
      <c r="B230">
        <f t="shared" ca="1" si="25"/>
        <v>1.0414962118601279</v>
      </c>
      <c r="C230">
        <f t="shared" ca="1" si="26"/>
        <v>0.38777801330871398</v>
      </c>
      <c r="D230">
        <f t="shared" ca="1" si="27"/>
        <v>0</v>
      </c>
      <c r="E230">
        <f t="shared" ca="1" si="28"/>
        <v>0.42199570593106017</v>
      </c>
      <c r="F230">
        <f t="shared" ca="1" si="29"/>
        <v>0.85996892985147477</v>
      </c>
      <c r="G230">
        <f t="shared" ca="1" si="30"/>
        <v>0.4391368015200211</v>
      </c>
      <c r="L230">
        <f t="shared" ca="1" si="31"/>
        <v>0.42083212833145367</v>
      </c>
    </row>
    <row r="231" spans="1:12" x14ac:dyDescent="0.35">
      <c r="A231">
        <f t="shared" si="24"/>
        <v>224</v>
      </c>
      <c r="B231">
        <f t="shared" ca="1" si="25"/>
        <v>0.9891143639550305</v>
      </c>
      <c r="C231">
        <f t="shared" ca="1" si="26"/>
        <v>0.54917050307985193</v>
      </c>
      <c r="D231">
        <f t="shared" ca="1" si="27"/>
        <v>1.3112101977417548E-5</v>
      </c>
      <c r="E231">
        <f t="shared" ca="1" si="28"/>
        <v>0.28586615589668651</v>
      </c>
      <c r="F231">
        <f t="shared" ca="1" si="29"/>
        <v>0.85996892985147477</v>
      </c>
      <c r="G231">
        <f t="shared" ca="1" si="30"/>
        <v>0.4391368015200211</v>
      </c>
      <c r="L231">
        <f t="shared" ca="1" si="31"/>
        <v>0.42083212833145367</v>
      </c>
    </row>
    <row r="232" spans="1:12" x14ac:dyDescent="0.35">
      <c r="A232">
        <f t="shared" si="24"/>
        <v>225</v>
      </c>
      <c r="B232">
        <f t="shared" ca="1" si="25"/>
        <v>0.90488090423211243</v>
      </c>
      <c r="C232">
        <f t="shared" ca="1" si="26"/>
        <v>0.4191679651261867</v>
      </c>
      <c r="D232">
        <f t="shared" ca="1" si="27"/>
        <v>0.70514546143747303</v>
      </c>
      <c r="E232">
        <f t="shared" ca="1" si="28"/>
        <v>0.8922372421047331</v>
      </c>
      <c r="F232">
        <f t="shared" ca="1" si="29"/>
        <v>0.85996892985147477</v>
      </c>
      <c r="G232">
        <f t="shared" ca="1" si="30"/>
        <v>0.4391368015200211</v>
      </c>
      <c r="L232">
        <f t="shared" ca="1" si="31"/>
        <v>0.42083212833145367</v>
      </c>
    </row>
    <row r="233" spans="1:12" x14ac:dyDescent="0.35">
      <c r="A233">
        <f t="shared" si="24"/>
        <v>226</v>
      </c>
      <c r="B233">
        <f t="shared" ca="1" si="25"/>
        <v>0.94829019554217731</v>
      </c>
      <c r="C233">
        <f t="shared" ca="1" si="26"/>
        <v>0.36143575009825973</v>
      </c>
      <c r="D233">
        <f t="shared" ca="1" si="27"/>
        <v>8.5562563745623335E-2</v>
      </c>
      <c r="E233">
        <f t="shared" ca="1" si="28"/>
        <v>0.89561140577317311</v>
      </c>
      <c r="F233">
        <f t="shared" ca="1" si="29"/>
        <v>0.85996892985147477</v>
      </c>
      <c r="G233">
        <f t="shared" ca="1" si="30"/>
        <v>0.4391368015200211</v>
      </c>
      <c r="L233">
        <f t="shared" ca="1" si="31"/>
        <v>0.42083212833145367</v>
      </c>
    </row>
    <row r="234" spans="1:12" x14ac:dyDescent="0.35">
      <c r="A234">
        <f t="shared" si="24"/>
        <v>227</v>
      </c>
      <c r="B234">
        <f t="shared" ca="1" si="25"/>
        <v>0.93381352737755385</v>
      </c>
      <c r="C234">
        <f t="shared" ca="1" si="26"/>
        <v>0.4121061702630448</v>
      </c>
      <c r="D234">
        <f t="shared" ca="1" si="27"/>
        <v>0.26438117559228297</v>
      </c>
      <c r="E234">
        <f t="shared" ca="1" si="28"/>
        <v>0.32561660956289107</v>
      </c>
      <c r="F234">
        <f t="shared" ca="1" si="29"/>
        <v>0.85996892985147477</v>
      </c>
      <c r="G234">
        <f t="shared" ca="1" si="30"/>
        <v>0.4391368015200211</v>
      </c>
      <c r="L234">
        <f t="shared" ca="1" si="31"/>
        <v>0.42083212833145367</v>
      </c>
    </row>
    <row r="235" spans="1:12" x14ac:dyDescent="0.35">
      <c r="A235">
        <f t="shared" si="24"/>
        <v>228</v>
      </c>
      <c r="B235">
        <f t="shared" ca="1" si="25"/>
        <v>0.88184299049862369</v>
      </c>
      <c r="C235">
        <f t="shared" ca="1" si="26"/>
        <v>0.49500158873746125</v>
      </c>
      <c r="D235">
        <f t="shared" ca="1" si="27"/>
        <v>0.62392090402003531</v>
      </c>
      <c r="E235">
        <f t="shared" ca="1" si="28"/>
        <v>0.90182760459623168</v>
      </c>
      <c r="F235">
        <f t="shared" ca="1" si="29"/>
        <v>0.85996892985147477</v>
      </c>
      <c r="G235">
        <f t="shared" ca="1" si="30"/>
        <v>0.4391368015200211</v>
      </c>
      <c r="L235">
        <f t="shared" ca="1" si="31"/>
        <v>0.42083212833145367</v>
      </c>
    </row>
    <row r="236" spans="1:12" x14ac:dyDescent="0.35">
      <c r="A236">
        <f t="shared" si="24"/>
        <v>229</v>
      </c>
      <c r="B236">
        <f t="shared" ca="1" si="25"/>
        <v>0.97720397955724536</v>
      </c>
      <c r="C236">
        <f t="shared" ca="1" si="26"/>
        <v>0.42130056709101465</v>
      </c>
      <c r="D236">
        <f t="shared" ca="1" si="27"/>
        <v>2.4791510977525467E-3</v>
      </c>
      <c r="E236">
        <f t="shared" ca="1" si="28"/>
        <v>0.42412376635684756</v>
      </c>
      <c r="F236">
        <f t="shared" ca="1" si="29"/>
        <v>0.85996892985147477</v>
      </c>
      <c r="G236">
        <f t="shared" ca="1" si="30"/>
        <v>0.4391368015200211</v>
      </c>
      <c r="L236">
        <f t="shared" ca="1" si="31"/>
        <v>0.42083212833145367</v>
      </c>
    </row>
    <row r="237" spans="1:12" x14ac:dyDescent="0.35">
      <c r="A237">
        <f t="shared" si="24"/>
        <v>230</v>
      </c>
      <c r="B237">
        <f t="shared" ca="1" si="25"/>
        <v>0.75179240284138193</v>
      </c>
      <c r="C237">
        <f t="shared" ca="1" si="26"/>
        <v>0.46308614422804517</v>
      </c>
      <c r="D237">
        <f t="shared" ca="1" si="27"/>
        <v>0.16628413306311682</v>
      </c>
      <c r="E237">
        <f t="shared" ca="1" si="28"/>
        <v>0.16169289231724315</v>
      </c>
      <c r="F237">
        <f t="shared" ca="1" si="29"/>
        <v>0.75179240284138193</v>
      </c>
      <c r="G237">
        <f t="shared" ca="1" si="30"/>
        <v>0.46308614422804517</v>
      </c>
      <c r="L237">
        <f t="shared" ca="1" si="31"/>
        <v>0.28870625861333676</v>
      </c>
    </row>
    <row r="238" spans="1:12" x14ac:dyDescent="0.35">
      <c r="A238">
        <f t="shared" si="24"/>
        <v>231</v>
      </c>
      <c r="B238">
        <f t="shared" ca="1" si="25"/>
        <v>0.90657996370358629</v>
      </c>
      <c r="C238">
        <f t="shared" ca="1" si="26"/>
        <v>0.41027552026944714</v>
      </c>
      <c r="D238">
        <f t="shared" ca="1" si="27"/>
        <v>4.0766502458020977</v>
      </c>
      <c r="E238">
        <f t="shared" ca="1" si="28"/>
        <v>0.82495783926296617</v>
      </c>
      <c r="F238">
        <f t="shared" ca="1" si="29"/>
        <v>0.90657996370358629</v>
      </c>
      <c r="G238">
        <f t="shared" ca="1" si="30"/>
        <v>0.41027552026944714</v>
      </c>
      <c r="L238">
        <f t="shared" ca="1" si="31"/>
        <v>0.49630444343413915</v>
      </c>
    </row>
    <row r="239" spans="1:12" x14ac:dyDescent="0.35">
      <c r="A239">
        <f t="shared" si="24"/>
        <v>232</v>
      </c>
      <c r="B239">
        <f t="shared" ca="1" si="25"/>
        <v>0.88828197388584584</v>
      </c>
      <c r="C239">
        <f t="shared" ca="1" si="26"/>
        <v>0.53312193474778513</v>
      </c>
      <c r="D239">
        <f t="shared" ca="1" si="27"/>
        <v>0.50757938051388696</v>
      </c>
      <c r="E239">
        <f t="shared" ca="1" si="28"/>
        <v>0.26506985907666925</v>
      </c>
      <c r="F239">
        <f t="shared" ca="1" si="29"/>
        <v>0.88828197388584584</v>
      </c>
      <c r="G239">
        <f t="shared" ca="1" si="30"/>
        <v>0.53312193474778513</v>
      </c>
      <c r="L239">
        <f t="shared" ca="1" si="31"/>
        <v>0.35516003913806071</v>
      </c>
    </row>
    <row r="240" spans="1:12" x14ac:dyDescent="0.35">
      <c r="A240">
        <f t="shared" si="24"/>
        <v>233</v>
      </c>
      <c r="B240">
        <f t="shared" ca="1" si="25"/>
        <v>0.84359159433148334</v>
      </c>
      <c r="C240">
        <f t="shared" ca="1" si="26"/>
        <v>0.58850016063971355</v>
      </c>
      <c r="D240">
        <f t="shared" ca="1" si="27"/>
        <v>0.32900668031559416</v>
      </c>
      <c r="E240">
        <f t="shared" ca="1" si="28"/>
        <v>0.38744860333009257</v>
      </c>
      <c r="F240">
        <f t="shared" ca="1" si="29"/>
        <v>0.88828197388584584</v>
      </c>
      <c r="G240">
        <f t="shared" ca="1" si="30"/>
        <v>0.53312193474778513</v>
      </c>
      <c r="L240">
        <f t="shared" ca="1" si="31"/>
        <v>0.35516003913806071</v>
      </c>
    </row>
    <row r="241" spans="1:12" x14ac:dyDescent="0.35">
      <c r="A241">
        <f t="shared" si="24"/>
        <v>234</v>
      </c>
      <c r="B241">
        <f t="shared" ca="1" si="25"/>
        <v>0.80943887748422927</v>
      </c>
      <c r="C241">
        <f t="shared" ca="1" si="26"/>
        <v>0.54640457150304966</v>
      </c>
      <c r="D241">
        <f t="shared" ca="1" si="27"/>
        <v>0.56834764055472309</v>
      </c>
      <c r="E241">
        <f t="shared" ca="1" si="28"/>
        <v>0.33075670225901921</v>
      </c>
      <c r="F241">
        <f t="shared" ca="1" si="29"/>
        <v>0.80943887748422927</v>
      </c>
      <c r="G241">
        <f t="shared" ca="1" si="30"/>
        <v>0.54640457150304966</v>
      </c>
      <c r="L241">
        <f t="shared" ca="1" si="31"/>
        <v>0.26303430598117961</v>
      </c>
    </row>
    <row r="242" spans="1:12" x14ac:dyDescent="0.35">
      <c r="A242">
        <f t="shared" si="24"/>
        <v>235</v>
      </c>
      <c r="B242">
        <f t="shared" ca="1" si="25"/>
        <v>0.78170542467923598</v>
      </c>
      <c r="C242">
        <f t="shared" ca="1" si="26"/>
        <v>0.57909715125358008</v>
      </c>
      <c r="D242">
        <f t="shared" ca="1" si="27"/>
        <v>0.29855891166090653</v>
      </c>
      <c r="E242">
        <f t="shared" ca="1" si="28"/>
        <v>0.24188640509110393</v>
      </c>
      <c r="F242">
        <f t="shared" ca="1" si="29"/>
        <v>0.78170542467923598</v>
      </c>
      <c r="G242">
        <f t="shared" ca="1" si="30"/>
        <v>0.57909715125358008</v>
      </c>
      <c r="L242">
        <f t="shared" ca="1" si="31"/>
        <v>0.2026082734256559</v>
      </c>
    </row>
    <row r="243" spans="1:12" x14ac:dyDescent="0.35">
      <c r="A243">
        <f t="shared" si="24"/>
        <v>236</v>
      </c>
      <c r="B243">
        <f t="shared" ca="1" si="25"/>
        <v>0.76835775991274868</v>
      </c>
      <c r="C243">
        <f t="shared" ca="1" si="26"/>
        <v>0.57571612018275409</v>
      </c>
      <c r="D243">
        <f t="shared" ca="1" si="27"/>
        <v>0.80397920927620037</v>
      </c>
      <c r="E243">
        <f t="shared" ca="1" si="28"/>
        <v>0.50699479280750426</v>
      </c>
      <c r="F243">
        <f t="shared" ca="1" si="29"/>
        <v>0.76835775991274868</v>
      </c>
      <c r="G243">
        <f t="shared" ca="1" si="30"/>
        <v>0.57571612018275409</v>
      </c>
      <c r="L243">
        <f t="shared" ca="1" si="31"/>
        <v>0.1926416397299946</v>
      </c>
    </row>
    <row r="244" spans="1:12" x14ac:dyDescent="0.35">
      <c r="A244">
        <f t="shared" si="24"/>
        <v>237</v>
      </c>
      <c r="B244">
        <f t="shared" ca="1" si="25"/>
        <v>0.7947398710170368</v>
      </c>
      <c r="C244">
        <f t="shared" ca="1" si="26"/>
        <v>0.59722507463533581</v>
      </c>
      <c r="D244">
        <f t="shared" ca="1" si="27"/>
        <v>1.015143018551701</v>
      </c>
      <c r="E244">
        <f t="shared" ca="1" si="28"/>
        <v>0.72409559478125096</v>
      </c>
      <c r="F244">
        <f t="shared" ca="1" si="29"/>
        <v>0.7947398710170368</v>
      </c>
      <c r="G244">
        <f t="shared" ca="1" si="30"/>
        <v>0.59722507463533581</v>
      </c>
      <c r="L244">
        <f t="shared" ca="1" si="31"/>
        <v>0.197514796381701</v>
      </c>
    </row>
    <row r="245" spans="1:12" x14ac:dyDescent="0.35">
      <c r="A245">
        <f t="shared" si="24"/>
        <v>238</v>
      </c>
      <c r="B245">
        <f t="shared" ca="1" si="25"/>
        <v>0.8289540069860285</v>
      </c>
      <c r="C245">
        <f t="shared" ca="1" si="26"/>
        <v>0.65202733241241084</v>
      </c>
      <c r="D245">
        <f t="shared" ca="1" si="27"/>
        <v>0.28741516632432418</v>
      </c>
      <c r="E245">
        <f t="shared" ca="1" si="28"/>
        <v>0.42007672801086515</v>
      </c>
      <c r="F245">
        <f t="shared" ca="1" si="29"/>
        <v>0.7947398710170368</v>
      </c>
      <c r="G245">
        <f t="shared" ca="1" si="30"/>
        <v>0.59722507463533581</v>
      </c>
      <c r="L245">
        <f t="shared" ca="1" si="31"/>
        <v>0.197514796381701</v>
      </c>
    </row>
    <row r="246" spans="1:12" x14ac:dyDescent="0.35">
      <c r="A246">
        <f t="shared" si="24"/>
        <v>239</v>
      </c>
      <c r="B246">
        <f t="shared" ca="1" si="25"/>
        <v>0.77260895797409934</v>
      </c>
      <c r="C246">
        <f t="shared" ca="1" si="26"/>
        <v>0.53897389871191226</v>
      </c>
      <c r="D246">
        <f t="shared" ca="1" si="27"/>
        <v>2.312612749336258</v>
      </c>
      <c r="E246">
        <f t="shared" ca="1" si="28"/>
        <v>0.78878215062086654</v>
      </c>
      <c r="F246">
        <f t="shared" ca="1" si="29"/>
        <v>0.77260895797409934</v>
      </c>
      <c r="G246">
        <f t="shared" ca="1" si="30"/>
        <v>0.53897389871191226</v>
      </c>
      <c r="L246">
        <f t="shared" ca="1" si="31"/>
        <v>0.23363505926218708</v>
      </c>
    </row>
    <row r="247" spans="1:12" x14ac:dyDescent="0.35">
      <c r="A247">
        <f t="shared" si="24"/>
        <v>240</v>
      </c>
      <c r="B247">
        <f t="shared" ca="1" si="25"/>
        <v>0.65260250102818385</v>
      </c>
      <c r="C247">
        <f t="shared" ca="1" si="26"/>
        <v>0.64030591037054252</v>
      </c>
      <c r="D247">
        <f t="shared" ca="1" si="27"/>
        <v>1.5037027839735545E-3</v>
      </c>
      <c r="E247">
        <f t="shared" ca="1" si="28"/>
        <v>0.93809762360902482</v>
      </c>
      <c r="F247">
        <f t="shared" ca="1" si="29"/>
        <v>0.77260895797409934</v>
      </c>
      <c r="G247">
        <f t="shared" ca="1" si="30"/>
        <v>0.53897389871191226</v>
      </c>
      <c r="L247">
        <f t="shared" ca="1" si="31"/>
        <v>0.23363505926218708</v>
      </c>
    </row>
    <row r="248" spans="1:12" x14ac:dyDescent="0.35">
      <c r="A248">
        <f t="shared" si="24"/>
        <v>241</v>
      </c>
      <c r="B248">
        <f t="shared" ca="1" si="25"/>
        <v>0.91778019376062137</v>
      </c>
      <c r="C248">
        <f t="shared" ca="1" si="26"/>
        <v>0.64122181523259014</v>
      </c>
      <c r="D248">
        <f t="shared" ca="1" si="27"/>
        <v>0.1085269269812494</v>
      </c>
      <c r="E248">
        <f t="shared" ca="1" si="28"/>
        <v>0.19570045562495075</v>
      </c>
      <c r="F248">
        <f t="shared" ca="1" si="29"/>
        <v>0.77260895797409934</v>
      </c>
      <c r="G248">
        <f t="shared" ca="1" si="30"/>
        <v>0.53897389871191226</v>
      </c>
      <c r="L248">
        <f t="shared" ca="1" si="31"/>
        <v>0.23363505926218708</v>
      </c>
    </row>
    <row r="249" spans="1:12" x14ac:dyDescent="0.35">
      <c r="A249">
        <f t="shared" si="24"/>
        <v>242</v>
      </c>
      <c r="B249">
        <f t="shared" ca="1" si="25"/>
        <v>0.86959287069229707</v>
      </c>
      <c r="C249">
        <f t="shared" ca="1" si="26"/>
        <v>0.39450371038472254</v>
      </c>
      <c r="D249">
        <f t="shared" ca="1" si="27"/>
        <v>9.0377532622888275</v>
      </c>
      <c r="E249">
        <f t="shared" ca="1" si="28"/>
        <v>0.37834168606996954</v>
      </c>
      <c r="F249">
        <f t="shared" ca="1" si="29"/>
        <v>0.86959287069229707</v>
      </c>
      <c r="G249">
        <f t="shared" ca="1" si="30"/>
        <v>0.39450371038472254</v>
      </c>
      <c r="L249">
        <f t="shared" ca="1" si="31"/>
        <v>0.47508916030757453</v>
      </c>
    </row>
    <row r="250" spans="1:12" x14ac:dyDescent="0.35">
      <c r="A250">
        <f t="shared" si="24"/>
        <v>243</v>
      </c>
      <c r="B250">
        <f t="shared" ca="1" si="25"/>
        <v>0.91239675553715527</v>
      </c>
      <c r="C250">
        <f t="shared" ca="1" si="26"/>
        <v>0.4277125094373424</v>
      </c>
      <c r="D250">
        <f t="shared" ca="1" si="27"/>
        <v>0.58662299942228069</v>
      </c>
      <c r="E250">
        <f t="shared" ca="1" si="28"/>
        <v>0.95871072717242667</v>
      </c>
      <c r="F250">
        <f t="shared" ca="1" si="29"/>
        <v>0.86959287069229707</v>
      </c>
      <c r="G250">
        <f t="shared" ca="1" si="30"/>
        <v>0.39450371038472254</v>
      </c>
      <c r="L250">
        <f t="shared" ca="1" si="31"/>
        <v>0.47508916030757453</v>
      </c>
    </row>
    <row r="251" spans="1:12" x14ac:dyDescent="0.35">
      <c r="A251">
        <f t="shared" si="24"/>
        <v>244</v>
      </c>
      <c r="B251">
        <f t="shared" ca="1" si="25"/>
        <v>0.81150414155606088</v>
      </c>
      <c r="C251">
        <f t="shared" ca="1" si="26"/>
        <v>0.53242668892679046</v>
      </c>
      <c r="D251">
        <f t="shared" ca="1" si="27"/>
        <v>0.25982311422394661</v>
      </c>
      <c r="E251">
        <f t="shared" ca="1" si="28"/>
        <v>0.86620616048797006</v>
      </c>
      <c r="F251">
        <f t="shared" ca="1" si="29"/>
        <v>0.86959287069229707</v>
      </c>
      <c r="G251">
        <f t="shared" ca="1" si="30"/>
        <v>0.39450371038472254</v>
      </c>
      <c r="L251">
        <f t="shared" ca="1" si="31"/>
        <v>0.47508916030757453</v>
      </c>
    </row>
    <row r="252" spans="1:12" x14ac:dyDescent="0.35">
      <c r="A252">
        <f t="shared" si="24"/>
        <v>245</v>
      </c>
      <c r="B252">
        <f t="shared" ca="1" si="25"/>
        <v>0.92740375861753011</v>
      </c>
      <c r="C252">
        <f t="shared" ca="1" si="26"/>
        <v>0.40271234430338249</v>
      </c>
      <c r="D252">
        <f t="shared" ca="1" si="27"/>
        <v>0.35120213945548634</v>
      </c>
      <c r="E252">
        <f t="shared" ca="1" si="28"/>
        <v>0.24109513073847189</v>
      </c>
      <c r="F252">
        <f t="shared" ca="1" si="29"/>
        <v>0.92740375861753011</v>
      </c>
      <c r="G252">
        <f t="shared" ca="1" si="30"/>
        <v>0.40271234430338249</v>
      </c>
      <c r="L252">
        <f t="shared" ca="1" si="31"/>
        <v>0.52469141431414767</v>
      </c>
    </row>
    <row r="253" spans="1:12" x14ac:dyDescent="0.35">
      <c r="A253">
        <f t="shared" si="24"/>
        <v>246</v>
      </c>
      <c r="B253">
        <f t="shared" ca="1" si="25"/>
        <v>1.1109497084299791</v>
      </c>
      <c r="C253">
        <f t="shared" ca="1" si="26"/>
        <v>0.28197913570231059</v>
      </c>
      <c r="D253">
        <f t="shared" ca="1" si="27"/>
        <v>0</v>
      </c>
      <c r="E253">
        <f t="shared" ca="1" si="28"/>
        <v>0.37571183297801014</v>
      </c>
      <c r="F253">
        <f t="shared" ca="1" si="29"/>
        <v>0.92740375861753011</v>
      </c>
      <c r="G253">
        <f t="shared" ca="1" si="30"/>
        <v>0.40271234430338249</v>
      </c>
      <c r="L253">
        <f t="shared" ca="1" si="31"/>
        <v>0.52469141431414767</v>
      </c>
    </row>
    <row r="254" spans="1:12" x14ac:dyDescent="0.35">
      <c r="A254">
        <f t="shared" si="24"/>
        <v>247</v>
      </c>
      <c r="B254">
        <f t="shared" ca="1" si="25"/>
        <v>0.97211723913447334</v>
      </c>
      <c r="C254">
        <f t="shared" ca="1" si="26"/>
        <v>0.27308789212166268</v>
      </c>
      <c r="D254">
        <f t="shared" ca="1" si="27"/>
        <v>3.503484085129285E-3</v>
      </c>
      <c r="E254">
        <f t="shared" ca="1" si="28"/>
        <v>0.6622364779644434</v>
      </c>
      <c r="F254">
        <f t="shared" ca="1" si="29"/>
        <v>0.92740375861753011</v>
      </c>
      <c r="G254">
        <f t="shared" ca="1" si="30"/>
        <v>0.40271234430338249</v>
      </c>
      <c r="L254">
        <f t="shared" ca="1" si="31"/>
        <v>0.52469141431414767</v>
      </c>
    </row>
    <row r="255" spans="1:12" x14ac:dyDescent="0.35">
      <c r="A255">
        <f t="shared" si="24"/>
        <v>248</v>
      </c>
      <c r="B255">
        <f t="shared" ca="1" si="25"/>
        <v>1.2094173219191098</v>
      </c>
      <c r="C255">
        <f t="shared" ca="1" si="26"/>
        <v>0.31295715012529507</v>
      </c>
      <c r="D255">
        <f t="shared" ca="1" si="27"/>
        <v>0</v>
      </c>
      <c r="E255">
        <f t="shared" ca="1" si="28"/>
        <v>0.44031820669590005</v>
      </c>
      <c r="F255">
        <f t="shared" ca="1" si="29"/>
        <v>0.92740375861753011</v>
      </c>
      <c r="G255">
        <f t="shared" ca="1" si="30"/>
        <v>0.40271234430338249</v>
      </c>
      <c r="L255">
        <f t="shared" ca="1" si="31"/>
        <v>0.52469141431414767</v>
      </c>
    </row>
    <row r="256" spans="1:12" x14ac:dyDescent="0.35">
      <c r="A256">
        <f t="shared" si="24"/>
        <v>249</v>
      </c>
      <c r="B256">
        <f t="shared" ca="1" si="25"/>
        <v>0.84959168556130849</v>
      </c>
      <c r="C256">
        <f t="shared" ca="1" si="26"/>
        <v>0.39625506957756484</v>
      </c>
      <c r="D256">
        <f t="shared" ca="1" si="27"/>
        <v>2.7841137633420079</v>
      </c>
      <c r="E256">
        <f t="shared" ca="1" si="28"/>
        <v>0.1583078845842919</v>
      </c>
      <c r="F256">
        <f t="shared" ca="1" si="29"/>
        <v>0.84959168556130849</v>
      </c>
      <c r="G256">
        <f t="shared" ca="1" si="30"/>
        <v>0.39625506957756484</v>
      </c>
      <c r="L256">
        <f t="shared" ca="1" si="31"/>
        <v>0.45333661598374364</v>
      </c>
    </row>
    <row r="257" spans="1:12" x14ac:dyDescent="0.35">
      <c r="A257">
        <f t="shared" si="24"/>
        <v>250</v>
      </c>
      <c r="B257">
        <f t="shared" ca="1" si="25"/>
        <v>0.9308004893969275</v>
      </c>
      <c r="C257">
        <f t="shared" ca="1" si="26"/>
        <v>0.45933789340989284</v>
      </c>
      <c r="D257">
        <f t="shared" ca="1" si="27"/>
        <v>0.27506233758306597</v>
      </c>
      <c r="E257">
        <f t="shared" ca="1" si="28"/>
        <v>0.1059215557712333</v>
      </c>
      <c r="F257">
        <f t="shared" ca="1" si="29"/>
        <v>0.9308004893969275</v>
      </c>
      <c r="G257">
        <f t="shared" ca="1" si="30"/>
        <v>0.45933789340989284</v>
      </c>
      <c r="L257">
        <f t="shared" ca="1" si="31"/>
        <v>0.47146259598703466</v>
      </c>
    </row>
    <row r="258" spans="1:12" x14ac:dyDescent="0.35">
      <c r="A258">
        <f t="shared" si="24"/>
        <v>251</v>
      </c>
      <c r="B258">
        <f t="shared" ca="1" si="25"/>
        <v>1.0276179093058528</v>
      </c>
      <c r="C258">
        <f t="shared" ca="1" si="26"/>
        <v>0.64506211837677951</v>
      </c>
      <c r="D258">
        <f t="shared" ca="1" si="27"/>
        <v>0</v>
      </c>
      <c r="E258">
        <f t="shared" ca="1" si="28"/>
        <v>0.97594713098299923</v>
      </c>
      <c r="F258">
        <f t="shared" ca="1" si="29"/>
        <v>0.9308004893969275</v>
      </c>
      <c r="G258">
        <f t="shared" ca="1" si="30"/>
        <v>0.45933789340989284</v>
      </c>
      <c r="L258">
        <f t="shared" ca="1" si="31"/>
        <v>0.47146259598703466</v>
      </c>
    </row>
    <row r="259" spans="1:12" x14ac:dyDescent="0.35">
      <c r="A259">
        <f t="shared" si="24"/>
        <v>252</v>
      </c>
      <c r="B259">
        <f t="shared" ca="1" si="25"/>
        <v>0.92877976858201894</v>
      </c>
      <c r="C259">
        <f t="shared" ca="1" si="26"/>
        <v>0.38686327735768811</v>
      </c>
      <c r="D259">
        <f t="shared" ca="1" si="27"/>
        <v>1.1688893610903643</v>
      </c>
      <c r="E259">
        <f t="shared" ca="1" si="28"/>
        <v>0.12951568493133725</v>
      </c>
      <c r="F259">
        <f t="shared" ca="1" si="29"/>
        <v>0.92877976858201894</v>
      </c>
      <c r="G259">
        <f t="shared" ca="1" si="30"/>
        <v>0.38686327735768811</v>
      </c>
      <c r="L259">
        <f t="shared" ca="1" si="31"/>
        <v>0.54191649122433083</v>
      </c>
    </row>
    <row r="260" spans="1:12" x14ac:dyDescent="0.35">
      <c r="A260">
        <f t="shared" si="24"/>
        <v>253</v>
      </c>
      <c r="B260">
        <f t="shared" ca="1" si="25"/>
        <v>0.77784602785513679</v>
      </c>
      <c r="C260">
        <f t="shared" ca="1" si="26"/>
        <v>0.38071545261210177</v>
      </c>
      <c r="D260">
        <f t="shared" ca="1" si="27"/>
        <v>1.0573390794791637</v>
      </c>
      <c r="E260">
        <f t="shared" ca="1" si="28"/>
        <v>0.91146962288027811</v>
      </c>
      <c r="F260">
        <f t="shared" ca="1" si="29"/>
        <v>0.77784602785513679</v>
      </c>
      <c r="G260">
        <f t="shared" ca="1" si="30"/>
        <v>0.38071545261210177</v>
      </c>
      <c r="L260">
        <f t="shared" ca="1" si="31"/>
        <v>0.39713057524303502</v>
      </c>
    </row>
    <row r="261" spans="1:12" x14ac:dyDescent="0.35">
      <c r="A261">
        <f t="shared" si="24"/>
        <v>254</v>
      </c>
      <c r="B261">
        <f t="shared" ca="1" si="25"/>
        <v>0.86330000298619491</v>
      </c>
      <c r="C261">
        <f t="shared" ca="1" si="26"/>
        <v>0.56132067431301191</v>
      </c>
      <c r="D261">
        <f t="shared" ca="1" si="27"/>
        <v>0.69092020873081517</v>
      </c>
      <c r="E261">
        <f t="shared" ca="1" si="28"/>
        <v>0.39873453865358577</v>
      </c>
      <c r="F261">
        <f t="shared" ca="1" si="29"/>
        <v>0.86330000298619491</v>
      </c>
      <c r="G261">
        <f t="shared" ca="1" si="30"/>
        <v>0.56132067431301191</v>
      </c>
      <c r="L261">
        <f t="shared" ca="1" si="31"/>
        <v>0.301979328673183</v>
      </c>
    </row>
    <row r="262" spans="1:12" x14ac:dyDescent="0.35">
      <c r="A262">
        <f t="shared" si="24"/>
        <v>255</v>
      </c>
      <c r="B262">
        <f t="shared" ca="1" si="25"/>
        <v>0.73345583729916819</v>
      </c>
      <c r="C262">
        <f t="shared" ca="1" si="26"/>
        <v>0.71627156480562826</v>
      </c>
      <c r="D262">
        <f t="shared" ca="1" si="27"/>
        <v>4.6125208167927206E-4</v>
      </c>
      <c r="E262">
        <f t="shared" ca="1" si="28"/>
        <v>3.1178002916230074E-3</v>
      </c>
      <c r="F262">
        <f t="shared" ca="1" si="29"/>
        <v>0.86330000298619491</v>
      </c>
      <c r="G262">
        <f t="shared" ca="1" si="30"/>
        <v>0.56132067431301191</v>
      </c>
      <c r="L262">
        <f t="shared" ca="1" si="31"/>
        <v>0.301979328673183</v>
      </c>
    </row>
    <row r="263" spans="1:12" x14ac:dyDescent="0.35">
      <c r="A263">
        <f t="shared" si="24"/>
        <v>256</v>
      </c>
      <c r="B263">
        <f t="shared" ca="1" si="25"/>
        <v>0.91106605887717396</v>
      </c>
      <c r="C263">
        <f t="shared" ca="1" si="26"/>
        <v>0.67827241023719798</v>
      </c>
      <c r="D263">
        <f t="shared" ca="1" si="27"/>
        <v>1.4914323689492033E-2</v>
      </c>
      <c r="E263">
        <f t="shared" ca="1" si="28"/>
        <v>0.33250334021356431</v>
      </c>
      <c r="F263">
        <f t="shared" ca="1" si="29"/>
        <v>0.86330000298619491</v>
      </c>
      <c r="G263">
        <f t="shared" ca="1" si="30"/>
        <v>0.56132067431301191</v>
      </c>
      <c r="L263">
        <f t="shared" ca="1" si="31"/>
        <v>0.301979328673183</v>
      </c>
    </row>
    <row r="264" spans="1:12" x14ac:dyDescent="0.35">
      <c r="A264">
        <f t="shared" si="24"/>
        <v>257</v>
      </c>
      <c r="B264">
        <f t="shared" ca="1" si="25"/>
        <v>0.78051425496977178</v>
      </c>
      <c r="C264">
        <f t="shared" ca="1" si="26"/>
        <v>0.61829388745742497</v>
      </c>
      <c r="D264">
        <f t="shared" ca="1" si="27"/>
        <v>8.5335980478277049E-2</v>
      </c>
      <c r="E264">
        <f t="shared" ca="1" si="28"/>
        <v>0.54018905804995254</v>
      </c>
      <c r="F264">
        <f t="shared" ca="1" si="29"/>
        <v>0.86330000298619491</v>
      </c>
      <c r="G264">
        <f t="shared" ca="1" si="30"/>
        <v>0.56132067431301191</v>
      </c>
      <c r="L264">
        <f t="shared" ca="1" si="31"/>
        <v>0.301979328673183</v>
      </c>
    </row>
    <row r="265" spans="1:12" x14ac:dyDescent="0.35">
      <c r="A265">
        <f t="shared" ref="A265:A328" si="32">A264+1</f>
        <v>258</v>
      </c>
      <c r="B265">
        <f t="shared" ref="B265:B328" ca="1" si="33">_xlfn.NORM.INV(RAND(),F264,$J$2)</f>
        <v>0.92475322942250149</v>
      </c>
      <c r="C265">
        <f t="shared" ref="C265:C328" ca="1" si="34">_xlfn.NORM.INV(RAND(),G264,$J$2)</f>
        <v>0.77935380914215002</v>
      </c>
      <c r="D265">
        <f t="shared" ref="D265:D328" ca="1" si="35">IF(AND(B265&lt;1,B265&gt;0,C265&lt;1,C265&gt;0),_xlfn.BINOM.DIST($D$3,$D$2,B265,FALSE)*_xlfn.BINOM.DIST($H$3,$H$2,C265,FALSE)*_xlfn.BETA.DIST(B265,$B$2,$B$3,FALSE)*_xlfn.BETA.DIST(C265,$F$2,$F$3,FALSE)/(_xlfn.BINOM.DIST($D$3,$D$2,F264,FALSE)*_xlfn.BINOM.DIST($H$3,$H$2,G264,FALSE)*_xlfn.BETA.DIST(F264,$B$2,$B$3,FALSE)*_xlfn.BETA.DIST(G264,$F$2,$F$3,FALSE)),0)</f>
        <v>2.8154088813665486E-5</v>
      </c>
      <c r="E265">
        <f t="shared" ref="E265:E328" ca="1" si="36">RAND()</f>
        <v>0.47629566327805628</v>
      </c>
      <c r="F265">
        <f t="shared" ref="F265:F328" ca="1" si="37">IF(D265&gt;E265,B265,F264)</f>
        <v>0.86330000298619491</v>
      </c>
      <c r="G265">
        <f t="shared" ref="G265:G328" ca="1" si="38">IF(D265&gt;E265,C265,G264)</f>
        <v>0.56132067431301191</v>
      </c>
      <c r="L265">
        <f t="shared" ref="L265:L328" ca="1" si="39">F265-G265</f>
        <v>0.301979328673183</v>
      </c>
    </row>
    <row r="266" spans="1:12" x14ac:dyDescent="0.35">
      <c r="A266">
        <f t="shared" si="32"/>
        <v>259</v>
      </c>
      <c r="B266">
        <f t="shared" ca="1" si="33"/>
        <v>0.89822105805014396</v>
      </c>
      <c r="C266">
        <f t="shared" ca="1" si="34"/>
        <v>0.62479038016929589</v>
      </c>
      <c r="D266">
        <f t="shared" ca="1" si="35"/>
        <v>0.14396779933187398</v>
      </c>
      <c r="E266">
        <f t="shared" ca="1" si="36"/>
        <v>0.19812857859101407</v>
      </c>
      <c r="F266">
        <f t="shared" ca="1" si="37"/>
        <v>0.86330000298619491</v>
      </c>
      <c r="G266">
        <f t="shared" ca="1" si="38"/>
        <v>0.56132067431301191</v>
      </c>
      <c r="L266">
        <f t="shared" ca="1" si="39"/>
        <v>0.301979328673183</v>
      </c>
    </row>
    <row r="267" spans="1:12" x14ac:dyDescent="0.35">
      <c r="A267">
        <f t="shared" si="32"/>
        <v>260</v>
      </c>
      <c r="B267">
        <f t="shared" ca="1" si="33"/>
        <v>0.95244077713848452</v>
      </c>
      <c r="C267">
        <f t="shared" ca="1" si="34"/>
        <v>0.52964114227741277</v>
      </c>
      <c r="D267">
        <f t="shared" ca="1" si="35"/>
        <v>0.13427031447595791</v>
      </c>
      <c r="E267">
        <f t="shared" ca="1" si="36"/>
        <v>0.97770530064126404</v>
      </c>
      <c r="F267">
        <f t="shared" ca="1" si="37"/>
        <v>0.86330000298619491</v>
      </c>
      <c r="G267">
        <f t="shared" ca="1" si="38"/>
        <v>0.56132067431301191</v>
      </c>
      <c r="L267">
        <f t="shared" ca="1" si="39"/>
        <v>0.301979328673183</v>
      </c>
    </row>
    <row r="268" spans="1:12" x14ac:dyDescent="0.35">
      <c r="A268">
        <f t="shared" si="32"/>
        <v>261</v>
      </c>
      <c r="B268">
        <f t="shared" ca="1" si="33"/>
        <v>1.063803629346566</v>
      </c>
      <c r="C268">
        <f t="shared" ca="1" si="34"/>
        <v>0.41190527308121228</v>
      </c>
      <c r="D268">
        <f t="shared" ca="1" si="35"/>
        <v>0</v>
      </c>
      <c r="E268">
        <f t="shared" ca="1" si="36"/>
        <v>0.91707443957964307</v>
      </c>
      <c r="F268">
        <f t="shared" ca="1" si="37"/>
        <v>0.86330000298619491</v>
      </c>
      <c r="G268">
        <f t="shared" ca="1" si="38"/>
        <v>0.56132067431301191</v>
      </c>
      <c r="L268">
        <f t="shared" ca="1" si="39"/>
        <v>0.301979328673183</v>
      </c>
    </row>
    <row r="269" spans="1:12" x14ac:dyDescent="0.35">
      <c r="A269">
        <f t="shared" si="32"/>
        <v>262</v>
      </c>
      <c r="B269">
        <f t="shared" ca="1" si="33"/>
        <v>0.87236808839672197</v>
      </c>
      <c r="C269">
        <f t="shared" ca="1" si="34"/>
        <v>0.46661070960888595</v>
      </c>
      <c r="D269">
        <f t="shared" ca="1" si="35"/>
        <v>3.7375262692430646</v>
      </c>
      <c r="E269">
        <f t="shared" ca="1" si="36"/>
        <v>0.92406447991289131</v>
      </c>
      <c r="F269">
        <f t="shared" ca="1" si="37"/>
        <v>0.87236808839672197</v>
      </c>
      <c r="G269">
        <f t="shared" ca="1" si="38"/>
        <v>0.46661070960888595</v>
      </c>
      <c r="L269">
        <f t="shared" ca="1" si="39"/>
        <v>0.40575737878783602</v>
      </c>
    </row>
    <row r="270" spans="1:12" x14ac:dyDescent="0.35">
      <c r="A270">
        <f t="shared" si="32"/>
        <v>263</v>
      </c>
      <c r="B270">
        <f t="shared" ca="1" si="33"/>
        <v>0.74171135830118362</v>
      </c>
      <c r="C270">
        <f t="shared" ca="1" si="34"/>
        <v>0.40913790026265728</v>
      </c>
      <c r="D270">
        <f t="shared" ca="1" si="35"/>
        <v>0.17227254917968943</v>
      </c>
      <c r="E270">
        <f t="shared" ca="1" si="36"/>
        <v>0.25063666035641197</v>
      </c>
      <c r="F270">
        <f t="shared" ca="1" si="37"/>
        <v>0.87236808839672197</v>
      </c>
      <c r="G270">
        <f t="shared" ca="1" si="38"/>
        <v>0.46661070960888595</v>
      </c>
      <c r="L270">
        <f t="shared" ca="1" si="39"/>
        <v>0.40575737878783602</v>
      </c>
    </row>
    <row r="271" spans="1:12" x14ac:dyDescent="0.35">
      <c r="A271">
        <f t="shared" si="32"/>
        <v>264</v>
      </c>
      <c r="B271">
        <f t="shared" ca="1" si="33"/>
        <v>0.8453111251686638</v>
      </c>
      <c r="C271">
        <f t="shared" ca="1" si="34"/>
        <v>0.29257802673989253</v>
      </c>
      <c r="D271">
        <f t="shared" ca="1" si="35"/>
        <v>0.32784017505243607</v>
      </c>
      <c r="E271">
        <f t="shared" ca="1" si="36"/>
        <v>0.49833891135509834</v>
      </c>
      <c r="F271">
        <f t="shared" ca="1" si="37"/>
        <v>0.87236808839672197</v>
      </c>
      <c r="G271">
        <f t="shared" ca="1" si="38"/>
        <v>0.46661070960888595</v>
      </c>
      <c r="L271">
        <f t="shared" ca="1" si="39"/>
        <v>0.40575737878783602</v>
      </c>
    </row>
    <row r="272" spans="1:12" x14ac:dyDescent="0.35">
      <c r="A272">
        <f t="shared" si="32"/>
        <v>265</v>
      </c>
      <c r="B272">
        <f t="shared" ca="1" si="33"/>
        <v>0.73234248765995769</v>
      </c>
      <c r="C272">
        <f t="shared" ca="1" si="34"/>
        <v>0.45319599066804422</v>
      </c>
      <c r="D272">
        <f t="shared" ca="1" si="35"/>
        <v>0.1198881338331223</v>
      </c>
      <c r="E272">
        <f t="shared" ca="1" si="36"/>
        <v>0.72062917822409067</v>
      </c>
      <c r="F272">
        <f t="shared" ca="1" si="37"/>
        <v>0.87236808839672197</v>
      </c>
      <c r="G272">
        <f t="shared" ca="1" si="38"/>
        <v>0.46661070960888595</v>
      </c>
      <c r="L272">
        <f t="shared" ca="1" si="39"/>
        <v>0.40575737878783602</v>
      </c>
    </row>
    <row r="273" spans="1:12" x14ac:dyDescent="0.35">
      <c r="A273">
        <f t="shared" si="32"/>
        <v>266</v>
      </c>
      <c r="B273">
        <f t="shared" ca="1" si="33"/>
        <v>0.78041173403325914</v>
      </c>
      <c r="C273">
        <f t="shared" ca="1" si="34"/>
        <v>0.51504392673385335</v>
      </c>
      <c r="D273">
        <f t="shared" ca="1" si="35"/>
        <v>0.22427235814889132</v>
      </c>
      <c r="E273">
        <f t="shared" ca="1" si="36"/>
        <v>6.535820360553446E-3</v>
      </c>
      <c r="F273">
        <f t="shared" ca="1" si="37"/>
        <v>0.78041173403325914</v>
      </c>
      <c r="G273">
        <f t="shared" ca="1" si="38"/>
        <v>0.51504392673385335</v>
      </c>
      <c r="L273">
        <f t="shared" ca="1" si="39"/>
        <v>0.26536780729940579</v>
      </c>
    </row>
    <row r="274" spans="1:12" x14ac:dyDescent="0.35">
      <c r="A274">
        <f t="shared" si="32"/>
        <v>267</v>
      </c>
      <c r="B274">
        <f t="shared" ca="1" si="33"/>
        <v>0.84196570026918238</v>
      </c>
      <c r="C274">
        <f t="shared" ca="1" si="34"/>
        <v>0.53281522535047854</v>
      </c>
      <c r="D274">
        <f t="shared" ca="1" si="35"/>
        <v>1.8890075369420312</v>
      </c>
      <c r="E274">
        <f t="shared" ca="1" si="36"/>
        <v>0.94290650237672424</v>
      </c>
      <c r="F274">
        <f t="shared" ca="1" si="37"/>
        <v>0.84196570026918238</v>
      </c>
      <c r="G274">
        <f t="shared" ca="1" si="38"/>
        <v>0.53281522535047854</v>
      </c>
      <c r="L274">
        <f t="shared" ca="1" si="39"/>
        <v>0.30915047491870384</v>
      </c>
    </row>
    <row r="275" spans="1:12" x14ac:dyDescent="0.35">
      <c r="A275">
        <f t="shared" si="32"/>
        <v>268</v>
      </c>
      <c r="B275">
        <f t="shared" ca="1" si="33"/>
        <v>0.77601368338756915</v>
      </c>
      <c r="C275">
        <f t="shared" ca="1" si="34"/>
        <v>0.53427304041778056</v>
      </c>
      <c r="D275">
        <f t="shared" ca="1" si="35"/>
        <v>0.35642336843464473</v>
      </c>
      <c r="E275">
        <f t="shared" ca="1" si="36"/>
        <v>0.78856232185412434</v>
      </c>
      <c r="F275">
        <f t="shared" ca="1" si="37"/>
        <v>0.84196570026918238</v>
      </c>
      <c r="G275">
        <f t="shared" ca="1" si="38"/>
        <v>0.53281522535047854</v>
      </c>
      <c r="L275">
        <f t="shared" ca="1" si="39"/>
        <v>0.30915047491870384</v>
      </c>
    </row>
    <row r="276" spans="1:12" x14ac:dyDescent="0.35">
      <c r="A276">
        <f t="shared" si="32"/>
        <v>269</v>
      </c>
      <c r="B276">
        <f t="shared" ca="1" si="33"/>
        <v>0.69104784075859316</v>
      </c>
      <c r="C276">
        <f t="shared" ca="1" si="34"/>
        <v>0.45509991208404144</v>
      </c>
      <c r="D276">
        <f t="shared" ca="1" si="35"/>
        <v>7.2996904315924163E-2</v>
      </c>
      <c r="E276">
        <f t="shared" ca="1" si="36"/>
        <v>0.82415404726416863</v>
      </c>
      <c r="F276">
        <f t="shared" ca="1" si="37"/>
        <v>0.84196570026918238</v>
      </c>
      <c r="G276">
        <f t="shared" ca="1" si="38"/>
        <v>0.53281522535047854</v>
      </c>
      <c r="L276">
        <f t="shared" ca="1" si="39"/>
        <v>0.30915047491870384</v>
      </c>
    </row>
    <row r="277" spans="1:12" x14ac:dyDescent="0.35">
      <c r="A277">
        <f t="shared" si="32"/>
        <v>270</v>
      </c>
      <c r="B277">
        <f t="shared" ca="1" si="33"/>
        <v>0.72993211341779374</v>
      </c>
      <c r="C277">
        <f t="shared" ca="1" si="34"/>
        <v>0.31726760118836228</v>
      </c>
      <c r="D277">
        <f t="shared" ca="1" si="35"/>
        <v>0.13262066061304079</v>
      </c>
      <c r="E277">
        <f t="shared" ca="1" si="36"/>
        <v>0.9073858266852316</v>
      </c>
      <c r="F277">
        <f t="shared" ca="1" si="37"/>
        <v>0.84196570026918238</v>
      </c>
      <c r="G277">
        <f t="shared" ca="1" si="38"/>
        <v>0.53281522535047854</v>
      </c>
      <c r="L277">
        <f t="shared" ca="1" si="39"/>
        <v>0.30915047491870384</v>
      </c>
    </row>
    <row r="278" spans="1:12" x14ac:dyDescent="0.35">
      <c r="A278">
        <f t="shared" si="32"/>
        <v>271</v>
      </c>
      <c r="B278">
        <f t="shared" ca="1" si="33"/>
        <v>0.79738813148637266</v>
      </c>
      <c r="C278">
        <f t="shared" ca="1" si="34"/>
        <v>0.55134226419476984</v>
      </c>
      <c r="D278">
        <f t="shared" ca="1" si="35"/>
        <v>0.40120937356087671</v>
      </c>
      <c r="E278">
        <f t="shared" ca="1" si="36"/>
        <v>6.5750484370031614E-2</v>
      </c>
      <c r="F278">
        <f t="shared" ca="1" si="37"/>
        <v>0.79738813148637266</v>
      </c>
      <c r="G278">
        <f t="shared" ca="1" si="38"/>
        <v>0.55134226419476984</v>
      </c>
      <c r="L278">
        <f t="shared" ca="1" si="39"/>
        <v>0.24604586729160283</v>
      </c>
    </row>
    <row r="279" spans="1:12" x14ac:dyDescent="0.35">
      <c r="A279">
        <f t="shared" si="32"/>
        <v>272</v>
      </c>
      <c r="B279">
        <f t="shared" ca="1" si="33"/>
        <v>0.91727861588469861</v>
      </c>
      <c r="C279">
        <f t="shared" ca="1" si="34"/>
        <v>0.78087554818015315</v>
      </c>
      <c r="D279">
        <f t="shared" ca="1" si="35"/>
        <v>5.1169590493841172E-5</v>
      </c>
      <c r="E279">
        <f t="shared" ca="1" si="36"/>
        <v>0.15706886010716459</v>
      </c>
      <c r="F279">
        <f t="shared" ca="1" si="37"/>
        <v>0.79738813148637266</v>
      </c>
      <c r="G279">
        <f t="shared" ca="1" si="38"/>
        <v>0.55134226419476984</v>
      </c>
      <c r="L279">
        <f t="shared" ca="1" si="39"/>
        <v>0.24604586729160283</v>
      </c>
    </row>
    <row r="280" spans="1:12" x14ac:dyDescent="0.35">
      <c r="A280">
        <f t="shared" si="32"/>
        <v>273</v>
      </c>
      <c r="B280">
        <f t="shared" ca="1" si="33"/>
        <v>0.73798857076660074</v>
      </c>
      <c r="C280">
        <f t="shared" ca="1" si="34"/>
        <v>0.48390162688604033</v>
      </c>
      <c r="D280">
        <f t="shared" ca="1" si="35"/>
        <v>0.66003659431281358</v>
      </c>
      <c r="E280">
        <f t="shared" ca="1" si="36"/>
        <v>0.56521082293632618</v>
      </c>
      <c r="F280">
        <f t="shared" ca="1" si="37"/>
        <v>0.73798857076660074</v>
      </c>
      <c r="G280">
        <f t="shared" ca="1" si="38"/>
        <v>0.48390162688604033</v>
      </c>
      <c r="L280">
        <f t="shared" ca="1" si="39"/>
        <v>0.25408694388056041</v>
      </c>
    </row>
    <row r="281" spans="1:12" x14ac:dyDescent="0.35">
      <c r="A281">
        <f t="shared" si="32"/>
        <v>274</v>
      </c>
      <c r="B281">
        <f t="shared" ca="1" si="33"/>
        <v>0.63431287765902644</v>
      </c>
      <c r="C281">
        <f t="shared" ca="1" si="34"/>
        <v>0.66208269481940063</v>
      </c>
      <c r="D281">
        <f t="shared" ca="1" si="35"/>
        <v>3.5509832173160282E-4</v>
      </c>
      <c r="E281">
        <f t="shared" ca="1" si="36"/>
        <v>5.1149552299577516E-2</v>
      </c>
      <c r="F281">
        <f t="shared" ca="1" si="37"/>
        <v>0.73798857076660074</v>
      </c>
      <c r="G281">
        <f t="shared" ca="1" si="38"/>
        <v>0.48390162688604033</v>
      </c>
      <c r="L281">
        <f t="shared" ca="1" si="39"/>
        <v>0.25408694388056041</v>
      </c>
    </row>
    <row r="282" spans="1:12" x14ac:dyDescent="0.35">
      <c r="A282">
        <f t="shared" si="32"/>
        <v>275</v>
      </c>
      <c r="B282">
        <f t="shared" ca="1" si="33"/>
        <v>0.59560832151456855</v>
      </c>
      <c r="C282">
        <f t="shared" ca="1" si="34"/>
        <v>0.51278415626196172</v>
      </c>
      <c r="D282">
        <f t="shared" ca="1" si="35"/>
        <v>2.7921859724647255E-3</v>
      </c>
      <c r="E282">
        <f t="shared" ca="1" si="36"/>
        <v>0.53780781103018038</v>
      </c>
      <c r="F282">
        <f t="shared" ca="1" si="37"/>
        <v>0.73798857076660074</v>
      </c>
      <c r="G282">
        <f t="shared" ca="1" si="38"/>
        <v>0.48390162688604033</v>
      </c>
      <c r="L282">
        <f t="shared" ca="1" si="39"/>
        <v>0.25408694388056041</v>
      </c>
    </row>
    <row r="283" spans="1:12" x14ac:dyDescent="0.35">
      <c r="A283">
        <f t="shared" si="32"/>
        <v>276</v>
      </c>
      <c r="B283">
        <f t="shared" ca="1" si="33"/>
        <v>0.77944237281890705</v>
      </c>
      <c r="C283">
        <f t="shared" ca="1" si="34"/>
        <v>0.5161723113846286</v>
      </c>
      <c r="D283">
        <f t="shared" ca="1" si="35"/>
        <v>1.9266573196450316</v>
      </c>
      <c r="E283">
        <f t="shared" ca="1" si="36"/>
        <v>0.68114942710662374</v>
      </c>
      <c r="F283">
        <f t="shared" ca="1" si="37"/>
        <v>0.77944237281890705</v>
      </c>
      <c r="G283">
        <f t="shared" ca="1" si="38"/>
        <v>0.5161723113846286</v>
      </c>
      <c r="L283">
        <f t="shared" ca="1" si="39"/>
        <v>0.26327006143427845</v>
      </c>
    </row>
    <row r="284" spans="1:12" x14ac:dyDescent="0.35">
      <c r="A284">
        <f t="shared" si="32"/>
        <v>277</v>
      </c>
      <c r="B284">
        <f t="shared" ca="1" si="33"/>
        <v>0.80692502944657862</v>
      </c>
      <c r="C284">
        <f t="shared" ca="1" si="34"/>
        <v>0.44388033906414764</v>
      </c>
      <c r="D284">
        <f t="shared" ca="1" si="35"/>
        <v>3.2522823926261797</v>
      </c>
      <c r="E284">
        <f t="shared" ca="1" si="36"/>
        <v>0.8357407476671157</v>
      </c>
      <c r="F284">
        <f t="shared" ca="1" si="37"/>
        <v>0.80692502944657862</v>
      </c>
      <c r="G284">
        <f t="shared" ca="1" si="38"/>
        <v>0.44388033906414764</v>
      </c>
      <c r="L284">
        <f t="shared" ca="1" si="39"/>
        <v>0.36304469038243098</v>
      </c>
    </row>
    <row r="285" spans="1:12" x14ac:dyDescent="0.35">
      <c r="A285">
        <f t="shared" si="32"/>
        <v>278</v>
      </c>
      <c r="B285">
        <f t="shared" ca="1" si="33"/>
        <v>0.83473256551929365</v>
      </c>
      <c r="C285">
        <f t="shared" ca="1" si="34"/>
        <v>0.4695442594771565</v>
      </c>
      <c r="D285">
        <f t="shared" ca="1" si="35"/>
        <v>1.2279048182554426</v>
      </c>
      <c r="E285">
        <f t="shared" ca="1" si="36"/>
        <v>0.24369450547266225</v>
      </c>
      <c r="F285">
        <f t="shared" ca="1" si="37"/>
        <v>0.83473256551929365</v>
      </c>
      <c r="G285">
        <f t="shared" ca="1" si="38"/>
        <v>0.4695442594771565</v>
      </c>
      <c r="L285">
        <f t="shared" ca="1" si="39"/>
        <v>0.36518830604213715</v>
      </c>
    </row>
    <row r="286" spans="1:12" x14ac:dyDescent="0.35">
      <c r="A286">
        <f t="shared" si="32"/>
        <v>279</v>
      </c>
      <c r="B286">
        <f t="shared" ca="1" si="33"/>
        <v>0.97686590524935468</v>
      </c>
      <c r="C286">
        <f t="shared" ca="1" si="34"/>
        <v>0.62751312856968677</v>
      </c>
      <c r="D286">
        <f t="shared" ca="1" si="35"/>
        <v>1.3683976650093063E-4</v>
      </c>
      <c r="E286">
        <f t="shared" ca="1" si="36"/>
        <v>9.2488146882079625E-2</v>
      </c>
      <c r="F286">
        <f t="shared" ca="1" si="37"/>
        <v>0.83473256551929365</v>
      </c>
      <c r="G286">
        <f t="shared" ca="1" si="38"/>
        <v>0.4695442594771565</v>
      </c>
      <c r="L286">
        <f t="shared" ca="1" si="39"/>
        <v>0.36518830604213715</v>
      </c>
    </row>
    <row r="287" spans="1:12" x14ac:dyDescent="0.35">
      <c r="A287">
        <f t="shared" si="32"/>
        <v>280</v>
      </c>
      <c r="B287">
        <f t="shared" ca="1" si="33"/>
        <v>1.0267831058496499</v>
      </c>
      <c r="C287">
        <f t="shared" ca="1" si="34"/>
        <v>0.41646245045502717</v>
      </c>
      <c r="D287">
        <f t="shared" ca="1" si="35"/>
        <v>0</v>
      </c>
      <c r="E287">
        <f t="shared" ca="1" si="36"/>
        <v>0.40492296397945826</v>
      </c>
      <c r="F287">
        <f t="shared" ca="1" si="37"/>
        <v>0.83473256551929365</v>
      </c>
      <c r="G287">
        <f t="shared" ca="1" si="38"/>
        <v>0.4695442594771565</v>
      </c>
      <c r="L287">
        <f t="shared" ca="1" si="39"/>
        <v>0.36518830604213715</v>
      </c>
    </row>
    <row r="288" spans="1:12" x14ac:dyDescent="0.35">
      <c r="A288">
        <f t="shared" si="32"/>
        <v>281</v>
      </c>
      <c r="B288">
        <f t="shared" ca="1" si="33"/>
        <v>0.7583631488088447</v>
      </c>
      <c r="C288">
        <f t="shared" ca="1" si="34"/>
        <v>0.38458524181912157</v>
      </c>
      <c r="D288">
        <f t="shared" ca="1" si="35"/>
        <v>0.28908471801095026</v>
      </c>
      <c r="E288">
        <f t="shared" ca="1" si="36"/>
        <v>0.77614609657525446</v>
      </c>
      <c r="F288">
        <f t="shared" ca="1" si="37"/>
        <v>0.83473256551929365</v>
      </c>
      <c r="G288">
        <f t="shared" ca="1" si="38"/>
        <v>0.4695442594771565</v>
      </c>
      <c r="L288">
        <f t="shared" ca="1" si="39"/>
        <v>0.36518830604213715</v>
      </c>
    </row>
    <row r="289" spans="1:12" x14ac:dyDescent="0.35">
      <c r="A289">
        <f t="shared" si="32"/>
        <v>282</v>
      </c>
      <c r="B289">
        <f t="shared" ca="1" si="33"/>
        <v>0.75625265063106462</v>
      </c>
      <c r="C289">
        <f t="shared" ca="1" si="34"/>
        <v>0.50965937618155532</v>
      </c>
      <c r="D289">
        <f t="shared" ca="1" si="35"/>
        <v>0.15846527295699828</v>
      </c>
      <c r="E289">
        <f t="shared" ca="1" si="36"/>
        <v>0.39380609248801601</v>
      </c>
      <c r="F289">
        <f t="shared" ca="1" si="37"/>
        <v>0.83473256551929365</v>
      </c>
      <c r="G289">
        <f t="shared" ca="1" si="38"/>
        <v>0.4695442594771565</v>
      </c>
      <c r="L289">
        <f t="shared" ca="1" si="39"/>
        <v>0.36518830604213715</v>
      </c>
    </row>
    <row r="290" spans="1:12" x14ac:dyDescent="0.35">
      <c r="A290">
        <f t="shared" si="32"/>
        <v>283</v>
      </c>
      <c r="B290">
        <f t="shared" ca="1" si="33"/>
        <v>0.89113120737261586</v>
      </c>
      <c r="C290">
        <f t="shared" ca="1" si="34"/>
        <v>0.68962628042953433</v>
      </c>
      <c r="D290">
        <f t="shared" ca="1" si="35"/>
        <v>4.0484662476555277E-3</v>
      </c>
      <c r="E290">
        <f t="shared" ca="1" si="36"/>
        <v>0.72940996896506394</v>
      </c>
      <c r="F290">
        <f t="shared" ca="1" si="37"/>
        <v>0.83473256551929365</v>
      </c>
      <c r="G290">
        <f t="shared" ca="1" si="38"/>
        <v>0.4695442594771565</v>
      </c>
      <c r="L290">
        <f t="shared" ca="1" si="39"/>
        <v>0.36518830604213715</v>
      </c>
    </row>
    <row r="291" spans="1:12" x14ac:dyDescent="0.35">
      <c r="A291">
        <f t="shared" si="32"/>
        <v>284</v>
      </c>
      <c r="B291">
        <f t="shared" ca="1" si="33"/>
        <v>0.7959917001853557</v>
      </c>
      <c r="C291">
        <f t="shared" ca="1" si="34"/>
        <v>0.52717428794465626</v>
      </c>
      <c r="D291">
        <f t="shared" ca="1" si="35"/>
        <v>0.2949470597971296</v>
      </c>
      <c r="E291">
        <f t="shared" ca="1" si="36"/>
        <v>0.62812911761691437</v>
      </c>
      <c r="F291">
        <f t="shared" ca="1" si="37"/>
        <v>0.83473256551929365</v>
      </c>
      <c r="G291">
        <f t="shared" ca="1" si="38"/>
        <v>0.4695442594771565</v>
      </c>
      <c r="L291">
        <f t="shared" ca="1" si="39"/>
        <v>0.36518830604213715</v>
      </c>
    </row>
    <row r="292" spans="1:12" x14ac:dyDescent="0.35">
      <c r="A292">
        <f t="shared" si="32"/>
        <v>285</v>
      </c>
      <c r="B292">
        <f t="shared" ca="1" si="33"/>
        <v>0.99237976973019759</v>
      </c>
      <c r="C292">
        <f t="shared" ca="1" si="34"/>
        <v>0.55409334227851803</v>
      </c>
      <c r="D292">
        <f t="shared" ca="1" si="35"/>
        <v>2.1514556302011736E-6</v>
      </c>
      <c r="E292">
        <f t="shared" ca="1" si="36"/>
        <v>0.56505481187270223</v>
      </c>
      <c r="F292">
        <f t="shared" ca="1" si="37"/>
        <v>0.83473256551929365</v>
      </c>
      <c r="G292">
        <f t="shared" ca="1" si="38"/>
        <v>0.4695442594771565</v>
      </c>
      <c r="L292">
        <f t="shared" ca="1" si="39"/>
        <v>0.36518830604213715</v>
      </c>
    </row>
    <row r="293" spans="1:12" x14ac:dyDescent="0.35">
      <c r="A293">
        <f t="shared" si="32"/>
        <v>286</v>
      </c>
      <c r="B293">
        <f t="shared" ca="1" si="33"/>
        <v>0.67720613040083344</v>
      </c>
      <c r="C293">
        <f t="shared" ca="1" si="34"/>
        <v>0.45896405772616583</v>
      </c>
      <c r="D293">
        <f t="shared" ca="1" si="35"/>
        <v>2.1118847657008711E-2</v>
      </c>
      <c r="E293">
        <f t="shared" ca="1" si="36"/>
        <v>0.2522481869966321</v>
      </c>
      <c r="F293">
        <f t="shared" ca="1" si="37"/>
        <v>0.83473256551929365</v>
      </c>
      <c r="G293">
        <f t="shared" ca="1" si="38"/>
        <v>0.4695442594771565</v>
      </c>
      <c r="L293">
        <f t="shared" ca="1" si="39"/>
        <v>0.36518830604213715</v>
      </c>
    </row>
    <row r="294" spans="1:12" x14ac:dyDescent="0.35">
      <c r="A294">
        <f t="shared" si="32"/>
        <v>287</v>
      </c>
      <c r="B294">
        <f t="shared" ca="1" si="33"/>
        <v>0.67205480149240293</v>
      </c>
      <c r="C294">
        <f t="shared" ca="1" si="34"/>
        <v>0.43254302301586078</v>
      </c>
      <c r="D294">
        <f t="shared" ca="1" si="35"/>
        <v>1.9431829363355295E-2</v>
      </c>
      <c r="E294">
        <f t="shared" ca="1" si="36"/>
        <v>0.9562139547420192</v>
      </c>
      <c r="F294">
        <f t="shared" ca="1" si="37"/>
        <v>0.83473256551929365</v>
      </c>
      <c r="G294">
        <f t="shared" ca="1" si="38"/>
        <v>0.4695442594771565</v>
      </c>
      <c r="L294">
        <f t="shared" ca="1" si="39"/>
        <v>0.36518830604213715</v>
      </c>
    </row>
    <row r="295" spans="1:12" x14ac:dyDescent="0.35">
      <c r="A295">
        <f t="shared" si="32"/>
        <v>288</v>
      </c>
      <c r="B295">
        <f t="shared" ca="1" si="33"/>
        <v>0.80618407747100029</v>
      </c>
      <c r="C295">
        <f t="shared" ca="1" si="34"/>
        <v>0.55936072940657033</v>
      </c>
      <c r="D295">
        <f t="shared" ca="1" si="35"/>
        <v>0.19465259143392133</v>
      </c>
      <c r="E295">
        <f t="shared" ca="1" si="36"/>
        <v>0.53445397985100951</v>
      </c>
      <c r="F295">
        <f t="shared" ca="1" si="37"/>
        <v>0.83473256551929365</v>
      </c>
      <c r="G295">
        <f t="shared" ca="1" si="38"/>
        <v>0.4695442594771565</v>
      </c>
      <c r="L295">
        <f t="shared" ca="1" si="39"/>
        <v>0.36518830604213715</v>
      </c>
    </row>
    <row r="296" spans="1:12" x14ac:dyDescent="0.35">
      <c r="A296">
        <f t="shared" si="32"/>
        <v>289</v>
      </c>
      <c r="B296">
        <f t="shared" ca="1" si="33"/>
        <v>0.89480673048081061</v>
      </c>
      <c r="C296">
        <f t="shared" ca="1" si="34"/>
        <v>0.61143260583790759</v>
      </c>
      <c r="D296">
        <f t="shared" ca="1" si="35"/>
        <v>7.0950875082056761E-2</v>
      </c>
      <c r="E296">
        <f t="shared" ca="1" si="36"/>
        <v>0.63925937266578636</v>
      </c>
      <c r="F296">
        <f t="shared" ca="1" si="37"/>
        <v>0.83473256551929365</v>
      </c>
      <c r="G296">
        <f t="shared" ca="1" si="38"/>
        <v>0.4695442594771565</v>
      </c>
      <c r="L296">
        <f t="shared" ca="1" si="39"/>
        <v>0.36518830604213715</v>
      </c>
    </row>
    <row r="297" spans="1:12" x14ac:dyDescent="0.35">
      <c r="A297">
        <f t="shared" si="32"/>
        <v>290</v>
      </c>
      <c r="B297">
        <f t="shared" ca="1" si="33"/>
        <v>0.90355089567102853</v>
      </c>
      <c r="C297">
        <f t="shared" ca="1" si="34"/>
        <v>0.49307036194406034</v>
      </c>
      <c r="D297">
        <f t="shared" ca="1" si="35"/>
        <v>0.64390243869183694</v>
      </c>
      <c r="E297">
        <f t="shared" ca="1" si="36"/>
        <v>0.81220049124285276</v>
      </c>
      <c r="F297">
        <f t="shared" ca="1" si="37"/>
        <v>0.83473256551929365</v>
      </c>
      <c r="G297">
        <f t="shared" ca="1" si="38"/>
        <v>0.4695442594771565</v>
      </c>
      <c r="L297">
        <f t="shared" ca="1" si="39"/>
        <v>0.36518830604213715</v>
      </c>
    </row>
    <row r="298" spans="1:12" x14ac:dyDescent="0.35">
      <c r="A298">
        <f t="shared" si="32"/>
        <v>291</v>
      </c>
      <c r="B298">
        <f t="shared" ca="1" si="33"/>
        <v>1.0563247428595237</v>
      </c>
      <c r="C298">
        <f t="shared" ca="1" si="34"/>
        <v>0.35789283274323846</v>
      </c>
      <c r="D298">
        <f t="shared" ca="1" si="35"/>
        <v>0</v>
      </c>
      <c r="E298">
        <f t="shared" ca="1" si="36"/>
        <v>0.77386370711511465</v>
      </c>
      <c r="F298">
        <f t="shared" ca="1" si="37"/>
        <v>0.83473256551929365</v>
      </c>
      <c r="G298">
        <f t="shared" ca="1" si="38"/>
        <v>0.4695442594771565</v>
      </c>
      <c r="L298">
        <f t="shared" ca="1" si="39"/>
        <v>0.36518830604213715</v>
      </c>
    </row>
    <row r="299" spans="1:12" x14ac:dyDescent="0.35">
      <c r="A299">
        <f t="shared" si="32"/>
        <v>292</v>
      </c>
      <c r="B299">
        <f t="shared" ca="1" si="33"/>
        <v>0.75728087484611761</v>
      </c>
      <c r="C299">
        <f t="shared" ca="1" si="34"/>
        <v>0.36580368491489007</v>
      </c>
      <c r="D299">
        <f t="shared" ca="1" si="35"/>
        <v>0.24951988929623692</v>
      </c>
      <c r="E299">
        <f t="shared" ca="1" si="36"/>
        <v>0.12936517068766618</v>
      </c>
      <c r="F299">
        <f t="shared" ca="1" si="37"/>
        <v>0.75728087484611761</v>
      </c>
      <c r="G299">
        <f t="shared" ca="1" si="38"/>
        <v>0.36580368491489007</v>
      </c>
      <c r="L299">
        <f t="shared" ca="1" si="39"/>
        <v>0.39147718993122754</v>
      </c>
    </row>
    <row r="300" spans="1:12" x14ac:dyDescent="0.35">
      <c r="A300">
        <f t="shared" si="32"/>
        <v>293</v>
      </c>
      <c r="B300">
        <f t="shared" ca="1" si="33"/>
        <v>0.6928659585763568</v>
      </c>
      <c r="C300">
        <f t="shared" ca="1" si="34"/>
        <v>0.61932373261122398</v>
      </c>
      <c r="D300">
        <f t="shared" ca="1" si="35"/>
        <v>8.3419433474815723E-3</v>
      </c>
      <c r="E300">
        <f t="shared" ca="1" si="36"/>
        <v>0.4211487668575834</v>
      </c>
      <c r="F300">
        <f t="shared" ca="1" si="37"/>
        <v>0.75728087484611761</v>
      </c>
      <c r="G300">
        <f t="shared" ca="1" si="38"/>
        <v>0.36580368491489007</v>
      </c>
      <c r="L300">
        <f t="shared" ca="1" si="39"/>
        <v>0.39147718993122754</v>
      </c>
    </row>
    <row r="301" spans="1:12" x14ac:dyDescent="0.35">
      <c r="A301">
        <f t="shared" si="32"/>
        <v>294</v>
      </c>
      <c r="B301">
        <f t="shared" ca="1" si="33"/>
        <v>0.61755756012833984</v>
      </c>
      <c r="C301">
        <f t="shared" ca="1" si="34"/>
        <v>0.6109837771724973</v>
      </c>
      <c r="D301">
        <f t="shared" ca="1" si="35"/>
        <v>5.0477490075747408E-4</v>
      </c>
      <c r="E301">
        <f t="shared" ca="1" si="36"/>
        <v>4.8906238057111251E-2</v>
      </c>
      <c r="F301">
        <f t="shared" ca="1" si="37"/>
        <v>0.75728087484611761</v>
      </c>
      <c r="G301">
        <f t="shared" ca="1" si="38"/>
        <v>0.36580368491489007</v>
      </c>
      <c r="L301">
        <f t="shared" ca="1" si="39"/>
        <v>0.39147718993122754</v>
      </c>
    </row>
    <row r="302" spans="1:12" x14ac:dyDescent="0.35">
      <c r="A302">
        <f t="shared" si="32"/>
        <v>295</v>
      </c>
      <c r="B302">
        <f t="shared" ca="1" si="33"/>
        <v>0.72271087718979699</v>
      </c>
      <c r="C302">
        <f t="shared" ca="1" si="34"/>
        <v>0.270998219027206</v>
      </c>
      <c r="D302">
        <f t="shared" ca="1" si="35"/>
        <v>7.8026061977156655E-2</v>
      </c>
      <c r="E302">
        <f t="shared" ca="1" si="36"/>
        <v>0.65508146109404319</v>
      </c>
      <c r="F302">
        <f t="shared" ca="1" si="37"/>
        <v>0.75728087484611761</v>
      </c>
      <c r="G302">
        <f t="shared" ca="1" si="38"/>
        <v>0.36580368491489007</v>
      </c>
      <c r="L302">
        <f t="shared" ca="1" si="39"/>
        <v>0.39147718993122754</v>
      </c>
    </row>
    <row r="303" spans="1:12" x14ac:dyDescent="0.35">
      <c r="A303">
        <f t="shared" si="32"/>
        <v>296</v>
      </c>
      <c r="B303">
        <f t="shared" ca="1" si="33"/>
        <v>0.77768417542415003</v>
      </c>
      <c r="C303">
        <f t="shared" ca="1" si="34"/>
        <v>0.29003369565432957</v>
      </c>
      <c r="D303">
        <f t="shared" ca="1" si="35"/>
        <v>0.53365039779871792</v>
      </c>
      <c r="E303">
        <f t="shared" ca="1" si="36"/>
        <v>1.9363426697949215E-3</v>
      </c>
      <c r="F303">
        <f t="shared" ca="1" si="37"/>
        <v>0.77768417542415003</v>
      </c>
      <c r="G303">
        <f t="shared" ca="1" si="38"/>
        <v>0.29003369565432957</v>
      </c>
      <c r="L303">
        <f t="shared" ca="1" si="39"/>
        <v>0.48765047976982046</v>
      </c>
    </row>
    <row r="304" spans="1:12" x14ac:dyDescent="0.35">
      <c r="A304">
        <f t="shared" si="32"/>
        <v>297</v>
      </c>
      <c r="B304">
        <f t="shared" ca="1" si="33"/>
        <v>0.73853657162042352</v>
      </c>
      <c r="C304">
        <f t="shared" ca="1" si="34"/>
        <v>0.40563190156935558</v>
      </c>
      <c r="D304">
        <f t="shared" ca="1" si="35"/>
        <v>1.3635883048930462</v>
      </c>
      <c r="E304">
        <f t="shared" ca="1" si="36"/>
        <v>0.14340476333621788</v>
      </c>
      <c r="F304">
        <f t="shared" ca="1" si="37"/>
        <v>0.73853657162042352</v>
      </c>
      <c r="G304">
        <f t="shared" ca="1" si="38"/>
        <v>0.40563190156935558</v>
      </c>
      <c r="L304">
        <f t="shared" ca="1" si="39"/>
        <v>0.33290467005106794</v>
      </c>
    </row>
    <row r="305" spans="1:12" x14ac:dyDescent="0.35">
      <c r="A305">
        <f t="shared" si="32"/>
        <v>298</v>
      </c>
      <c r="B305">
        <f t="shared" ca="1" si="33"/>
        <v>0.62428070389275025</v>
      </c>
      <c r="C305">
        <f t="shared" ca="1" si="34"/>
        <v>0.31505209950637664</v>
      </c>
      <c r="D305">
        <f t="shared" ca="1" si="35"/>
        <v>6.5828325671763695E-3</v>
      </c>
      <c r="E305">
        <f t="shared" ca="1" si="36"/>
        <v>0.55024613406460587</v>
      </c>
      <c r="F305">
        <f t="shared" ca="1" si="37"/>
        <v>0.73853657162042352</v>
      </c>
      <c r="G305">
        <f t="shared" ca="1" si="38"/>
        <v>0.40563190156935558</v>
      </c>
      <c r="L305">
        <f t="shared" ca="1" si="39"/>
        <v>0.33290467005106794</v>
      </c>
    </row>
    <row r="306" spans="1:12" x14ac:dyDescent="0.35">
      <c r="A306">
        <f t="shared" si="32"/>
        <v>299</v>
      </c>
      <c r="B306">
        <f t="shared" ca="1" si="33"/>
        <v>0.6363719998787255</v>
      </c>
      <c r="C306">
        <f t="shared" ca="1" si="34"/>
        <v>0.48595399195921846</v>
      </c>
      <c r="D306">
        <f t="shared" ca="1" si="35"/>
        <v>1.7996356709919923E-2</v>
      </c>
      <c r="E306">
        <f t="shared" ca="1" si="36"/>
        <v>0.35945860543129449</v>
      </c>
      <c r="F306">
        <f t="shared" ca="1" si="37"/>
        <v>0.73853657162042352</v>
      </c>
      <c r="G306">
        <f t="shared" ca="1" si="38"/>
        <v>0.40563190156935558</v>
      </c>
      <c r="L306">
        <f t="shared" ca="1" si="39"/>
        <v>0.33290467005106794</v>
      </c>
    </row>
    <row r="307" spans="1:12" x14ac:dyDescent="0.35">
      <c r="A307">
        <f t="shared" si="32"/>
        <v>300</v>
      </c>
      <c r="B307">
        <f t="shared" ca="1" si="33"/>
        <v>0.6749936159001525</v>
      </c>
      <c r="C307">
        <f t="shared" ca="1" si="34"/>
        <v>0.46975425354987504</v>
      </c>
      <c r="D307">
        <f t="shared" ca="1" si="35"/>
        <v>9.932800246112633E-2</v>
      </c>
      <c r="E307">
        <f t="shared" ca="1" si="36"/>
        <v>0.18147962924123828</v>
      </c>
      <c r="F307">
        <f t="shared" ca="1" si="37"/>
        <v>0.73853657162042352</v>
      </c>
      <c r="G307">
        <f t="shared" ca="1" si="38"/>
        <v>0.40563190156935558</v>
      </c>
      <c r="L307">
        <f t="shared" ca="1" si="39"/>
        <v>0.33290467005106794</v>
      </c>
    </row>
    <row r="308" spans="1:12" x14ac:dyDescent="0.35">
      <c r="A308">
        <f t="shared" si="32"/>
        <v>301</v>
      </c>
      <c r="B308">
        <f t="shared" ca="1" si="33"/>
        <v>0.76495549760872006</v>
      </c>
      <c r="C308">
        <f t="shared" ca="1" si="34"/>
        <v>0.42074078525500164</v>
      </c>
      <c r="D308">
        <f t="shared" ca="1" si="35"/>
        <v>2.0224482374573025</v>
      </c>
      <c r="E308">
        <f t="shared" ca="1" si="36"/>
        <v>0.76062398034589085</v>
      </c>
      <c r="F308">
        <f t="shared" ca="1" si="37"/>
        <v>0.76495549760872006</v>
      </c>
      <c r="G308">
        <f t="shared" ca="1" si="38"/>
        <v>0.42074078525500164</v>
      </c>
      <c r="L308">
        <f t="shared" ca="1" si="39"/>
        <v>0.34421471235371842</v>
      </c>
    </row>
    <row r="309" spans="1:12" x14ac:dyDescent="0.35">
      <c r="A309">
        <f t="shared" si="32"/>
        <v>302</v>
      </c>
      <c r="B309">
        <f t="shared" ca="1" si="33"/>
        <v>0.80775548414693399</v>
      </c>
      <c r="C309">
        <f t="shared" ca="1" si="34"/>
        <v>0.34139106966918864</v>
      </c>
      <c r="D309">
        <f t="shared" ca="1" si="35"/>
        <v>1.5279057922000139</v>
      </c>
      <c r="E309">
        <f t="shared" ca="1" si="36"/>
        <v>0.46463974276009112</v>
      </c>
      <c r="F309">
        <f t="shared" ca="1" si="37"/>
        <v>0.80775548414693399</v>
      </c>
      <c r="G309">
        <f t="shared" ca="1" si="38"/>
        <v>0.34139106966918864</v>
      </c>
      <c r="L309">
        <f t="shared" ca="1" si="39"/>
        <v>0.46636441447774535</v>
      </c>
    </row>
    <row r="310" spans="1:12" x14ac:dyDescent="0.35">
      <c r="A310">
        <f t="shared" si="32"/>
        <v>303</v>
      </c>
      <c r="B310">
        <f t="shared" ca="1" si="33"/>
        <v>0.97321005951920303</v>
      </c>
      <c r="C310">
        <f t="shared" ca="1" si="34"/>
        <v>0.42602434716963949</v>
      </c>
      <c r="D310">
        <f t="shared" ca="1" si="35"/>
        <v>1.343498739601333E-2</v>
      </c>
      <c r="E310">
        <f t="shared" ca="1" si="36"/>
        <v>0.9287645890095716</v>
      </c>
      <c r="F310">
        <f t="shared" ca="1" si="37"/>
        <v>0.80775548414693399</v>
      </c>
      <c r="G310">
        <f t="shared" ca="1" si="38"/>
        <v>0.34139106966918864</v>
      </c>
      <c r="L310">
        <f t="shared" ca="1" si="39"/>
        <v>0.46636441447774535</v>
      </c>
    </row>
    <row r="311" spans="1:12" x14ac:dyDescent="0.35">
      <c r="A311">
        <f t="shared" si="32"/>
        <v>304</v>
      </c>
      <c r="B311">
        <f t="shared" ca="1" si="33"/>
        <v>0.90993514331485137</v>
      </c>
      <c r="C311">
        <f t="shared" ca="1" si="34"/>
        <v>0.44273913602634807</v>
      </c>
      <c r="D311">
        <f t="shared" ca="1" si="35"/>
        <v>1.443624216316814</v>
      </c>
      <c r="E311">
        <f t="shared" ca="1" si="36"/>
        <v>9.1361712917647275E-2</v>
      </c>
      <c r="F311">
        <f t="shared" ca="1" si="37"/>
        <v>0.90993514331485137</v>
      </c>
      <c r="G311">
        <f t="shared" ca="1" si="38"/>
        <v>0.44273913602634807</v>
      </c>
      <c r="L311">
        <f t="shared" ca="1" si="39"/>
        <v>0.4671960072885033</v>
      </c>
    </row>
    <row r="312" spans="1:12" x14ac:dyDescent="0.35">
      <c r="A312">
        <f t="shared" si="32"/>
        <v>305</v>
      </c>
      <c r="B312">
        <f t="shared" ca="1" si="33"/>
        <v>0.80810573559216115</v>
      </c>
      <c r="C312">
        <f t="shared" ca="1" si="34"/>
        <v>0.56531130682899788</v>
      </c>
      <c r="D312">
        <f t="shared" ca="1" si="35"/>
        <v>0.21829635873154493</v>
      </c>
      <c r="E312">
        <f t="shared" ca="1" si="36"/>
        <v>0.20622098699976776</v>
      </c>
      <c r="F312">
        <f t="shared" ca="1" si="37"/>
        <v>0.80810573559216115</v>
      </c>
      <c r="G312">
        <f t="shared" ca="1" si="38"/>
        <v>0.56531130682899788</v>
      </c>
      <c r="L312">
        <f t="shared" ca="1" si="39"/>
        <v>0.24279442876316326</v>
      </c>
    </row>
    <row r="313" spans="1:12" x14ac:dyDescent="0.35">
      <c r="A313">
        <f t="shared" si="32"/>
        <v>306</v>
      </c>
      <c r="B313">
        <f t="shared" ca="1" si="33"/>
        <v>0.91180139383284264</v>
      </c>
      <c r="C313">
        <f t="shared" ca="1" si="34"/>
        <v>0.66645770012903216</v>
      </c>
      <c r="D313">
        <f t="shared" ca="1" si="35"/>
        <v>4.2025665163804883E-2</v>
      </c>
      <c r="E313">
        <f t="shared" ca="1" si="36"/>
        <v>0.11677925706830994</v>
      </c>
      <c r="F313">
        <f t="shared" ca="1" si="37"/>
        <v>0.80810573559216115</v>
      </c>
      <c r="G313">
        <f t="shared" ca="1" si="38"/>
        <v>0.56531130682899788</v>
      </c>
      <c r="L313">
        <f t="shared" ca="1" si="39"/>
        <v>0.24279442876316326</v>
      </c>
    </row>
    <row r="314" spans="1:12" x14ac:dyDescent="0.35">
      <c r="A314">
        <f t="shared" si="32"/>
        <v>307</v>
      </c>
      <c r="B314">
        <f t="shared" ca="1" si="33"/>
        <v>0.84792592226429098</v>
      </c>
      <c r="C314">
        <f t="shared" ca="1" si="34"/>
        <v>0.64575065930197928</v>
      </c>
      <c r="D314">
        <f t="shared" ca="1" si="35"/>
        <v>0.1542308690646999</v>
      </c>
      <c r="E314">
        <f t="shared" ca="1" si="36"/>
        <v>0.66234372332991209</v>
      </c>
      <c r="F314">
        <f t="shared" ca="1" si="37"/>
        <v>0.80810573559216115</v>
      </c>
      <c r="G314">
        <f t="shared" ca="1" si="38"/>
        <v>0.56531130682899788</v>
      </c>
      <c r="L314">
        <f t="shared" ca="1" si="39"/>
        <v>0.24279442876316326</v>
      </c>
    </row>
    <row r="315" spans="1:12" x14ac:dyDescent="0.35">
      <c r="A315">
        <f t="shared" si="32"/>
        <v>308</v>
      </c>
      <c r="B315">
        <f t="shared" ca="1" si="33"/>
        <v>0.82974416593224987</v>
      </c>
      <c r="C315">
        <f t="shared" ca="1" si="34"/>
        <v>0.57498810011856527</v>
      </c>
      <c r="D315">
        <f t="shared" ca="1" si="35"/>
        <v>1.0704692292527196</v>
      </c>
      <c r="E315">
        <f t="shared" ca="1" si="36"/>
        <v>0.40671612204385665</v>
      </c>
      <c r="F315">
        <f t="shared" ca="1" si="37"/>
        <v>0.82974416593224987</v>
      </c>
      <c r="G315">
        <f t="shared" ca="1" si="38"/>
        <v>0.57498810011856527</v>
      </c>
      <c r="L315">
        <f t="shared" ca="1" si="39"/>
        <v>0.2547560658136846</v>
      </c>
    </row>
    <row r="316" spans="1:12" x14ac:dyDescent="0.35">
      <c r="A316">
        <f t="shared" si="32"/>
        <v>309</v>
      </c>
      <c r="B316">
        <f t="shared" ca="1" si="33"/>
        <v>0.82383755775951351</v>
      </c>
      <c r="C316">
        <f t="shared" ca="1" si="34"/>
        <v>0.40896080716469274</v>
      </c>
      <c r="D316">
        <f t="shared" ca="1" si="35"/>
        <v>5.7389155676255159</v>
      </c>
      <c r="E316">
        <f t="shared" ca="1" si="36"/>
        <v>0.37342513147571343</v>
      </c>
      <c r="F316">
        <f t="shared" ca="1" si="37"/>
        <v>0.82383755775951351</v>
      </c>
      <c r="G316">
        <f t="shared" ca="1" si="38"/>
        <v>0.40896080716469274</v>
      </c>
      <c r="L316">
        <f t="shared" ca="1" si="39"/>
        <v>0.41487675059482076</v>
      </c>
    </row>
    <row r="317" spans="1:12" x14ac:dyDescent="0.35">
      <c r="A317">
        <f t="shared" si="32"/>
        <v>310</v>
      </c>
      <c r="B317">
        <f t="shared" ca="1" si="33"/>
        <v>0.66780111237454065</v>
      </c>
      <c r="C317">
        <f t="shared" ca="1" si="34"/>
        <v>0.35341721776438684</v>
      </c>
      <c r="D317">
        <f t="shared" ca="1" si="35"/>
        <v>1.1370386298937787E-2</v>
      </c>
      <c r="E317">
        <f t="shared" ca="1" si="36"/>
        <v>0.94407718921565387</v>
      </c>
      <c r="F317">
        <f t="shared" ca="1" si="37"/>
        <v>0.82383755775951351</v>
      </c>
      <c r="G317">
        <f t="shared" ca="1" si="38"/>
        <v>0.40896080716469274</v>
      </c>
      <c r="L317">
        <f t="shared" ca="1" si="39"/>
        <v>0.41487675059482076</v>
      </c>
    </row>
    <row r="318" spans="1:12" x14ac:dyDescent="0.35">
      <c r="A318">
        <f t="shared" si="32"/>
        <v>311</v>
      </c>
      <c r="B318">
        <f t="shared" ca="1" si="33"/>
        <v>0.98043163204070483</v>
      </c>
      <c r="C318">
        <f t="shared" ca="1" si="34"/>
        <v>0.45363663485064148</v>
      </c>
      <c r="D318">
        <f t="shared" ca="1" si="35"/>
        <v>1.2714313464968737E-3</v>
      </c>
      <c r="E318">
        <f t="shared" ca="1" si="36"/>
        <v>0.12506622840122816</v>
      </c>
      <c r="F318">
        <f t="shared" ca="1" si="37"/>
        <v>0.82383755775951351</v>
      </c>
      <c r="G318">
        <f t="shared" ca="1" si="38"/>
        <v>0.40896080716469274</v>
      </c>
      <c r="L318">
        <f t="shared" ca="1" si="39"/>
        <v>0.41487675059482076</v>
      </c>
    </row>
    <row r="319" spans="1:12" x14ac:dyDescent="0.35">
      <c r="A319">
        <f t="shared" si="32"/>
        <v>312</v>
      </c>
      <c r="B319">
        <f t="shared" ca="1" si="33"/>
        <v>0.87537633535300874</v>
      </c>
      <c r="C319">
        <f t="shared" ca="1" si="34"/>
        <v>0.34203511969970579</v>
      </c>
      <c r="D319">
        <f t="shared" ca="1" si="35"/>
        <v>0.81977674808772805</v>
      </c>
      <c r="E319">
        <f t="shared" ca="1" si="36"/>
        <v>0.97309622667326379</v>
      </c>
      <c r="F319">
        <f t="shared" ca="1" si="37"/>
        <v>0.82383755775951351</v>
      </c>
      <c r="G319">
        <f t="shared" ca="1" si="38"/>
        <v>0.40896080716469274</v>
      </c>
      <c r="L319">
        <f t="shared" ca="1" si="39"/>
        <v>0.41487675059482076</v>
      </c>
    </row>
    <row r="320" spans="1:12" x14ac:dyDescent="0.35">
      <c r="A320">
        <f t="shared" si="32"/>
        <v>313</v>
      </c>
      <c r="B320">
        <f t="shared" ca="1" si="33"/>
        <v>0.59932670175356983</v>
      </c>
      <c r="C320">
        <f t="shared" ca="1" si="34"/>
        <v>0.53953757499542432</v>
      </c>
      <c r="D320">
        <f t="shared" ca="1" si="35"/>
        <v>2.6226257590223809E-4</v>
      </c>
      <c r="E320">
        <f t="shared" ca="1" si="36"/>
        <v>0.35187128362040299</v>
      </c>
      <c r="F320">
        <f t="shared" ca="1" si="37"/>
        <v>0.82383755775951351</v>
      </c>
      <c r="G320">
        <f t="shared" ca="1" si="38"/>
        <v>0.40896080716469274</v>
      </c>
      <c r="L320">
        <f t="shared" ca="1" si="39"/>
        <v>0.41487675059482076</v>
      </c>
    </row>
    <row r="321" spans="1:12" x14ac:dyDescent="0.35">
      <c r="A321">
        <f t="shared" si="32"/>
        <v>314</v>
      </c>
      <c r="B321">
        <f t="shared" ca="1" si="33"/>
        <v>0.95112059951085182</v>
      </c>
      <c r="C321">
        <f t="shared" ca="1" si="34"/>
        <v>0.48437783861220485</v>
      </c>
      <c r="D321">
        <f t="shared" ca="1" si="35"/>
        <v>7.723375203883899E-2</v>
      </c>
      <c r="E321">
        <f t="shared" ca="1" si="36"/>
        <v>0.87023162535141929</v>
      </c>
      <c r="F321">
        <f t="shared" ca="1" si="37"/>
        <v>0.82383755775951351</v>
      </c>
      <c r="G321">
        <f t="shared" ca="1" si="38"/>
        <v>0.40896080716469274</v>
      </c>
      <c r="L321">
        <f t="shared" ca="1" si="39"/>
        <v>0.41487675059482076</v>
      </c>
    </row>
    <row r="322" spans="1:12" x14ac:dyDescent="0.35">
      <c r="A322">
        <f t="shared" si="32"/>
        <v>315</v>
      </c>
      <c r="B322">
        <f t="shared" ca="1" si="33"/>
        <v>0.75228011960490426</v>
      </c>
      <c r="C322">
        <f t="shared" ca="1" si="34"/>
        <v>0.32503121118886275</v>
      </c>
      <c r="D322">
        <f t="shared" ca="1" si="35"/>
        <v>0.1268806596352095</v>
      </c>
      <c r="E322">
        <f t="shared" ca="1" si="36"/>
        <v>0.77162258675926632</v>
      </c>
      <c r="F322">
        <f t="shared" ca="1" si="37"/>
        <v>0.82383755775951351</v>
      </c>
      <c r="G322">
        <f t="shared" ca="1" si="38"/>
        <v>0.40896080716469274</v>
      </c>
      <c r="L322">
        <f t="shared" ca="1" si="39"/>
        <v>0.41487675059482076</v>
      </c>
    </row>
    <row r="323" spans="1:12" x14ac:dyDescent="0.35">
      <c r="A323">
        <f t="shared" si="32"/>
        <v>316</v>
      </c>
      <c r="B323">
        <f t="shared" ca="1" si="33"/>
        <v>0.93635520669166372</v>
      </c>
      <c r="C323">
        <f t="shared" ca="1" si="34"/>
        <v>0.39835799006527672</v>
      </c>
      <c r="D323">
        <f t="shared" ca="1" si="35"/>
        <v>0.2824216246821582</v>
      </c>
      <c r="E323">
        <f t="shared" ca="1" si="36"/>
        <v>0.37776537802098098</v>
      </c>
      <c r="F323">
        <f t="shared" ca="1" si="37"/>
        <v>0.82383755775951351</v>
      </c>
      <c r="G323">
        <f t="shared" ca="1" si="38"/>
        <v>0.40896080716469274</v>
      </c>
      <c r="L323">
        <f t="shared" ca="1" si="39"/>
        <v>0.41487675059482076</v>
      </c>
    </row>
    <row r="324" spans="1:12" x14ac:dyDescent="0.35">
      <c r="A324">
        <f t="shared" si="32"/>
        <v>317</v>
      </c>
      <c r="B324">
        <f t="shared" ca="1" si="33"/>
        <v>0.83132054812034295</v>
      </c>
      <c r="C324">
        <f t="shared" ca="1" si="34"/>
        <v>0.41645809464209388</v>
      </c>
      <c r="D324">
        <f t="shared" ca="1" si="35"/>
        <v>1.0915203573676195</v>
      </c>
      <c r="E324">
        <f t="shared" ca="1" si="36"/>
        <v>0.81498766593370353</v>
      </c>
      <c r="F324">
        <f t="shared" ca="1" si="37"/>
        <v>0.83132054812034295</v>
      </c>
      <c r="G324">
        <f t="shared" ca="1" si="38"/>
        <v>0.41645809464209388</v>
      </c>
      <c r="L324">
        <f t="shared" ca="1" si="39"/>
        <v>0.41486245347824907</v>
      </c>
    </row>
    <row r="325" spans="1:12" x14ac:dyDescent="0.35">
      <c r="A325">
        <f t="shared" si="32"/>
        <v>318</v>
      </c>
      <c r="B325">
        <f t="shared" ca="1" si="33"/>
        <v>0.64915906436236392</v>
      </c>
      <c r="C325">
        <f t="shared" ca="1" si="34"/>
        <v>0.43784607935235453</v>
      </c>
      <c r="D325">
        <f t="shared" ca="1" si="35"/>
        <v>6.4882432253984693E-3</v>
      </c>
      <c r="E325">
        <f t="shared" ca="1" si="36"/>
        <v>0.7606949650602477</v>
      </c>
      <c r="F325">
        <f t="shared" ca="1" si="37"/>
        <v>0.83132054812034295</v>
      </c>
      <c r="G325">
        <f t="shared" ca="1" si="38"/>
        <v>0.41645809464209388</v>
      </c>
      <c r="L325">
        <f t="shared" ca="1" si="39"/>
        <v>0.41486245347824907</v>
      </c>
    </row>
    <row r="326" spans="1:12" x14ac:dyDescent="0.35">
      <c r="A326">
        <f t="shared" si="32"/>
        <v>319</v>
      </c>
      <c r="B326">
        <f t="shared" ca="1" si="33"/>
        <v>0.67769414645584014</v>
      </c>
      <c r="C326">
        <f t="shared" ca="1" si="34"/>
        <v>0.32091121393368749</v>
      </c>
      <c r="D326">
        <f t="shared" ca="1" si="35"/>
        <v>1.0010664112963079E-2</v>
      </c>
      <c r="E326">
        <f t="shared" ca="1" si="36"/>
        <v>0.44156863017097825</v>
      </c>
      <c r="F326">
        <f t="shared" ca="1" si="37"/>
        <v>0.83132054812034295</v>
      </c>
      <c r="G326">
        <f t="shared" ca="1" si="38"/>
        <v>0.41645809464209388</v>
      </c>
      <c r="L326">
        <f t="shared" ca="1" si="39"/>
        <v>0.41486245347824907</v>
      </c>
    </row>
    <row r="327" spans="1:12" x14ac:dyDescent="0.35">
      <c r="A327">
        <f t="shared" si="32"/>
        <v>320</v>
      </c>
      <c r="B327">
        <f t="shared" ca="1" si="33"/>
        <v>0.7843612446404038</v>
      </c>
      <c r="C327">
        <f t="shared" ca="1" si="34"/>
        <v>0.59951202641107548</v>
      </c>
      <c r="D327">
        <f t="shared" ca="1" si="35"/>
        <v>4.175052705824106E-2</v>
      </c>
      <c r="E327">
        <f t="shared" ca="1" si="36"/>
        <v>0.41367792619794796</v>
      </c>
      <c r="F327">
        <f t="shared" ca="1" si="37"/>
        <v>0.83132054812034295</v>
      </c>
      <c r="G327">
        <f t="shared" ca="1" si="38"/>
        <v>0.41645809464209388</v>
      </c>
      <c r="L327">
        <f t="shared" ca="1" si="39"/>
        <v>0.41486245347824907</v>
      </c>
    </row>
    <row r="328" spans="1:12" x14ac:dyDescent="0.35">
      <c r="A328">
        <f t="shared" si="32"/>
        <v>321</v>
      </c>
      <c r="B328">
        <f t="shared" ca="1" si="33"/>
        <v>0.74171065320656049</v>
      </c>
      <c r="C328">
        <f t="shared" ca="1" si="34"/>
        <v>0.44436365763767588</v>
      </c>
      <c r="D328">
        <f t="shared" ca="1" si="35"/>
        <v>0.15979853747084896</v>
      </c>
      <c r="E328">
        <f t="shared" ca="1" si="36"/>
        <v>0.5897084923374144</v>
      </c>
      <c r="F328">
        <f t="shared" ca="1" si="37"/>
        <v>0.83132054812034295</v>
      </c>
      <c r="G328">
        <f t="shared" ca="1" si="38"/>
        <v>0.41645809464209388</v>
      </c>
      <c r="L328">
        <f t="shared" ca="1" si="39"/>
        <v>0.41486245347824907</v>
      </c>
    </row>
    <row r="329" spans="1:12" x14ac:dyDescent="0.35">
      <c r="A329">
        <f t="shared" ref="A329:A392" si="40">A328+1</f>
        <v>322</v>
      </c>
      <c r="B329">
        <f t="shared" ref="B329:B392" ca="1" si="41">_xlfn.NORM.INV(RAND(),F328,$J$2)</f>
        <v>0.71071666325482663</v>
      </c>
      <c r="C329">
        <f t="shared" ref="C329:C392" ca="1" si="42">_xlfn.NORM.INV(RAND(),G328,$J$2)</f>
        <v>0.42302024340100747</v>
      </c>
      <c r="D329">
        <f t="shared" ref="D329:D392" ca="1" si="43">IF(AND(B329&lt;1,B329&gt;0,C329&lt;1,C329&gt;0),_xlfn.BINOM.DIST($D$3,$D$2,B329,FALSE)*_xlfn.BINOM.DIST($H$3,$H$2,C329,FALSE)*_xlfn.BETA.DIST(B329,$B$2,$B$3,FALSE)*_xlfn.BETA.DIST(C329,$F$2,$F$3,FALSE)/(_xlfn.BINOM.DIST($D$3,$D$2,F328,FALSE)*_xlfn.BINOM.DIST($H$3,$H$2,G328,FALSE)*_xlfn.BETA.DIST(F328,$B$2,$B$3,FALSE)*_xlfn.BETA.DIST(G328,$F$2,$F$3,FALSE)),0)</f>
        <v>6.5695780221006056E-2</v>
      </c>
      <c r="E329">
        <f t="shared" ref="E329:E392" ca="1" si="44">RAND()</f>
        <v>0.63279173831104352</v>
      </c>
      <c r="F329">
        <f t="shared" ref="F329:F392" ca="1" si="45">IF(D329&gt;E329,B329,F328)</f>
        <v>0.83132054812034295</v>
      </c>
      <c r="G329">
        <f t="shared" ref="G329:G392" ca="1" si="46">IF(D329&gt;E329,C329,G328)</f>
        <v>0.41645809464209388</v>
      </c>
      <c r="L329">
        <f t="shared" ref="L329:L392" ca="1" si="47">F329-G329</f>
        <v>0.41486245347824907</v>
      </c>
    </row>
    <row r="330" spans="1:12" x14ac:dyDescent="0.35">
      <c r="A330">
        <f t="shared" si="40"/>
        <v>323</v>
      </c>
      <c r="B330">
        <f t="shared" ca="1" si="41"/>
        <v>0.84697585230736039</v>
      </c>
      <c r="C330">
        <f t="shared" ca="1" si="42"/>
        <v>0.42708744789983749</v>
      </c>
      <c r="D330">
        <f t="shared" ca="1" si="43"/>
        <v>1.1235872092275592</v>
      </c>
      <c r="E330">
        <f t="shared" ca="1" si="44"/>
        <v>0.27078010368137262</v>
      </c>
      <c r="F330">
        <f t="shared" ca="1" si="45"/>
        <v>0.84697585230736039</v>
      </c>
      <c r="G330">
        <f t="shared" ca="1" si="46"/>
        <v>0.42708744789983749</v>
      </c>
      <c r="L330">
        <f t="shared" ca="1" si="47"/>
        <v>0.4198884044075229</v>
      </c>
    </row>
    <row r="331" spans="1:12" x14ac:dyDescent="0.35">
      <c r="A331">
        <f t="shared" si="40"/>
        <v>324</v>
      </c>
      <c r="B331">
        <f t="shared" ca="1" si="41"/>
        <v>0.85081267301670638</v>
      </c>
      <c r="C331">
        <f t="shared" ca="1" si="42"/>
        <v>0.37895656569682495</v>
      </c>
      <c r="D331">
        <f t="shared" ca="1" si="43"/>
        <v>0.92303593596732814</v>
      </c>
      <c r="E331">
        <f t="shared" ca="1" si="44"/>
        <v>0.36579142001421905</v>
      </c>
      <c r="F331">
        <f t="shared" ca="1" si="45"/>
        <v>0.85081267301670638</v>
      </c>
      <c r="G331">
        <f t="shared" ca="1" si="46"/>
        <v>0.37895656569682495</v>
      </c>
      <c r="L331">
        <f t="shared" ca="1" si="47"/>
        <v>0.47185610731988142</v>
      </c>
    </row>
    <row r="332" spans="1:12" x14ac:dyDescent="0.35">
      <c r="A332">
        <f t="shared" si="40"/>
        <v>325</v>
      </c>
      <c r="B332">
        <f t="shared" ca="1" si="41"/>
        <v>0.76623749499229565</v>
      </c>
      <c r="C332">
        <f t="shared" ca="1" si="42"/>
        <v>0.34220159133681793</v>
      </c>
      <c r="D332">
        <f t="shared" ca="1" si="43"/>
        <v>0.20051790566106978</v>
      </c>
      <c r="E332">
        <f t="shared" ca="1" si="44"/>
        <v>0.85766054907474643</v>
      </c>
      <c r="F332">
        <f t="shared" ca="1" si="45"/>
        <v>0.85081267301670638</v>
      </c>
      <c r="G332">
        <f t="shared" ca="1" si="46"/>
        <v>0.37895656569682495</v>
      </c>
      <c r="L332">
        <f t="shared" ca="1" si="47"/>
        <v>0.47185610731988142</v>
      </c>
    </row>
    <row r="333" spans="1:12" x14ac:dyDescent="0.35">
      <c r="A333">
        <f t="shared" si="40"/>
        <v>326</v>
      </c>
      <c r="B333">
        <f t="shared" ca="1" si="41"/>
        <v>0.77985651659827271</v>
      </c>
      <c r="C333">
        <f t="shared" ca="1" si="42"/>
        <v>0.24357820015183801</v>
      </c>
      <c r="D333">
        <f t="shared" ca="1" si="43"/>
        <v>3.1327816601784152E-2</v>
      </c>
      <c r="E333">
        <f t="shared" ca="1" si="44"/>
        <v>0.69016644384784664</v>
      </c>
      <c r="F333">
        <f t="shared" ca="1" si="45"/>
        <v>0.85081267301670638</v>
      </c>
      <c r="G333">
        <f t="shared" ca="1" si="46"/>
        <v>0.37895656569682495</v>
      </c>
      <c r="L333">
        <f t="shared" ca="1" si="47"/>
        <v>0.47185610731988142</v>
      </c>
    </row>
    <row r="334" spans="1:12" x14ac:dyDescent="0.35">
      <c r="A334">
        <f t="shared" si="40"/>
        <v>327</v>
      </c>
      <c r="B334">
        <f t="shared" ca="1" si="41"/>
        <v>0.71495032179843754</v>
      </c>
      <c r="C334">
        <f t="shared" ca="1" si="42"/>
        <v>0.27819684441135245</v>
      </c>
      <c r="D334">
        <f t="shared" ca="1" si="43"/>
        <v>1.49141608108735E-2</v>
      </c>
      <c r="E334">
        <f t="shared" ca="1" si="44"/>
        <v>0.18612815004664041</v>
      </c>
      <c r="F334">
        <f t="shared" ca="1" si="45"/>
        <v>0.85081267301670638</v>
      </c>
      <c r="G334">
        <f t="shared" ca="1" si="46"/>
        <v>0.37895656569682495</v>
      </c>
      <c r="L334">
        <f t="shared" ca="1" si="47"/>
        <v>0.47185610731988142</v>
      </c>
    </row>
    <row r="335" spans="1:12" x14ac:dyDescent="0.35">
      <c r="A335">
        <f t="shared" si="40"/>
        <v>328</v>
      </c>
      <c r="B335">
        <f t="shared" ca="1" si="41"/>
        <v>0.9500647349813125</v>
      </c>
      <c r="C335">
        <f t="shared" ca="1" si="42"/>
        <v>0.64823705290298528</v>
      </c>
      <c r="D335">
        <f t="shared" ca="1" si="43"/>
        <v>1.9135536983962487E-3</v>
      </c>
      <c r="E335">
        <f t="shared" ca="1" si="44"/>
        <v>5.6771621187847843E-2</v>
      </c>
      <c r="F335">
        <f t="shared" ca="1" si="45"/>
        <v>0.85081267301670638</v>
      </c>
      <c r="G335">
        <f t="shared" ca="1" si="46"/>
        <v>0.37895656569682495</v>
      </c>
      <c r="L335">
        <f t="shared" ca="1" si="47"/>
        <v>0.47185610731988142</v>
      </c>
    </row>
    <row r="336" spans="1:12" x14ac:dyDescent="0.35">
      <c r="A336">
        <f t="shared" si="40"/>
        <v>329</v>
      </c>
      <c r="B336">
        <f t="shared" ca="1" si="41"/>
        <v>0.96044725723214519</v>
      </c>
      <c r="C336">
        <f t="shared" ca="1" si="42"/>
        <v>0.40831507135998374</v>
      </c>
      <c r="D336">
        <f t="shared" ca="1" si="43"/>
        <v>3.8494661832885829E-2</v>
      </c>
      <c r="E336">
        <f t="shared" ca="1" si="44"/>
        <v>0.63187540584292023</v>
      </c>
      <c r="F336">
        <f t="shared" ca="1" si="45"/>
        <v>0.85081267301670638</v>
      </c>
      <c r="G336">
        <f t="shared" ca="1" si="46"/>
        <v>0.37895656569682495</v>
      </c>
      <c r="L336">
        <f t="shared" ca="1" si="47"/>
        <v>0.47185610731988142</v>
      </c>
    </row>
    <row r="337" spans="1:12" x14ac:dyDescent="0.35">
      <c r="A337">
        <f t="shared" si="40"/>
        <v>330</v>
      </c>
      <c r="B337">
        <f t="shared" ca="1" si="41"/>
        <v>0.71898957960076815</v>
      </c>
      <c r="C337">
        <f t="shared" ca="1" si="42"/>
        <v>0.17305764259058873</v>
      </c>
      <c r="D337">
        <f t="shared" ca="1" si="43"/>
        <v>2.3831437245984053E-4</v>
      </c>
      <c r="E337">
        <f t="shared" ca="1" si="44"/>
        <v>0.8336897879469839</v>
      </c>
      <c r="F337">
        <f t="shared" ca="1" si="45"/>
        <v>0.85081267301670638</v>
      </c>
      <c r="G337">
        <f t="shared" ca="1" si="46"/>
        <v>0.37895656569682495</v>
      </c>
      <c r="L337">
        <f t="shared" ca="1" si="47"/>
        <v>0.47185610731988142</v>
      </c>
    </row>
    <row r="338" spans="1:12" x14ac:dyDescent="0.35">
      <c r="A338">
        <f t="shared" si="40"/>
        <v>331</v>
      </c>
      <c r="B338">
        <f t="shared" ca="1" si="41"/>
        <v>0.96145483830280332</v>
      </c>
      <c r="C338">
        <f t="shared" ca="1" si="42"/>
        <v>0.35581333467695175</v>
      </c>
      <c r="D338">
        <f t="shared" ca="1" si="43"/>
        <v>2.5954457433714759E-2</v>
      </c>
      <c r="E338">
        <f t="shared" ca="1" si="44"/>
        <v>3.4443523518244534E-2</v>
      </c>
      <c r="F338">
        <f t="shared" ca="1" si="45"/>
        <v>0.85081267301670638</v>
      </c>
      <c r="G338">
        <f t="shared" ca="1" si="46"/>
        <v>0.37895656569682495</v>
      </c>
      <c r="L338">
        <f t="shared" ca="1" si="47"/>
        <v>0.47185610731988142</v>
      </c>
    </row>
    <row r="339" spans="1:12" x14ac:dyDescent="0.35">
      <c r="A339">
        <f t="shared" si="40"/>
        <v>332</v>
      </c>
      <c r="B339">
        <f t="shared" ca="1" si="41"/>
        <v>0.95564885369786901</v>
      </c>
      <c r="C339">
        <f t="shared" ca="1" si="42"/>
        <v>0.3122084781855417</v>
      </c>
      <c r="D339">
        <f t="shared" ca="1" si="43"/>
        <v>2.6640660645418205E-2</v>
      </c>
      <c r="E339">
        <f t="shared" ca="1" si="44"/>
        <v>0.88350247844753915</v>
      </c>
      <c r="F339">
        <f t="shared" ca="1" si="45"/>
        <v>0.85081267301670638</v>
      </c>
      <c r="G339">
        <f t="shared" ca="1" si="46"/>
        <v>0.37895656569682495</v>
      </c>
      <c r="L339">
        <f t="shared" ca="1" si="47"/>
        <v>0.47185610731988142</v>
      </c>
    </row>
    <row r="340" spans="1:12" x14ac:dyDescent="0.35">
      <c r="A340">
        <f t="shared" si="40"/>
        <v>333</v>
      </c>
      <c r="B340">
        <f t="shared" ca="1" si="41"/>
        <v>0.73635432795421252</v>
      </c>
      <c r="C340">
        <f t="shared" ca="1" si="42"/>
        <v>0.494095402381099</v>
      </c>
      <c r="D340">
        <f t="shared" ca="1" si="43"/>
        <v>9.0686485560660515E-2</v>
      </c>
      <c r="E340">
        <f t="shared" ca="1" si="44"/>
        <v>0.87775350425887988</v>
      </c>
      <c r="F340">
        <f t="shared" ca="1" si="45"/>
        <v>0.85081267301670638</v>
      </c>
      <c r="G340">
        <f t="shared" ca="1" si="46"/>
        <v>0.37895656569682495</v>
      </c>
      <c r="L340">
        <f t="shared" ca="1" si="47"/>
        <v>0.47185610731988142</v>
      </c>
    </row>
    <row r="341" spans="1:12" x14ac:dyDescent="0.35">
      <c r="A341">
        <f t="shared" si="40"/>
        <v>334</v>
      </c>
      <c r="B341">
        <f t="shared" ca="1" si="41"/>
        <v>0.90115350661976157</v>
      </c>
      <c r="C341">
        <f t="shared" ca="1" si="42"/>
        <v>0.38828093876358971</v>
      </c>
      <c r="D341">
        <f t="shared" ca="1" si="43"/>
        <v>0.78780686706521663</v>
      </c>
      <c r="E341">
        <f t="shared" ca="1" si="44"/>
        <v>0.47102572323203107</v>
      </c>
      <c r="F341">
        <f t="shared" ca="1" si="45"/>
        <v>0.90115350661976157</v>
      </c>
      <c r="G341">
        <f t="shared" ca="1" si="46"/>
        <v>0.38828093876358971</v>
      </c>
      <c r="L341">
        <f t="shared" ca="1" si="47"/>
        <v>0.51287256785617186</v>
      </c>
    </row>
    <row r="342" spans="1:12" x14ac:dyDescent="0.35">
      <c r="A342">
        <f t="shared" si="40"/>
        <v>335</v>
      </c>
      <c r="B342">
        <f t="shared" ca="1" si="41"/>
        <v>0.98520025636945219</v>
      </c>
      <c r="C342">
        <f t="shared" ca="1" si="42"/>
        <v>0.39831374627574601</v>
      </c>
      <c r="D342">
        <f t="shared" ca="1" si="43"/>
        <v>3.4570335705370886E-4</v>
      </c>
      <c r="E342">
        <f t="shared" ca="1" si="44"/>
        <v>0.22367642451093261</v>
      </c>
      <c r="F342">
        <f t="shared" ca="1" si="45"/>
        <v>0.90115350661976157</v>
      </c>
      <c r="G342">
        <f t="shared" ca="1" si="46"/>
        <v>0.38828093876358971</v>
      </c>
      <c r="L342">
        <f t="shared" ca="1" si="47"/>
        <v>0.51287256785617186</v>
      </c>
    </row>
    <row r="343" spans="1:12" x14ac:dyDescent="0.35">
      <c r="A343">
        <f t="shared" si="40"/>
        <v>336</v>
      </c>
      <c r="B343">
        <f t="shared" ca="1" si="41"/>
        <v>1.0101420541754573</v>
      </c>
      <c r="C343">
        <f t="shared" ca="1" si="42"/>
        <v>0.40124491438809295</v>
      </c>
      <c r="D343">
        <f t="shared" ca="1" si="43"/>
        <v>0</v>
      </c>
      <c r="E343">
        <f t="shared" ca="1" si="44"/>
        <v>0.34176041468264651</v>
      </c>
      <c r="F343">
        <f t="shared" ca="1" si="45"/>
        <v>0.90115350661976157</v>
      </c>
      <c r="G343">
        <f t="shared" ca="1" si="46"/>
        <v>0.38828093876358971</v>
      </c>
      <c r="L343">
        <f t="shared" ca="1" si="47"/>
        <v>0.51287256785617186</v>
      </c>
    </row>
    <row r="344" spans="1:12" x14ac:dyDescent="0.35">
      <c r="A344">
        <f t="shared" si="40"/>
        <v>337</v>
      </c>
      <c r="B344">
        <f t="shared" ca="1" si="41"/>
        <v>0.99166409659828547</v>
      </c>
      <c r="C344">
        <f t="shared" ca="1" si="42"/>
        <v>0.3500528232127984</v>
      </c>
      <c r="D344">
        <f t="shared" ca="1" si="43"/>
        <v>1.0306448597346947E-5</v>
      </c>
      <c r="E344">
        <f t="shared" ca="1" si="44"/>
        <v>0.48848419277940403</v>
      </c>
      <c r="F344">
        <f t="shared" ca="1" si="45"/>
        <v>0.90115350661976157</v>
      </c>
      <c r="G344">
        <f t="shared" ca="1" si="46"/>
        <v>0.38828093876358971</v>
      </c>
      <c r="L344">
        <f t="shared" ca="1" si="47"/>
        <v>0.51287256785617186</v>
      </c>
    </row>
    <row r="345" spans="1:12" x14ac:dyDescent="0.35">
      <c r="A345">
        <f t="shared" si="40"/>
        <v>338</v>
      </c>
      <c r="B345">
        <f t="shared" ca="1" si="41"/>
        <v>0.91199752469125894</v>
      </c>
      <c r="C345">
        <f t="shared" ca="1" si="42"/>
        <v>0.34373422435408862</v>
      </c>
      <c r="D345">
        <f t="shared" ca="1" si="43"/>
        <v>0.55187463315647278</v>
      </c>
      <c r="E345">
        <f t="shared" ca="1" si="44"/>
        <v>0.57330157162529394</v>
      </c>
      <c r="F345">
        <f t="shared" ca="1" si="45"/>
        <v>0.90115350661976157</v>
      </c>
      <c r="G345">
        <f t="shared" ca="1" si="46"/>
        <v>0.38828093876358971</v>
      </c>
      <c r="L345">
        <f t="shared" ca="1" si="47"/>
        <v>0.51287256785617186</v>
      </c>
    </row>
    <row r="346" spans="1:12" x14ac:dyDescent="0.35">
      <c r="A346">
        <f t="shared" si="40"/>
        <v>339</v>
      </c>
      <c r="B346">
        <f t="shared" ca="1" si="41"/>
        <v>1.0161819911237626</v>
      </c>
      <c r="C346">
        <f t="shared" ca="1" si="42"/>
        <v>0.64077162878180782</v>
      </c>
      <c r="D346">
        <f t="shared" ca="1" si="43"/>
        <v>0</v>
      </c>
      <c r="E346">
        <f t="shared" ca="1" si="44"/>
        <v>0.99950252846310517</v>
      </c>
      <c r="F346">
        <f t="shared" ca="1" si="45"/>
        <v>0.90115350661976157</v>
      </c>
      <c r="G346">
        <f t="shared" ca="1" si="46"/>
        <v>0.38828093876358971</v>
      </c>
      <c r="L346">
        <f t="shared" ca="1" si="47"/>
        <v>0.51287256785617186</v>
      </c>
    </row>
    <row r="347" spans="1:12" x14ac:dyDescent="0.35">
      <c r="A347">
        <f t="shared" si="40"/>
        <v>340</v>
      </c>
      <c r="B347">
        <f t="shared" ca="1" si="41"/>
        <v>0.89728888725986655</v>
      </c>
      <c r="C347">
        <f t="shared" ca="1" si="42"/>
        <v>0.16470567508451531</v>
      </c>
      <c r="D347">
        <f t="shared" ca="1" si="43"/>
        <v>1.9208157868108467E-3</v>
      </c>
      <c r="E347">
        <f t="shared" ca="1" si="44"/>
        <v>0.32662419577616553</v>
      </c>
      <c r="F347">
        <f t="shared" ca="1" si="45"/>
        <v>0.90115350661976157</v>
      </c>
      <c r="G347">
        <f t="shared" ca="1" si="46"/>
        <v>0.38828093876358971</v>
      </c>
      <c r="L347">
        <f t="shared" ca="1" si="47"/>
        <v>0.51287256785617186</v>
      </c>
    </row>
    <row r="348" spans="1:12" x14ac:dyDescent="0.35">
      <c r="A348">
        <f t="shared" si="40"/>
        <v>341</v>
      </c>
      <c r="B348">
        <f t="shared" ca="1" si="41"/>
        <v>0.89372801408018399</v>
      </c>
      <c r="C348">
        <f t="shared" ca="1" si="42"/>
        <v>0.47063514228125192</v>
      </c>
      <c r="D348">
        <f t="shared" ca="1" si="43"/>
        <v>0.96947127896300067</v>
      </c>
      <c r="E348">
        <f t="shared" ca="1" si="44"/>
        <v>0.18928169411396234</v>
      </c>
      <c r="F348">
        <f t="shared" ca="1" si="45"/>
        <v>0.89372801408018399</v>
      </c>
      <c r="G348">
        <f t="shared" ca="1" si="46"/>
        <v>0.47063514228125192</v>
      </c>
      <c r="L348">
        <f t="shared" ca="1" si="47"/>
        <v>0.42309287179893207</v>
      </c>
    </row>
    <row r="349" spans="1:12" x14ac:dyDescent="0.35">
      <c r="A349">
        <f t="shared" si="40"/>
        <v>342</v>
      </c>
      <c r="B349">
        <f t="shared" ca="1" si="41"/>
        <v>0.78925043181015364</v>
      </c>
      <c r="C349">
        <f t="shared" ca="1" si="42"/>
        <v>0.2650348420245302</v>
      </c>
      <c r="D349">
        <f t="shared" ca="1" si="43"/>
        <v>9.6487388077198658E-2</v>
      </c>
      <c r="E349">
        <f t="shared" ca="1" si="44"/>
        <v>0.19492851302649827</v>
      </c>
      <c r="F349">
        <f t="shared" ca="1" si="45"/>
        <v>0.89372801408018399</v>
      </c>
      <c r="G349">
        <f t="shared" ca="1" si="46"/>
        <v>0.47063514228125192</v>
      </c>
      <c r="L349">
        <f t="shared" ca="1" si="47"/>
        <v>0.42309287179893207</v>
      </c>
    </row>
    <row r="350" spans="1:12" x14ac:dyDescent="0.35">
      <c r="A350">
        <f t="shared" si="40"/>
        <v>343</v>
      </c>
      <c r="B350">
        <f t="shared" ca="1" si="41"/>
        <v>0.8690553598363453</v>
      </c>
      <c r="C350">
        <f t="shared" ca="1" si="42"/>
        <v>0.3553833079210561</v>
      </c>
      <c r="D350">
        <f t="shared" ca="1" si="43"/>
        <v>1.1186072298887637</v>
      </c>
      <c r="E350">
        <f t="shared" ca="1" si="44"/>
        <v>0.63836561890263144</v>
      </c>
      <c r="F350">
        <f t="shared" ca="1" si="45"/>
        <v>0.8690553598363453</v>
      </c>
      <c r="G350">
        <f t="shared" ca="1" si="46"/>
        <v>0.3553833079210561</v>
      </c>
      <c r="L350">
        <f t="shared" ca="1" si="47"/>
        <v>0.5136720519152892</v>
      </c>
    </row>
    <row r="351" spans="1:12" x14ac:dyDescent="0.35">
      <c r="A351">
        <f t="shared" si="40"/>
        <v>344</v>
      </c>
      <c r="B351">
        <f t="shared" ca="1" si="41"/>
        <v>0.75238635978646795</v>
      </c>
      <c r="C351">
        <f t="shared" ca="1" si="42"/>
        <v>0.40875101071461739</v>
      </c>
      <c r="D351">
        <f t="shared" ca="1" si="43"/>
        <v>0.25371508541025461</v>
      </c>
      <c r="E351">
        <f t="shared" ca="1" si="44"/>
        <v>0.85312395521395079</v>
      </c>
      <c r="F351">
        <f t="shared" ca="1" si="45"/>
        <v>0.8690553598363453</v>
      </c>
      <c r="G351">
        <f t="shared" ca="1" si="46"/>
        <v>0.3553833079210561</v>
      </c>
      <c r="L351">
        <f t="shared" ca="1" si="47"/>
        <v>0.5136720519152892</v>
      </c>
    </row>
    <row r="352" spans="1:12" x14ac:dyDescent="0.35">
      <c r="A352">
        <f t="shared" si="40"/>
        <v>345</v>
      </c>
      <c r="B352">
        <f t="shared" ca="1" si="41"/>
        <v>0.79830128731536465</v>
      </c>
      <c r="C352">
        <f t="shared" ca="1" si="42"/>
        <v>0.41081784514449793</v>
      </c>
      <c r="D352">
        <f t="shared" ca="1" si="43"/>
        <v>0.70537817384116364</v>
      </c>
      <c r="E352">
        <f t="shared" ca="1" si="44"/>
        <v>0.74413953716759673</v>
      </c>
      <c r="F352">
        <f t="shared" ca="1" si="45"/>
        <v>0.8690553598363453</v>
      </c>
      <c r="G352">
        <f t="shared" ca="1" si="46"/>
        <v>0.3553833079210561</v>
      </c>
      <c r="L352">
        <f t="shared" ca="1" si="47"/>
        <v>0.5136720519152892</v>
      </c>
    </row>
    <row r="353" spans="1:12" x14ac:dyDescent="0.35">
      <c r="A353">
        <f t="shared" si="40"/>
        <v>346</v>
      </c>
      <c r="B353">
        <f t="shared" ca="1" si="41"/>
        <v>0.98228617287111109</v>
      </c>
      <c r="C353">
        <f t="shared" ca="1" si="42"/>
        <v>0.37989994034722946</v>
      </c>
      <c r="D353">
        <f t="shared" ca="1" si="43"/>
        <v>7.754220624543517E-4</v>
      </c>
      <c r="E353">
        <f t="shared" ca="1" si="44"/>
        <v>0.20407552851560851</v>
      </c>
      <c r="F353">
        <f t="shared" ca="1" si="45"/>
        <v>0.8690553598363453</v>
      </c>
      <c r="G353">
        <f t="shared" ca="1" si="46"/>
        <v>0.3553833079210561</v>
      </c>
      <c r="L353">
        <f t="shared" ca="1" si="47"/>
        <v>0.5136720519152892</v>
      </c>
    </row>
    <row r="354" spans="1:12" x14ac:dyDescent="0.35">
      <c r="A354">
        <f t="shared" si="40"/>
        <v>347</v>
      </c>
      <c r="B354">
        <f t="shared" ca="1" si="41"/>
        <v>0.99517965038931555</v>
      </c>
      <c r="C354">
        <f t="shared" ca="1" si="42"/>
        <v>0.46999166470067966</v>
      </c>
      <c r="D354">
        <f t="shared" ca="1" si="43"/>
        <v>4.654785973063067E-7</v>
      </c>
      <c r="E354">
        <f t="shared" ca="1" si="44"/>
        <v>0.82738569224206138</v>
      </c>
      <c r="F354">
        <f t="shared" ca="1" si="45"/>
        <v>0.8690553598363453</v>
      </c>
      <c r="G354">
        <f t="shared" ca="1" si="46"/>
        <v>0.3553833079210561</v>
      </c>
      <c r="L354">
        <f t="shared" ca="1" si="47"/>
        <v>0.5136720519152892</v>
      </c>
    </row>
    <row r="355" spans="1:12" x14ac:dyDescent="0.35">
      <c r="A355">
        <f t="shared" si="40"/>
        <v>348</v>
      </c>
      <c r="B355">
        <f t="shared" ca="1" si="41"/>
        <v>0.87498004550636432</v>
      </c>
      <c r="C355">
        <f t="shared" ca="1" si="42"/>
        <v>0.30293444432034006</v>
      </c>
      <c r="D355">
        <f t="shared" ca="1" si="43"/>
        <v>0.46202403057704866</v>
      </c>
      <c r="E355">
        <f t="shared" ca="1" si="44"/>
        <v>0.38404914075822072</v>
      </c>
      <c r="F355">
        <f t="shared" ca="1" si="45"/>
        <v>0.87498004550636432</v>
      </c>
      <c r="G355">
        <f t="shared" ca="1" si="46"/>
        <v>0.30293444432034006</v>
      </c>
      <c r="L355">
        <f t="shared" ca="1" si="47"/>
        <v>0.57204560118602421</v>
      </c>
    </row>
    <row r="356" spans="1:12" x14ac:dyDescent="0.35">
      <c r="A356">
        <f t="shared" si="40"/>
        <v>349</v>
      </c>
      <c r="B356">
        <f t="shared" ca="1" si="41"/>
        <v>0.93523181899425156</v>
      </c>
      <c r="C356">
        <f t="shared" ca="1" si="42"/>
        <v>0.25358528695438537</v>
      </c>
      <c r="D356">
        <f t="shared" ca="1" si="43"/>
        <v>7.0919524740600565E-2</v>
      </c>
      <c r="E356">
        <f t="shared" ca="1" si="44"/>
        <v>0.18057264935485606</v>
      </c>
      <c r="F356">
        <f t="shared" ca="1" si="45"/>
        <v>0.87498004550636432</v>
      </c>
      <c r="G356">
        <f t="shared" ca="1" si="46"/>
        <v>0.30293444432034006</v>
      </c>
      <c r="L356">
        <f t="shared" ca="1" si="47"/>
        <v>0.57204560118602421</v>
      </c>
    </row>
    <row r="357" spans="1:12" x14ac:dyDescent="0.35">
      <c r="A357">
        <f t="shared" si="40"/>
        <v>350</v>
      </c>
      <c r="B357">
        <f t="shared" ca="1" si="41"/>
        <v>0.88002919725820616</v>
      </c>
      <c r="C357">
        <f t="shared" ca="1" si="42"/>
        <v>0.20222683224534266</v>
      </c>
      <c r="D357">
        <f t="shared" ca="1" si="43"/>
        <v>3.8513277721583146E-2</v>
      </c>
      <c r="E357">
        <f t="shared" ca="1" si="44"/>
        <v>0.31305262615214591</v>
      </c>
      <c r="F357">
        <f t="shared" ca="1" si="45"/>
        <v>0.87498004550636432</v>
      </c>
      <c r="G357">
        <f t="shared" ca="1" si="46"/>
        <v>0.30293444432034006</v>
      </c>
      <c r="L357">
        <f t="shared" ca="1" si="47"/>
        <v>0.57204560118602421</v>
      </c>
    </row>
    <row r="358" spans="1:12" x14ac:dyDescent="0.35">
      <c r="A358">
        <f t="shared" si="40"/>
        <v>351</v>
      </c>
      <c r="B358">
        <f t="shared" ca="1" si="41"/>
        <v>0.84085343103692789</v>
      </c>
      <c r="C358">
        <f t="shared" ca="1" si="42"/>
        <v>0.43901009436724492</v>
      </c>
      <c r="D358">
        <f t="shared" ca="1" si="43"/>
        <v>2.5618109148894002</v>
      </c>
      <c r="E358">
        <f t="shared" ca="1" si="44"/>
        <v>0.90359582735301613</v>
      </c>
      <c r="F358">
        <f t="shared" ca="1" si="45"/>
        <v>0.84085343103692789</v>
      </c>
      <c r="G358">
        <f t="shared" ca="1" si="46"/>
        <v>0.43901009436724492</v>
      </c>
      <c r="L358">
        <f t="shared" ca="1" si="47"/>
        <v>0.40184333666968297</v>
      </c>
    </row>
    <row r="359" spans="1:12" x14ac:dyDescent="0.35">
      <c r="A359">
        <f t="shared" si="40"/>
        <v>352</v>
      </c>
      <c r="B359">
        <f t="shared" ca="1" si="41"/>
        <v>0.84050272503207402</v>
      </c>
      <c r="C359">
        <f t="shared" ca="1" si="42"/>
        <v>0.5940023634183268</v>
      </c>
      <c r="D359">
        <f t="shared" ca="1" si="43"/>
        <v>0.10459090364899849</v>
      </c>
      <c r="E359">
        <f t="shared" ca="1" si="44"/>
        <v>0.85321407848510467</v>
      </c>
      <c r="F359">
        <f t="shared" ca="1" si="45"/>
        <v>0.84085343103692789</v>
      </c>
      <c r="G359">
        <f t="shared" ca="1" si="46"/>
        <v>0.43901009436724492</v>
      </c>
      <c r="L359">
        <f t="shared" ca="1" si="47"/>
        <v>0.40184333666968297</v>
      </c>
    </row>
    <row r="360" spans="1:12" x14ac:dyDescent="0.35">
      <c r="A360">
        <f t="shared" si="40"/>
        <v>353</v>
      </c>
      <c r="B360">
        <f t="shared" ca="1" si="41"/>
        <v>0.68596818151426586</v>
      </c>
      <c r="C360">
        <f t="shared" ca="1" si="42"/>
        <v>0.3832319847829011</v>
      </c>
      <c r="D360">
        <f t="shared" ca="1" si="43"/>
        <v>2.457814523704039E-2</v>
      </c>
      <c r="E360">
        <f t="shared" ca="1" si="44"/>
        <v>0.48453766256531383</v>
      </c>
      <c r="F360">
        <f t="shared" ca="1" si="45"/>
        <v>0.84085343103692789</v>
      </c>
      <c r="G360">
        <f t="shared" ca="1" si="46"/>
        <v>0.43901009436724492</v>
      </c>
      <c r="L360">
        <f t="shared" ca="1" si="47"/>
        <v>0.40184333666968297</v>
      </c>
    </row>
    <row r="361" spans="1:12" x14ac:dyDescent="0.35">
      <c r="A361">
        <f t="shared" si="40"/>
        <v>354</v>
      </c>
      <c r="B361">
        <f t="shared" ca="1" si="41"/>
        <v>0.8604375243831579</v>
      </c>
      <c r="C361">
        <f t="shared" ca="1" si="42"/>
        <v>0.46312727996625225</v>
      </c>
      <c r="D361">
        <f t="shared" ca="1" si="43"/>
        <v>0.96698965958116812</v>
      </c>
      <c r="E361">
        <f t="shared" ca="1" si="44"/>
        <v>0.48869988092624428</v>
      </c>
      <c r="F361">
        <f t="shared" ca="1" si="45"/>
        <v>0.8604375243831579</v>
      </c>
      <c r="G361">
        <f t="shared" ca="1" si="46"/>
        <v>0.46312727996625225</v>
      </c>
      <c r="L361">
        <f t="shared" ca="1" si="47"/>
        <v>0.39731024441690566</v>
      </c>
    </row>
    <row r="362" spans="1:12" x14ac:dyDescent="0.35">
      <c r="A362">
        <f t="shared" si="40"/>
        <v>355</v>
      </c>
      <c r="B362">
        <f t="shared" ca="1" si="41"/>
        <v>0.9242244810088972</v>
      </c>
      <c r="C362">
        <f t="shared" ca="1" si="42"/>
        <v>0.46314549608399008</v>
      </c>
      <c r="D362">
        <f t="shared" ca="1" si="43"/>
        <v>0.3878975955853004</v>
      </c>
      <c r="E362">
        <f t="shared" ca="1" si="44"/>
        <v>0.70987069255645596</v>
      </c>
      <c r="F362">
        <f t="shared" ca="1" si="45"/>
        <v>0.8604375243831579</v>
      </c>
      <c r="G362">
        <f t="shared" ca="1" si="46"/>
        <v>0.46312727996625225</v>
      </c>
      <c r="L362">
        <f t="shared" ca="1" si="47"/>
        <v>0.39731024441690566</v>
      </c>
    </row>
    <row r="363" spans="1:12" x14ac:dyDescent="0.35">
      <c r="A363">
        <f t="shared" si="40"/>
        <v>356</v>
      </c>
      <c r="B363">
        <f t="shared" ca="1" si="41"/>
        <v>0.87337401461734121</v>
      </c>
      <c r="C363">
        <f t="shared" ca="1" si="42"/>
        <v>0.724469030065646</v>
      </c>
      <c r="D363">
        <f t="shared" ca="1" si="43"/>
        <v>6.6661157437838535E-4</v>
      </c>
      <c r="E363">
        <f t="shared" ca="1" si="44"/>
        <v>0.66435185747230119</v>
      </c>
      <c r="F363">
        <f t="shared" ca="1" si="45"/>
        <v>0.8604375243831579</v>
      </c>
      <c r="G363">
        <f t="shared" ca="1" si="46"/>
        <v>0.46312727996625225</v>
      </c>
      <c r="L363">
        <f t="shared" ca="1" si="47"/>
        <v>0.39731024441690566</v>
      </c>
    </row>
    <row r="364" spans="1:12" x14ac:dyDescent="0.35">
      <c r="A364">
        <f t="shared" si="40"/>
        <v>357</v>
      </c>
      <c r="B364">
        <f t="shared" ca="1" si="41"/>
        <v>0.726962750137368</v>
      </c>
      <c r="C364">
        <f t="shared" ca="1" si="42"/>
        <v>0.33967683406965415</v>
      </c>
      <c r="D364">
        <f t="shared" ca="1" si="43"/>
        <v>6.8378417374882011E-2</v>
      </c>
      <c r="E364">
        <f t="shared" ca="1" si="44"/>
        <v>0.77638673855790485</v>
      </c>
      <c r="F364">
        <f t="shared" ca="1" si="45"/>
        <v>0.8604375243831579</v>
      </c>
      <c r="G364">
        <f t="shared" ca="1" si="46"/>
        <v>0.46312727996625225</v>
      </c>
      <c r="L364">
        <f t="shared" ca="1" si="47"/>
        <v>0.39731024441690566</v>
      </c>
    </row>
    <row r="365" spans="1:12" x14ac:dyDescent="0.35">
      <c r="A365">
        <f t="shared" si="40"/>
        <v>358</v>
      </c>
      <c r="B365">
        <f t="shared" ca="1" si="41"/>
        <v>0.78041773644847456</v>
      </c>
      <c r="C365">
        <f t="shared" ca="1" si="42"/>
        <v>0.51283032813821439</v>
      </c>
      <c r="D365">
        <f t="shared" ca="1" si="43"/>
        <v>0.22292288325620396</v>
      </c>
      <c r="E365">
        <f t="shared" ca="1" si="44"/>
        <v>0.97116434905215798</v>
      </c>
      <c r="F365">
        <f t="shared" ca="1" si="45"/>
        <v>0.8604375243831579</v>
      </c>
      <c r="G365">
        <f t="shared" ca="1" si="46"/>
        <v>0.46312727996625225</v>
      </c>
      <c r="L365">
        <f t="shared" ca="1" si="47"/>
        <v>0.39731024441690566</v>
      </c>
    </row>
    <row r="366" spans="1:12" x14ac:dyDescent="0.35">
      <c r="A366">
        <f t="shared" si="40"/>
        <v>359</v>
      </c>
      <c r="B366">
        <f t="shared" ca="1" si="41"/>
        <v>0.88084066502707314</v>
      </c>
      <c r="C366">
        <f t="shared" ca="1" si="42"/>
        <v>0.54608441313700262</v>
      </c>
      <c r="D366">
        <f t="shared" ca="1" si="43"/>
        <v>0.32922376413648591</v>
      </c>
      <c r="E366">
        <f t="shared" ca="1" si="44"/>
        <v>6.5399435502283332E-2</v>
      </c>
      <c r="F366">
        <f t="shared" ca="1" si="45"/>
        <v>0.88084066502707314</v>
      </c>
      <c r="G366">
        <f t="shared" ca="1" si="46"/>
        <v>0.54608441313700262</v>
      </c>
      <c r="L366">
        <f t="shared" ca="1" si="47"/>
        <v>0.33475625189007052</v>
      </c>
    </row>
    <row r="367" spans="1:12" x14ac:dyDescent="0.35">
      <c r="A367">
        <f t="shared" si="40"/>
        <v>360</v>
      </c>
      <c r="B367">
        <f t="shared" ca="1" si="41"/>
        <v>0.89390746021627054</v>
      </c>
      <c r="C367">
        <f t="shared" ca="1" si="42"/>
        <v>0.60362784926037871</v>
      </c>
      <c r="D367">
        <f t="shared" ca="1" si="43"/>
        <v>0.22734717448648398</v>
      </c>
      <c r="E367">
        <f t="shared" ca="1" si="44"/>
        <v>8.9889546530273368E-2</v>
      </c>
      <c r="F367">
        <f t="shared" ca="1" si="45"/>
        <v>0.89390746021627054</v>
      </c>
      <c r="G367">
        <f t="shared" ca="1" si="46"/>
        <v>0.60362784926037871</v>
      </c>
      <c r="L367">
        <f t="shared" ca="1" si="47"/>
        <v>0.29027961095589183</v>
      </c>
    </row>
    <row r="368" spans="1:12" x14ac:dyDescent="0.35">
      <c r="A368">
        <f t="shared" si="40"/>
        <v>361</v>
      </c>
      <c r="B368">
        <f t="shared" ca="1" si="41"/>
        <v>0.91181275721125399</v>
      </c>
      <c r="C368">
        <f t="shared" ca="1" si="42"/>
        <v>0.53407842738515399</v>
      </c>
      <c r="D368">
        <f t="shared" ca="1" si="43"/>
        <v>3.3309132540072102</v>
      </c>
      <c r="E368">
        <f t="shared" ca="1" si="44"/>
        <v>0.78549230602009645</v>
      </c>
      <c r="F368">
        <f t="shared" ca="1" si="45"/>
        <v>0.91181275721125399</v>
      </c>
      <c r="G368">
        <f t="shared" ca="1" si="46"/>
        <v>0.53407842738515399</v>
      </c>
      <c r="L368">
        <f t="shared" ca="1" si="47"/>
        <v>0.3777343298261</v>
      </c>
    </row>
    <row r="369" spans="1:12" x14ac:dyDescent="0.35">
      <c r="A369">
        <f t="shared" si="40"/>
        <v>362</v>
      </c>
      <c r="B369">
        <f t="shared" ca="1" si="41"/>
        <v>0.89006895893319016</v>
      </c>
      <c r="C369">
        <f t="shared" ca="1" si="42"/>
        <v>0.56051820818901665</v>
      </c>
      <c r="D369">
        <f t="shared" ca="1" si="43"/>
        <v>0.90767603697936827</v>
      </c>
      <c r="E369">
        <f t="shared" ca="1" si="44"/>
        <v>0.75430200692648797</v>
      </c>
      <c r="F369">
        <f t="shared" ca="1" si="45"/>
        <v>0.89006895893319016</v>
      </c>
      <c r="G369">
        <f t="shared" ca="1" si="46"/>
        <v>0.56051820818901665</v>
      </c>
      <c r="L369">
        <f t="shared" ca="1" si="47"/>
        <v>0.3295507507441735</v>
      </c>
    </row>
    <row r="370" spans="1:12" x14ac:dyDescent="0.35">
      <c r="A370">
        <f t="shared" si="40"/>
        <v>363</v>
      </c>
      <c r="B370">
        <f t="shared" ca="1" si="41"/>
        <v>0.79747754918547042</v>
      </c>
      <c r="C370">
        <f t="shared" ca="1" si="42"/>
        <v>0.58016755550134913</v>
      </c>
      <c r="D370">
        <f t="shared" ca="1" si="43"/>
        <v>0.38602267961283931</v>
      </c>
      <c r="E370">
        <f t="shared" ca="1" si="44"/>
        <v>0.82870017132137375</v>
      </c>
      <c r="F370">
        <f t="shared" ca="1" si="45"/>
        <v>0.89006895893319016</v>
      </c>
      <c r="G370">
        <f t="shared" ca="1" si="46"/>
        <v>0.56051820818901665</v>
      </c>
      <c r="L370">
        <f t="shared" ca="1" si="47"/>
        <v>0.3295507507441735</v>
      </c>
    </row>
    <row r="371" spans="1:12" x14ac:dyDescent="0.35">
      <c r="A371">
        <f t="shared" si="40"/>
        <v>364</v>
      </c>
      <c r="B371">
        <f t="shared" ca="1" si="41"/>
        <v>1.0495293260312528</v>
      </c>
      <c r="C371">
        <f t="shared" ca="1" si="42"/>
        <v>0.4485519305515937</v>
      </c>
      <c r="D371">
        <f t="shared" ca="1" si="43"/>
        <v>0</v>
      </c>
      <c r="E371">
        <f t="shared" ca="1" si="44"/>
        <v>0.13877353577248597</v>
      </c>
      <c r="F371">
        <f t="shared" ca="1" si="45"/>
        <v>0.89006895893319016</v>
      </c>
      <c r="G371">
        <f t="shared" ca="1" si="46"/>
        <v>0.56051820818901665</v>
      </c>
      <c r="L371">
        <f t="shared" ca="1" si="47"/>
        <v>0.3295507507441735</v>
      </c>
    </row>
    <row r="372" spans="1:12" x14ac:dyDescent="0.35">
      <c r="A372">
        <f t="shared" si="40"/>
        <v>365</v>
      </c>
      <c r="B372">
        <f t="shared" ca="1" si="41"/>
        <v>0.8449318494422744</v>
      </c>
      <c r="C372">
        <f t="shared" ca="1" si="42"/>
        <v>0.35947247794317311</v>
      </c>
      <c r="D372">
        <f t="shared" ca="1" si="43"/>
        <v>3.795005955481626</v>
      </c>
      <c r="E372">
        <f t="shared" ca="1" si="44"/>
        <v>0.73096996897505828</v>
      </c>
      <c r="F372">
        <f t="shared" ca="1" si="45"/>
        <v>0.8449318494422744</v>
      </c>
      <c r="G372">
        <f t="shared" ca="1" si="46"/>
        <v>0.35947247794317311</v>
      </c>
      <c r="L372">
        <f t="shared" ca="1" si="47"/>
        <v>0.48545937149910129</v>
      </c>
    </row>
    <row r="373" spans="1:12" x14ac:dyDescent="0.35">
      <c r="A373">
        <f t="shared" si="40"/>
        <v>366</v>
      </c>
      <c r="B373">
        <f t="shared" ca="1" si="41"/>
        <v>0.87882166974103226</v>
      </c>
      <c r="C373">
        <f t="shared" ca="1" si="42"/>
        <v>0.38291565236111763</v>
      </c>
      <c r="D373">
        <f t="shared" ca="1" si="43"/>
        <v>1.1965272263606594</v>
      </c>
      <c r="E373">
        <f t="shared" ca="1" si="44"/>
        <v>0.3347357347278439</v>
      </c>
      <c r="F373">
        <f t="shared" ca="1" si="45"/>
        <v>0.87882166974103226</v>
      </c>
      <c r="G373">
        <f t="shared" ca="1" si="46"/>
        <v>0.38291565236111763</v>
      </c>
      <c r="L373">
        <f t="shared" ca="1" si="47"/>
        <v>0.49590601737991463</v>
      </c>
    </row>
    <row r="374" spans="1:12" x14ac:dyDescent="0.35">
      <c r="A374">
        <f t="shared" si="40"/>
        <v>367</v>
      </c>
      <c r="B374">
        <f t="shared" ca="1" si="41"/>
        <v>0.92236641331401947</v>
      </c>
      <c r="C374">
        <f t="shared" ca="1" si="42"/>
        <v>0.36176030210947141</v>
      </c>
      <c r="D374">
        <f t="shared" ca="1" si="43"/>
        <v>0.37587493846589815</v>
      </c>
      <c r="E374">
        <f t="shared" ca="1" si="44"/>
        <v>0.3430902550342676</v>
      </c>
      <c r="F374">
        <f t="shared" ca="1" si="45"/>
        <v>0.92236641331401947</v>
      </c>
      <c r="G374">
        <f t="shared" ca="1" si="46"/>
        <v>0.36176030210947141</v>
      </c>
      <c r="L374">
        <f t="shared" ca="1" si="47"/>
        <v>0.56060611120454806</v>
      </c>
    </row>
    <row r="375" spans="1:12" x14ac:dyDescent="0.35">
      <c r="A375">
        <f t="shared" si="40"/>
        <v>368</v>
      </c>
      <c r="B375">
        <f t="shared" ca="1" si="41"/>
        <v>0.92133068726496747</v>
      </c>
      <c r="C375">
        <f t="shared" ca="1" si="42"/>
        <v>0.45531227814501701</v>
      </c>
      <c r="D375">
        <f t="shared" ca="1" si="43"/>
        <v>1.1715434530172086</v>
      </c>
      <c r="E375">
        <f t="shared" ca="1" si="44"/>
        <v>0.19494607630267347</v>
      </c>
      <c r="F375">
        <f t="shared" ca="1" si="45"/>
        <v>0.92133068726496747</v>
      </c>
      <c r="G375">
        <f t="shared" ca="1" si="46"/>
        <v>0.45531227814501701</v>
      </c>
      <c r="L375">
        <f t="shared" ca="1" si="47"/>
        <v>0.46601840911995046</v>
      </c>
    </row>
    <row r="376" spans="1:12" x14ac:dyDescent="0.35">
      <c r="A376">
        <f t="shared" si="40"/>
        <v>369</v>
      </c>
      <c r="B376">
        <f t="shared" ca="1" si="41"/>
        <v>0.84225652242835969</v>
      </c>
      <c r="C376">
        <f t="shared" ca="1" si="42"/>
        <v>0.42882440217117879</v>
      </c>
      <c r="D376">
        <f t="shared" ca="1" si="43"/>
        <v>2.3691232875133901</v>
      </c>
      <c r="E376">
        <f t="shared" ca="1" si="44"/>
        <v>0.73158517165240189</v>
      </c>
      <c r="F376">
        <f t="shared" ca="1" si="45"/>
        <v>0.84225652242835969</v>
      </c>
      <c r="G376">
        <f t="shared" ca="1" si="46"/>
        <v>0.42882440217117879</v>
      </c>
      <c r="L376">
        <f t="shared" ca="1" si="47"/>
        <v>0.4134321202571809</v>
      </c>
    </row>
    <row r="377" spans="1:12" x14ac:dyDescent="0.35">
      <c r="A377">
        <f t="shared" si="40"/>
        <v>370</v>
      </c>
      <c r="B377">
        <f t="shared" ca="1" si="41"/>
        <v>0.8542583980987829</v>
      </c>
      <c r="C377">
        <f t="shared" ca="1" si="42"/>
        <v>0.57980732830553361</v>
      </c>
      <c r="D377">
        <f t="shared" ca="1" si="43"/>
        <v>0.15581760785493967</v>
      </c>
      <c r="E377">
        <f t="shared" ca="1" si="44"/>
        <v>0.41168611630415841</v>
      </c>
      <c r="F377">
        <f t="shared" ca="1" si="45"/>
        <v>0.84225652242835969</v>
      </c>
      <c r="G377">
        <f t="shared" ca="1" si="46"/>
        <v>0.42882440217117879</v>
      </c>
      <c r="L377">
        <f t="shared" ca="1" si="47"/>
        <v>0.4134321202571809</v>
      </c>
    </row>
    <row r="378" spans="1:12" x14ac:dyDescent="0.35">
      <c r="A378">
        <f t="shared" si="40"/>
        <v>371</v>
      </c>
      <c r="B378">
        <f t="shared" ca="1" si="41"/>
        <v>0.96568456635464961</v>
      </c>
      <c r="C378">
        <f t="shared" ca="1" si="42"/>
        <v>0.44029694212407272</v>
      </c>
      <c r="D378">
        <f t="shared" ca="1" si="43"/>
        <v>1.8579087540396107E-2</v>
      </c>
      <c r="E378">
        <f t="shared" ca="1" si="44"/>
        <v>0.66680415850659036</v>
      </c>
      <c r="F378">
        <f t="shared" ca="1" si="45"/>
        <v>0.84225652242835969</v>
      </c>
      <c r="G378">
        <f t="shared" ca="1" si="46"/>
        <v>0.42882440217117879</v>
      </c>
      <c r="L378">
        <f t="shared" ca="1" si="47"/>
        <v>0.4134321202571809</v>
      </c>
    </row>
    <row r="379" spans="1:12" x14ac:dyDescent="0.35">
      <c r="A379">
        <f t="shared" si="40"/>
        <v>372</v>
      </c>
      <c r="B379">
        <f t="shared" ca="1" si="41"/>
        <v>0.90520981169381831</v>
      </c>
      <c r="C379">
        <f t="shared" ca="1" si="42"/>
        <v>0.48332143701073821</v>
      </c>
      <c r="D379">
        <f t="shared" ca="1" si="43"/>
        <v>0.53366924220774759</v>
      </c>
      <c r="E379">
        <f t="shared" ca="1" si="44"/>
        <v>0.22087527992208389</v>
      </c>
      <c r="F379">
        <f t="shared" ca="1" si="45"/>
        <v>0.90520981169381831</v>
      </c>
      <c r="G379">
        <f t="shared" ca="1" si="46"/>
        <v>0.48332143701073821</v>
      </c>
      <c r="L379">
        <f t="shared" ca="1" si="47"/>
        <v>0.4218883746830801</v>
      </c>
    </row>
    <row r="380" spans="1:12" x14ac:dyDescent="0.35">
      <c r="A380">
        <f t="shared" si="40"/>
        <v>373</v>
      </c>
      <c r="B380">
        <f t="shared" ca="1" si="41"/>
        <v>0.92031614472595547</v>
      </c>
      <c r="C380">
        <f t="shared" ca="1" si="42"/>
        <v>0.36872759200085131</v>
      </c>
      <c r="D380">
        <f t="shared" ca="1" si="43"/>
        <v>0.76691105195575004</v>
      </c>
      <c r="E380">
        <f t="shared" ca="1" si="44"/>
        <v>0.33167534315358105</v>
      </c>
      <c r="F380">
        <f t="shared" ca="1" si="45"/>
        <v>0.92031614472595547</v>
      </c>
      <c r="G380">
        <f t="shared" ca="1" si="46"/>
        <v>0.36872759200085131</v>
      </c>
      <c r="L380">
        <f t="shared" ca="1" si="47"/>
        <v>0.5515885527251041</v>
      </c>
    </row>
    <row r="381" spans="1:12" x14ac:dyDescent="0.35">
      <c r="A381">
        <f t="shared" si="40"/>
        <v>374</v>
      </c>
      <c r="B381">
        <f t="shared" ca="1" si="41"/>
        <v>1.0590169026113334</v>
      </c>
      <c r="C381">
        <f t="shared" ca="1" si="42"/>
        <v>0.43300493720735916</v>
      </c>
      <c r="D381">
        <f t="shared" ca="1" si="43"/>
        <v>0</v>
      </c>
      <c r="E381">
        <f t="shared" ca="1" si="44"/>
        <v>0.92742406194223115</v>
      </c>
      <c r="F381">
        <f t="shared" ca="1" si="45"/>
        <v>0.92031614472595547</v>
      </c>
      <c r="G381">
        <f t="shared" ca="1" si="46"/>
        <v>0.36872759200085131</v>
      </c>
      <c r="L381">
        <f t="shared" ca="1" si="47"/>
        <v>0.5515885527251041</v>
      </c>
    </row>
    <row r="382" spans="1:12" x14ac:dyDescent="0.35">
      <c r="A382">
        <f t="shared" si="40"/>
        <v>375</v>
      </c>
      <c r="B382">
        <f t="shared" ca="1" si="41"/>
        <v>1.0650562261807626</v>
      </c>
      <c r="C382">
        <f t="shared" ca="1" si="42"/>
        <v>0.30413188250661344</v>
      </c>
      <c r="D382">
        <f t="shared" ca="1" si="43"/>
        <v>0</v>
      </c>
      <c r="E382">
        <f t="shared" ca="1" si="44"/>
        <v>0.797984990388238</v>
      </c>
      <c r="F382">
        <f t="shared" ca="1" si="45"/>
        <v>0.92031614472595547</v>
      </c>
      <c r="G382">
        <f t="shared" ca="1" si="46"/>
        <v>0.36872759200085131</v>
      </c>
      <c r="L382">
        <f t="shared" ca="1" si="47"/>
        <v>0.5515885527251041</v>
      </c>
    </row>
    <row r="383" spans="1:12" x14ac:dyDescent="0.35">
      <c r="A383">
        <f t="shared" si="40"/>
        <v>376</v>
      </c>
      <c r="B383">
        <f t="shared" ca="1" si="41"/>
        <v>0.9185749242161686</v>
      </c>
      <c r="C383">
        <f t="shared" ca="1" si="42"/>
        <v>0.4123771758394954</v>
      </c>
      <c r="D383">
        <f t="shared" ca="1" si="43"/>
        <v>1.2601645902840988</v>
      </c>
      <c r="E383">
        <f t="shared" ca="1" si="44"/>
        <v>0.92684024927563491</v>
      </c>
      <c r="F383">
        <f t="shared" ca="1" si="45"/>
        <v>0.9185749242161686</v>
      </c>
      <c r="G383">
        <f t="shared" ca="1" si="46"/>
        <v>0.4123771758394954</v>
      </c>
      <c r="L383">
        <f t="shared" ca="1" si="47"/>
        <v>0.5061977483766732</v>
      </c>
    </row>
    <row r="384" spans="1:12" x14ac:dyDescent="0.35">
      <c r="A384">
        <f t="shared" si="40"/>
        <v>377</v>
      </c>
      <c r="B384">
        <f t="shared" ca="1" si="41"/>
        <v>0.91927672974802532</v>
      </c>
      <c r="C384">
        <f t="shared" ca="1" si="42"/>
        <v>0.36344933569962456</v>
      </c>
      <c r="D384">
        <f t="shared" ca="1" si="43"/>
        <v>0.78832797687841127</v>
      </c>
      <c r="E384">
        <f t="shared" ca="1" si="44"/>
        <v>0.84527051319845747</v>
      </c>
      <c r="F384">
        <f t="shared" ca="1" si="45"/>
        <v>0.9185749242161686</v>
      </c>
      <c r="G384">
        <f t="shared" ca="1" si="46"/>
        <v>0.4123771758394954</v>
      </c>
      <c r="L384">
        <f t="shared" ca="1" si="47"/>
        <v>0.5061977483766732</v>
      </c>
    </row>
    <row r="385" spans="1:12" x14ac:dyDescent="0.35">
      <c r="A385">
        <f t="shared" si="40"/>
        <v>378</v>
      </c>
      <c r="B385">
        <f t="shared" ca="1" si="41"/>
        <v>1.0621894991274781</v>
      </c>
      <c r="C385">
        <f t="shared" ca="1" si="42"/>
        <v>0.45264161096022937</v>
      </c>
      <c r="D385">
        <f t="shared" ca="1" si="43"/>
        <v>0</v>
      </c>
      <c r="E385">
        <f t="shared" ca="1" si="44"/>
        <v>0.8965114330878694</v>
      </c>
      <c r="F385">
        <f t="shared" ca="1" si="45"/>
        <v>0.9185749242161686</v>
      </c>
      <c r="G385">
        <f t="shared" ca="1" si="46"/>
        <v>0.4123771758394954</v>
      </c>
      <c r="L385">
        <f t="shared" ca="1" si="47"/>
        <v>0.5061977483766732</v>
      </c>
    </row>
    <row r="386" spans="1:12" x14ac:dyDescent="0.35">
      <c r="A386">
        <f t="shared" si="40"/>
        <v>379</v>
      </c>
      <c r="B386">
        <f t="shared" ca="1" si="41"/>
        <v>0.7657209998443808</v>
      </c>
      <c r="C386">
        <f t="shared" ca="1" si="42"/>
        <v>0.5625516478267476</v>
      </c>
      <c r="D386">
        <f t="shared" ca="1" si="43"/>
        <v>0.12066616371951777</v>
      </c>
      <c r="E386">
        <f t="shared" ca="1" si="44"/>
        <v>0.91480994203272525</v>
      </c>
      <c r="F386">
        <f t="shared" ca="1" si="45"/>
        <v>0.9185749242161686</v>
      </c>
      <c r="G386">
        <f t="shared" ca="1" si="46"/>
        <v>0.4123771758394954</v>
      </c>
      <c r="L386">
        <f t="shared" ca="1" si="47"/>
        <v>0.5061977483766732</v>
      </c>
    </row>
    <row r="387" spans="1:12" x14ac:dyDescent="0.35">
      <c r="A387">
        <f t="shared" si="40"/>
        <v>380</v>
      </c>
      <c r="B387">
        <f t="shared" ca="1" si="41"/>
        <v>0.92992342823676011</v>
      </c>
      <c r="C387">
        <f t="shared" ca="1" si="42"/>
        <v>0.53332142620345313</v>
      </c>
      <c r="D387">
        <f t="shared" ca="1" si="43"/>
        <v>0.24279877831717125</v>
      </c>
      <c r="E387">
        <f t="shared" ca="1" si="44"/>
        <v>0.74804147929771003</v>
      </c>
      <c r="F387">
        <f t="shared" ca="1" si="45"/>
        <v>0.9185749242161686</v>
      </c>
      <c r="G387">
        <f t="shared" ca="1" si="46"/>
        <v>0.4123771758394954</v>
      </c>
      <c r="L387">
        <f t="shared" ca="1" si="47"/>
        <v>0.5061977483766732</v>
      </c>
    </row>
    <row r="388" spans="1:12" x14ac:dyDescent="0.35">
      <c r="A388">
        <f t="shared" si="40"/>
        <v>381</v>
      </c>
      <c r="B388">
        <f t="shared" ca="1" si="41"/>
        <v>1.0452294239669482</v>
      </c>
      <c r="C388">
        <f t="shared" ca="1" si="42"/>
        <v>0.30430310420376266</v>
      </c>
      <c r="D388">
        <f t="shared" ca="1" si="43"/>
        <v>0</v>
      </c>
      <c r="E388">
        <f t="shared" ca="1" si="44"/>
        <v>0.19444579438670773</v>
      </c>
      <c r="F388">
        <f t="shared" ca="1" si="45"/>
        <v>0.9185749242161686</v>
      </c>
      <c r="G388">
        <f t="shared" ca="1" si="46"/>
        <v>0.4123771758394954</v>
      </c>
      <c r="L388">
        <f t="shared" ca="1" si="47"/>
        <v>0.5061977483766732</v>
      </c>
    </row>
    <row r="389" spans="1:12" x14ac:dyDescent="0.35">
      <c r="A389">
        <f t="shared" si="40"/>
        <v>382</v>
      </c>
      <c r="B389">
        <f t="shared" ca="1" si="41"/>
        <v>0.9527106839425441</v>
      </c>
      <c r="C389">
        <f t="shared" ca="1" si="42"/>
        <v>0.52477224413546386</v>
      </c>
      <c r="D389">
        <f t="shared" ca="1" si="43"/>
        <v>6.6100354758486066E-2</v>
      </c>
      <c r="E389">
        <f t="shared" ca="1" si="44"/>
        <v>0.84246257444058359</v>
      </c>
      <c r="F389">
        <f t="shared" ca="1" si="45"/>
        <v>0.9185749242161686</v>
      </c>
      <c r="G389">
        <f t="shared" ca="1" si="46"/>
        <v>0.4123771758394954</v>
      </c>
      <c r="L389">
        <f t="shared" ca="1" si="47"/>
        <v>0.5061977483766732</v>
      </c>
    </row>
    <row r="390" spans="1:12" x14ac:dyDescent="0.35">
      <c r="A390">
        <f t="shared" si="40"/>
        <v>383</v>
      </c>
      <c r="B390">
        <f t="shared" ca="1" si="41"/>
        <v>1.0078055554602712</v>
      </c>
      <c r="C390">
        <f t="shared" ca="1" si="42"/>
        <v>0.30535121409854088</v>
      </c>
      <c r="D390">
        <f t="shared" ca="1" si="43"/>
        <v>0</v>
      </c>
      <c r="E390">
        <f t="shared" ca="1" si="44"/>
        <v>0.13187081686027979</v>
      </c>
      <c r="F390">
        <f t="shared" ca="1" si="45"/>
        <v>0.9185749242161686</v>
      </c>
      <c r="G390">
        <f t="shared" ca="1" si="46"/>
        <v>0.4123771758394954</v>
      </c>
      <c r="L390">
        <f t="shared" ca="1" si="47"/>
        <v>0.5061977483766732</v>
      </c>
    </row>
    <row r="391" spans="1:12" x14ac:dyDescent="0.35">
      <c r="A391">
        <f t="shared" si="40"/>
        <v>384</v>
      </c>
      <c r="B391">
        <f t="shared" ca="1" si="41"/>
        <v>0.86125221979771727</v>
      </c>
      <c r="C391">
        <f t="shared" ca="1" si="42"/>
        <v>0.34640443778642538</v>
      </c>
      <c r="D391">
        <f t="shared" ca="1" si="43"/>
        <v>1.4459659292413991</v>
      </c>
      <c r="E391">
        <f t="shared" ca="1" si="44"/>
        <v>0.22035008017693036</v>
      </c>
      <c r="F391">
        <f t="shared" ca="1" si="45"/>
        <v>0.86125221979771727</v>
      </c>
      <c r="G391">
        <f t="shared" ca="1" si="46"/>
        <v>0.34640443778642538</v>
      </c>
      <c r="L391">
        <f t="shared" ca="1" si="47"/>
        <v>0.51484778201129189</v>
      </c>
    </row>
    <row r="392" spans="1:12" x14ac:dyDescent="0.35">
      <c r="A392">
        <f t="shared" si="40"/>
        <v>385</v>
      </c>
      <c r="B392">
        <f t="shared" ca="1" si="41"/>
        <v>0.78293570524843015</v>
      </c>
      <c r="C392">
        <f t="shared" ca="1" si="42"/>
        <v>0.16250509104130534</v>
      </c>
      <c r="D392">
        <f t="shared" ca="1" si="43"/>
        <v>8.3791498604710089E-4</v>
      </c>
      <c r="E392">
        <f t="shared" ca="1" si="44"/>
        <v>0.45575599029052904</v>
      </c>
      <c r="F392">
        <f t="shared" ca="1" si="45"/>
        <v>0.86125221979771727</v>
      </c>
      <c r="G392">
        <f t="shared" ca="1" si="46"/>
        <v>0.34640443778642538</v>
      </c>
      <c r="L392">
        <f t="shared" ca="1" si="47"/>
        <v>0.51484778201129189</v>
      </c>
    </row>
    <row r="393" spans="1:12" x14ac:dyDescent="0.35">
      <c r="A393">
        <f t="shared" ref="A393:A456" si="48">A392+1</f>
        <v>386</v>
      </c>
      <c r="B393">
        <f t="shared" ref="B393:B456" ca="1" si="49">_xlfn.NORM.INV(RAND(),F392,$J$2)</f>
        <v>1.0154368638153872</v>
      </c>
      <c r="C393">
        <f t="shared" ref="C393:C456" ca="1" si="50">_xlfn.NORM.INV(RAND(),G392,$J$2)</f>
        <v>0.36100790223766382</v>
      </c>
      <c r="D393">
        <f t="shared" ref="D393:D456" ca="1" si="51">IF(AND(B393&lt;1,B393&gt;0,C393&lt;1,C393&gt;0),_xlfn.BINOM.DIST($D$3,$D$2,B393,FALSE)*_xlfn.BINOM.DIST($H$3,$H$2,C393,FALSE)*_xlfn.BETA.DIST(B393,$B$2,$B$3,FALSE)*_xlfn.BETA.DIST(C393,$F$2,$F$3,FALSE)/(_xlfn.BINOM.DIST($D$3,$D$2,F392,FALSE)*_xlfn.BINOM.DIST($H$3,$H$2,G392,FALSE)*_xlfn.BETA.DIST(F392,$B$2,$B$3,FALSE)*_xlfn.BETA.DIST(G392,$F$2,$F$3,FALSE)),0)</f>
        <v>0</v>
      </c>
      <c r="E393">
        <f t="shared" ref="E393:E456" ca="1" si="52">RAND()</f>
        <v>0.27766887806258944</v>
      </c>
      <c r="F393">
        <f t="shared" ref="F393:F456" ca="1" si="53">IF(D393&gt;E393,B393,F392)</f>
        <v>0.86125221979771727</v>
      </c>
      <c r="G393">
        <f t="shared" ref="G393:G456" ca="1" si="54">IF(D393&gt;E393,C393,G392)</f>
        <v>0.34640443778642538</v>
      </c>
      <c r="L393">
        <f t="shared" ref="L393:L456" ca="1" si="55">F393-G393</f>
        <v>0.51484778201129189</v>
      </c>
    </row>
    <row r="394" spans="1:12" x14ac:dyDescent="0.35">
      <c r="A394">
        <f t="shared" si="48"/>
        <v>387</v>
      </c>
      <c r="B394">
        <f t="shared" ca="1" si="49"/>
        <v>0.91960938955782645</v>
      </c>
      <c r="C394">
        <f t="shared" ca="1" si="50"/>
        <v>0.52701419442437003</v>
      </c>
      <c r="D394">
        <f t="shared" ca="1" si="51"/>
        <v>0.27781364289253152</v>
      </c>
      <c r="E394">
        <f t="shared" ca="1" si="52"/>
        <v>0.27244312255984904</v>
      </c>
      <c r="F394">
        <f t="shared" ca="1" si="53"/>
        <v>0.91960938955782645</v>
      </c>
      <c r="G394">
        <f t="shared" ca="1" si="54"/>
        <v>0.52701419442437003</v>
      </c>
      <c r="L394">
        <f t="shared" ca="1" si="55"/>
        <v>0.39259519513345642</v>
      </c>
    </row>
    <row r="395" spans="1:12" x14ac:dyDescent="0.35">
      <c r="A395">
        <f t="shared" si="48"/>
        <v>388</v>
      </c>
      <c r="B395">
        <f t="shared" ca="1" si="49"/>
        <v>0.86012996589781976</v>
      </c>
      <c r="C395">
        <f t="shared" ca="1" si="50"/>
        <v>0.52928466507958472</v>
      </c>
      <c r="D395">
        <f t="shared" ca="1" si="51"/>
        <v>2.1073759703965576</v>
      </c>
      <c r="E395">
        <f t="shared" ca="1" si="52"/>
        <v>0.77619653566921087</v>
      </c>
      <c r="F395">
        <f t="shared" ca="1" si="53"/>
        <v>0.86012996589781976</v>
      </c>
      <c r="G395">
        <f t="shared" ca="1" si="54"/>
        <v>0.52928466507958472</v>
      </c>
      <c r="L395">
        <f t="shared" ca="1" si="55"/>
        <v>0.33084530081823504</v>
      </c>
    </row>
    <row r="396" spans="1:12" x14ac:dyDescent="0.35">
      <c r="A396">
        <f t="shared" si="48"/>
        <v>389</v>
      </c>
      <c r="B396">
        <f t="shared" ca="1" si="49"/>
        <v>0.82021228340490171</v>
      </c>
      <c r="C396">
        <f t="shared" ca="1" si="50"/>
        <v>0.70467295415478604</v>
      </c>
      <c r="D396">
        <f t="shared" ca="1" si="51"/>
        <v>3.0401289134769764E-3</v>
      </c>
      <c r="E396">
        <f t="shared" ca="1" si="52"/>
        <v>0.11654051378665231</v>
      </c>
      <c r="F396">
        <f t="shared" ca="1" si="53"/>
        <v>0.86012996589781976</v>
      </c>
      <c r="G396">
        <f t="shared" ca="1" si="54"/>
        <v>0.52928466507958472</v>
      </c>
      <c r="L396">
        <f t="shared" ca="1" si="55"/>
        <v>0.33084530081823504</v>
      </c>
    </row>
    <row r="397" spans="1:12" x14ac:dyDescent="0.35">
      <c r="A397">
        <f t="shared" si="48"/>
        <v>390</v>
      </c>
      <c r="B397">
        <f t="shared" ca="1" si="49"/>
        <v>0.90550463687124427</v>
      </c>
      <c r="C397">
        <f t="shared" ca="1" si="50"/>
        <v>0.64685973212932757</v>
      </c>
      <c r="D397">
        <f t="shared" ca="1" si="51"/>
        <v>3.25315378766243E-2</v>
      </c>
      <c r="E397">
        <f t="shared" ca="1" si="52"/>
        <v>0.31365905194352328</v>
      </c>
      <c r="F397">
        <f t="shared" ca="1" si="53"/>
        <v>0.86012996589781976</v>
      </c>
      <c r="G397">
        <f t="shared" ca="1" si="54"/>
        <v>0.52928466507958472</v>
      </c>
      <c r="L397">
        <f t="shared" ca="1" si="55"/>
        <v>0.33084530081823504</v>
      </c>
    </row>
    <row r="398" spans="1:12" x14ac:dyDescent="0.35">
      <c r="A398">
        <f t="shared" si="48"/>
        <v>391</v>
      </c>
      <c r="B398">
        <f t="shared" ca="1" si="49"/>
        <v>0.99205585923900341</v>
      </c>
      <c r="C398">
        <f t="shared" ca="1" si="50"/>
        <v>0.58405628104071039</v>
      </c>
      <c r="D398">
        <f t="shared" ca="1" si="51"/>
        <v>2.4782940765976594E-6</v>
      </c>
      <c r="E398">
        <f t="shared" ca="1" si="52"/>
        <v>0.47640788547710999</v>
      </c>
      <c r="F398">
        <f t="shared" ca="1" si="53"/>
        <v>0.86012996589781976</v>
      </c>
      <c r="G398">
        <f t="shared" ca="1" si="54"/>
        <v>0.52928466507958472</v>
      </c>
      <c r="L398">
        <f t="shared" ca="1" si="55"/>
        <v>0.33084530081823504</v>
      </c>
    </row>
    <row r="399" spans="1:12" x14ac:dyDescent="0.35">
      <c r="A399">
        <f t="shared" si="48"/>
        <v>392</v>
      </c>
      <c r="B399">
        <f t="shared" ca="1" si="49"/>
        <v>0.9161524081098229</v>
      </c>
      <c r="C399">
        <f t="shared" ca="1" si="50"/>
        <v>0.43735070152020955</v>
      </c>
      <c r="D399">
        <f t="shared" ca="1" si="51"/>
        <v>1.2362605863292464</v>
      </c>
      <c r="E399">
        <f t="shared" ca="1" si="52"/>
        <v>0.49094870077686703</v>
      </c>
      <c r="F399">
        <f t="shared" ca="1" si="53"/>
        <v>0.9161524081098229</v>
      </c>
      <c r="G399">
        <f t="shared" ca="1" si="54"/>
        <v>0.43735070152020955</v>
      </c>
      <c r="L399">
        <f t="shared" ca="1" si="55"/>
        <v>0.47880170658961335</v>
      </c>
    </row>
    <row r="400" spans="1:12" x14ac:dyDescent="0.35">
      <c r="A400">
        <f t="shared" si="48"/>
        <v>393</v>
      </c>
      <c r="B400">
        <f t="shared" ca="1" si="49"/>
        <v>1.0450594191125813</v>
      </c>
      <c r="C400">
        <f t="shared" ca="1" si="50"/>
        <v>0.48462318433760576</v>
      </c>
      <c r="D400">
        <f t="shared" ca="1" si="51"/>
        <v>0</v>
      </c>
      <c r="E400">
        <f t="shared" ca="1" si="52"/>
        <v>4.4476291712836846E-2</v>
      </c>
      <c r="F400">
        <f t="shared" ca="1" si="53"/>
        <v>0.9161524081098229</v>
      </c>
      <c r="G400">
        <f t="shared" ca="1" si="54"/>
        <v>0.43735070152020955</v>
      </c>
      <c r="L400">
        <f t="shared" ca="1" si="55"/>
        <v>0.47880170658961335</v>
      </c>
    </row>
    <row r="401" spans="1:12" x14ac:dyDescent="0.35">
      <c r="A401">
        <f t="shared" si="48"/>
        <v>394</v>
      </c>
      <c r="B401">
        <f t="shared" ca="1" si="49"/>
        <v>0.79774640794586205</v>
      </c>
      <c r="C401">
        <f t="shared" ca="1" si="50"/>
        <v>0.60120001856874883</v>
      </c>
      <c r="D401">
        <f t="shared" ca="1" si="51"/>
        <v>8.794810785064397E-2</v>
      </c>
      <c r="E401">
        <f t="shared" ca="1" si="52"/>
        <v>0.8078397086351512</v>
      </c>
      <c r="F401">
        <f t="shared" ca="1" si="53"/>
        <v>0.9161524081098229</v>
      </c>
      <c r="G401">
        <f t="shared" ca="1" si="54"/>
        <v>0.43735070152020955</v>
      </c>
      <c r="L401">
        <f t="shared" ca="1" si="55"/>
        <v>0.47880170658961335</v>
      </c>
    </row>
    <row r="402" spans="1:12" x14ac:dyDescent="0.35">
      <c r="A402">
        <f t="shared" si="48"/>
        <v>395</v>
      </c>
      <c r="B402">
        <f t="shared" ca="1" si="49"/>
        <v>1.1294935598530478</v>
      </c>
      <c r="C402">
        <f t="shared" ca="1" si="50"/>
        <v>0.42176109373732229</v>
      </c>
      <c r="D402">
        <f t="shared" ca="1" si="51"/>
        <v>0</v>
      </c>
      <c r="E402">
        <f t="shared" ca="1" si="52"/>
        <v>0.42526628217038642</v>
      </c>
      <c r="F402">
        <f t="shared" ca="1" si="53"/>
        <v>0.9161524081098229</v>
      </c>
      <c r="G402">
        <f t="shared" ca="1" si="54"/>
        <v>0.43735070152020955</v>
      </c>
      <c r="L402">
        <f t="shared" ca="1" si="55"/>
        <v>0.47880170658961335</v>
      </c>
    </row>
    <row r="403" spans="1:12" x14ac:dyDescent="0.35">
      <c r="A403">
        <f t="shared" si="48"/>
        <v>396</v>
      </c>
      <c r="B403">
        <f t="shared" ca="1" si="49"/>
        <v>0.7118073141137875</v>
      </c>
      <c r="C403">
        <f t="shared" ca="1" si="50"/>
        <v>0.27387039878257019</v>
      </c>
      <c r="D403">
        <f t="shared" ca="1" si="51"/>
        <v>2.1339587997250973E-2</v>
      </c>
      <c r="E403">
        <f t="shared" ca="1" si="52"/>
        <v>0.8845704663380235</v>
      </c>
      <c r="F403">
        <f t="shared" ca="1" si="53"/>
        <v>0.9161524081098229</v>
      </c>
      <c r="G403">
        <f t="shared" ca="1" si="54"/>
        <v>0.43735070152020955</v>
      </c>
      <c r="L403">
        <f t="shared" ca="1" si="55"/>
        <v>0.47880170658961335</v>
      </c>
    </row>
    <row r="404" spans="1:12" x14ac:dyDescent="0.35">
      <c r="A404">
        <f t="shared" si="48"/>
        <v>397</v>
      </c>
      <c r="B404">
        <f t="shared" ca="1" si="49"/>
        <v>0.97902943305712953</v>
      </c>
      <c r="C404">
        <f t="shared" ca="1" si="50"/>
        <v>0.40165264855941074</v>
      </c>
      <c r="D404">
        <f t="shared" ca="1" si="51"/>
        <v>3.0940105667677212E-3</v>
      </c>
      <c r="E404">
        <f t="shared" ca="1" si="52"/>
        <v>0.55825130888520513</v>
      </c>
      <c r="F404">
        <f t="shared" ca="1" si="53"/>
        <v>0.9161524081098229</v>
      </c>
      <c r="G404">
        <f t="shared" ca="1" si="54"/>
        <v>0.43735070152020955</v>
      </c>
      <c r="L404">
        <f t="shared" ca="1" si="55"/>
        <v>0.47880170658961335</v>
      </c>
    </row>
    <row r="405" spans="1:12" x14ac:dyDescent="0.35">
      <c r="A405">
        <f t="shared" si="48"/>
        <v>398</v>
      </c>
      <c r="B405">
        <f t="shared" ca="1" si="49"/>
        <v>0.81185402107754956</v>
      </c>
      <c r="C405">
        <f t="shared" ca="1" si="50"/>
        <v>0.51005124602630514</v>
      </c>
      <c r="D405">
        <f t="shared" ca="1" si="51"/>
        <v>0.71014095420284373</v>
      </c>
      <c r="E405">
        <f t="shared" ca="1" si="52"/>
        <v>0.78466990244247903</v>
      </c>
      <c r="F405">
        <f t="shared" ca="1" si="53"/>
        <v>0.9161524081098229</v>
      </c>
      <c r="G405">
        <f t="shared" ca="1" si="54"/>
        <v>0.43735070152020955</v>
      </c>
      <c r="L405">
        <f t="shared" ca="1" si="55"/>
        <v>0.47880170658961335</v>
      </c>
    </row>
    <row r="406" spans="1:12" x14ac:dyDescent="0.35">
      <c r="A406">
        <f t="shared" si="48"/>
        <v>399</v>
      </c>
      <c r="B406">
        <f t="shared" ca="1" si="49"/>
        <v>1.1067449332627555</v>
      </c>
      <c r="C406">
        <f t="shared" ca="1" si="50"/>
        <v>0.40344445865906065</v>
      </c>
      <c r="D406">
        <f t="shared" ca="1" si="51"/>
        <v>0</v>
      </c>
      <c r="E406">
        <f t="shared" ca="1" si="52"/>
        <v>0.12914232567576878</v>
      </c>
      <c r="F406">
        <f t="shared" ca="1" si="53"/>
        <v>0.9161524081098229</v>
      </c>
      <c r="G406">
        <f t="shared" ca="1" si="54"/>
        <v>0.43735070152020955</v>
      </c>
      <c r="L406">
        <f t="shared" ca="1" si="55"/>
        <v>0.47880170658961335</v>
      </c>
    </row>
    <row r="407" spans="1:12" x14ac:dyDescent="0.35">
      <c r="A407">
        <f t="shared" si="48"/>
        <v>400</v>
      </c>
      <c r="B407">
        <f t="shared" ca="1" si="49"/>
        <v>0.84044808782730351</v>
      </c>
      <c r="C407">
        <f t="shared" ca="1" si="50"/>
        <v>0.29300604510374506</v>
      </c>
      <c r="D407">
        <f t="shared" ca="1" si="51"/>
        <v>0.53277815483747326</v>
      </c>
      <c r="E407">
        <f t="shared" ca="1" si="52"/>
        <v>0.49914873887651356</v>
      </c>
      <c r="F407">
        <f t="shared" ca="1" si="53"/>
        <v>0.84044808782730351</v>
      </c>
      <c r="G407">
        <f t="shared" ca="1" si="54"/>
        <v>0.29300604510374506</v>
      </c>
      <c r="L407">
        <f t="shared" ca="1" si="55"/>
        <v>0.54744204272355845</v>
      </c>
    </row>
    <row r="408" spans="1:12" x14ac:dyDescent="0.35">
      <c r="A408">
        <f t="shared" si="48"/>
        <v>401</v>
      </c>
      <c r="B408">
        <f t="shared" ca="1" si="49"/>
        <v>0.88271390918694526</v>
      </c>
      <c r="C408">
        <f t="shared" ca="1" si="50"/>
        <v>0.30741681532533632</v>
      </c>
      <c r="D408">
        <f t="shared" ca="1" si="51"/>
        <v>1.3575585548961178</v>
      </c>
      <c r="E408">
        <f t="shared" ca="1" si="52"/>
        <v>7.86224882002724E-2</v>
      </c>
      <c r="F408">
        <f t="shared" ca="1" si="53"/>
        <v>0.88271390918694526</v>
      </c>
      <c r="G408">
        <f t="shared" ca="1" si="54"/>
        <v>0.30741681532533632</v>
      </c>
      <c r="L408">
        <f t="shared" ca="1" si="55"/>
        <v>0.57529709386160888</v>
      </c>
    </row>
    <row r="409" spans="1:12" x14ac:dyDescent="0.35">
      <c r="A409">
        <f t="shared" si="48"/>
        <v>402</v>
      </c>
      <c r="B409">
        <f t="shared" ca="1" si="49"/>
        <v>0.87214192782736844</v>
      </c>
      <c r="C409">
        <f t="shared" ca="1" si="50"/>
        <v>0.1774284401485727</v>
      </c>
      <c r="D409">
        <f t="shared" ca="1" si="51"/>
        <v>1.0332708716920876E-2</v>
      </c>
      <c r="E409">
        <f t="shared" ca="1" si="52"/>
        <v>0.5805916198437211</v>
      </c>
      <c r="F409">
        <f t="shared" ca="1" si="53"/>
        <v>0.88271390918694526</v>
      </c>
      <c r="G409">
        <f t="shared" ca="1" si="54"/>
        <v>0.30741681532533632</v>
      </c>
      <c r="L409">
        <f t="shared" ca="1" si="55"/>
        <v>0.57529709386160888</v>
      </c>
    </row>
    <row r="410" spans="1:12" x14ac:dyDescent="0.35">
      <c r="A410">
        <f t="shared" si="48"/>
        <v>403</v>
      </c>
      <c r="B410">
        <f t="shared" ca="1" si="49"/>
        <v>0.828649178657201</v>
      </c>
      <c r="C410">
        <f t="shared" ca="1" si="50"/>
        <v>0.29553188333260677</v>
      </c>
      <c r="D410">
        <f t="shared" ca="1" si="51"/>
        <v>0.69677762289032896</v>
      </c>
      <c r="E410">
        <f t="shared" ca="1" si="52"/>
        <v>0.15304524204420211</v>
      </c>
      <c r="F410">
        <f t="shared" ca="1" si="53"/>
        <v>0.828649178657201</v>
      </c>
      <c r="G410">
        <f t="shared" ca="1" si="54"/>
        <v>0.29553188333260677</v>
      </c>
      <c r="L410">
        <f t="shared" ca="1" si="55"/>
        <v>0.53311729532459418</v>
      </c>
    </row>
    <row r="411" spans="1:12" x14ac:dyDescent="0.35">
      <c r="A411">
        <f t="shared" si="48"/>
        <v>404</v>
      </c>
      <c r="B411">
        <f t="shared" ca="1" si="49"/>
        <v>0.95021678283423316</v>
      </c>
      <c r="C411">
        <f t="shared" ca="1" si="50"/>
        <v>0.42619122999137737</v>
      </c>
      <c r="D411">
        <f t="shared" ca="1" si="51"/>
        <v>0.35676435814837526</v>
      </c>
      <c r="E411">
        <f t="shared" ca="1" si="52"/>
        <v>0.40697488183575736</v>
      </c>
      <c r="F411">
        <f t="shared" ca="1" si="53"/>
        <v>0.828649178657201</v>
      </c>
      <c r="G411">
        <f t="shared" ca="1" si="54"/>
        <v>0.29553188333260677</v>
      </c>
      <c r="L411">
        <f t="shared" ca="1" si="55"/>
        <v>0.53311729532459418</v>
      </c>
    </row>
    <row r="412" spans="1:12" x14ac:dyDescent="0.35">
      <c r="A412">
        <f t="shared" si="48"/>
        <v>405</v>
      </c>
      <c r="B412">
        <f t="shared" ca="1" si="49"/>
        <v>0.91111408618676482</v>
      </c>
      <c r="C412">
        <f t="shared" ca="1" si="50"/>
        <v>0.45045044467331419</v>
      </c>
      <c r="D412">
        <f t="shared" ca="1" si="51"/>
        <v>2.1679773149041361</v>
      </c>
      <c r="E412">
        <f t="shared" ca="1" si="52"/>
        <v>0.13313044787405526</v>
      </c>
      <c r="F412">
        <f t="shared" ca="1" si="53"/>
        <v>0.91111408618676482</v>
      </c>
      <c r="G412">
        <f t="shared" ca="1" si="54"/>
        <v>0.45045044467331419</v>
      </c>
      <c r="L412">
        <f t="shared" ca="1" si="55"/>
        <v>0.46066364151345063</v>
      </c>
    </row>
    <row r="413" spans="1:12" x14ac:dyDescent="0.35">
      <c r="A413">
        <f t="shared" si="48"/>
        <v>406</v>
      </c>
      <c r="B413">
        <f t="shared" ca="1" si="49"/>
        <v>0.82926818309617523</v>
      </c>
      <c r="C413">
        <f t="shared" ca="1" si="50"/>
        <v>0.37823099666615922</v>
      </c>
      <c r="D413">
        <f t="shared" ca="1" si="51"/>
        <v>1.3653755281997009</v>
      </c>
      <c r="E413">
        <f t="shared" ca="1" si="52"/>
        <v>0.23117943759338777</v>
      </c>
      <c r="F413">
        <f t="shared" ca="1" si="53"/>
        <v>0.82926818309617523</v>
      </c>
      <c r="G413">
        <f t="shared" ca="1" si="54"/>
        <v>0.37823099666615922</v>
      </c>
      <c r="L413">
        <f t="shared" ca="1" si="55"/>
        <v>0.451037186430016</v>
      </c>
    </row>
    <row r="414" spans="1:12" x14ac:dyDescent="0.35">
      <c r="A414">
        <f t="shared" si="48"/>
        <v>407</v>
      </c>
      <c r="B414">
        <f t="shared" ca="1" si="49"/>
        <v>0.89867395181627585</v>
      </c>
      <c r="C414">
        <f t="shared" ca="1" si="50"/>
        <v>0.32939867819225038</v>
      </c>
      <c r="D414">
        <f t="shared" ca="1" si="51"/>
        <v>0.57006542654887771</v>
      </c>
      <c r="E414">
        <f t="shared" ca="1" si="52"/>
        <v>0.55729687929734195</v>
      </c>
      <c r="F414">
        <f t="shared" ca="1" si="53"/>
        <v>0.89867395181627585</v>
      </c>
      <c r="G414">
        <f t="shared" ca="1" si="54"/>
        <v>0.32939867819225038</v>
      </c>
      <c r="L414">
        <f t="shared" ca="1" si="55"/>
        <v>0.56927527362402541</v>
      </c>
    </row>
    <row r="415" spans="1:12" x14ac:dyDescent="0.35">
      <c r="A415">
        <f t="shared" si="48"/>
        <v>408</v>
      </c>
      <c r="B415">
        <f t="shared" ca="1" si="49"/>
        <v>0.97753025634003055</v>
      </c>
      <c r="C415">
        <f t="shared" ca="1" si="50"/>
        <v>0.38617572596710559</v>
      </c>
      <c r="D415">
        <f t="shared" ca="1" si="51"/>
        <v>4.9254699852948197E-3</v>
      </c>
      <c r="E415">
        <f t="shared" ca="1" si="52"/>
        <v>0.97900721620511244</v>
      </c>
      <c r="F415">
        <f t="shared" ca="1" si="53"/>
        <v>0.89867395181627585</v>
      </c>
      <c r="G415">
        <f t="shared" ca="1" si="54"/>
        <v>0.32939867819225038</v>
      </c>
      <c r="L415">
        <f t="shared" ca="1" si="55"/>
        <v>0.56927527362402541</v>
      </c>
    </row>
    <row r="416" spans="1:12" x14ac:dyDescent="0.35">
      <c r="A416">
        <f t="shared" si="48"/>
        <v>409</v>
      </c>
      <c r="B416">
        <f t="shared" ca="1" si="49"/>
        <v>0.88905820365932364</v>
      </c>
      <c r="C416">
        <f t="shared" ca="1" si="50"/>
        <v>0.54725478266065208</v>
      </c>
      <c r="D416">
        <f t="shared" ca="1" si="51"/>
        <v>0.6066029818986316</v>
      </c>
      <c r="E416">
        <f t="shared" ca="1" si="52"/>
        <v>0.31107410704612437</v>
      </c>
      <c r="F416">
        <f t="shared" ca="1" si="53"/>
        <v>0.88905820365932364</v>
      </c>
      <c r="G416">
        <f t="shared" ca="1" si="54"/>
        <v>0.54725478266065208</v>
      </c>
      <c r="L416">
        <f t="shared" ca="1" si="55"/>
        <v>0.34180342099867156</v>
      </c>
    </row>
    <row r="417" spans="1:12" x14ac:dyDescent="0.35">
      <c r="A417">
        <f t="shared" si="48"/>
        <v>410</v>
      </c>
      <c r="B417">
        <f t="shared" ca="1" si="49"/>
        <v>0.89024515557503503</v>
      </c>
      <c r="C417">
        <f t="shared" ca="1" si="50"/>
        <v>0.57795488419139152</v>
      </c>
      <c r="D417">
        <f t="shared" ca="1" si="51"/>
        <v>0.51187030625022956</v>
      </c>
      <c r="E417">
        <f t="shared" ca="1" si="52"/>
        <v>0.26723454809344482</v>
      </c>
      <c r="F417">
        <f t="shared" ca="1" si="53"/>
        <v>0.89024515557503503</v>
      </c>
      <c r="G417">
        <f t="shared" ca="1" si="54"/>
        <v>0.57795488419139152</v>
      </c>
      <c r="L417">
        <f t="shared" ca="1" si="55"/>
        <v>0.31229027138364351</v>
      </c>
    </row>
    <row r="418" spans="1:12" x14ac:dyDescent="0.35">
      <c r="A418">
        <f t="shared" si="48"/>
        <v>411</v>
      </c>
      <c r="B418">
        <f t="shared" ca="1" si="49"/>
        <v>0.73692802044006167</v>
      </c>
      <c r="C418">
        <f t="shared" ca="1" si="50"/>
        <v>0.50616108360791112</v>
      </c>
      <c r="D418">
        <f t="shared" ca="1" si="51"/>
        <v>0.53378919738612762</v>
      </c>
      <c r="E418">
        <f t="shared" ca="1" si="52"/>
        <v>0.38686141356328507</v>
      </c>
      <c r="F418">
        <f t="shared" ca="1" si="53"/>
        <v>0.73692802044006167</v>
      </c>
      <c r="G418">
        <f t="shared" ca="1" si="54"/>
        <v>0.50616108360791112</v>
      </c>
      <c r="L418">
        <f t="shared" ca="1" si="55"/>
        <v>0.23076693683215055</v>
      </c>
    </row>
    <row r="419" spans="1:12" x14ac:dyDescent="0.35">
      <c r="A419">
        <f t="shared" si="48"/>
        <v>412</v>
      </c>
      <c r="B419">
        <f t="shared" ca="1" si="49"/>
        <v>0.66696657467823772</v>
      </c>
      <c r="C419">
        <f t="shared" ca="1" si="50"/>
        <v>0.61264683784076823</v>
      </c>
      <c r="D419">
        <f t="shared" ca="1" si="51"/>
        <v>9.9325493552257331E-3</v>
      </c>
      <c r="E419">
        <f t="shared" ca="1" si="52"/>
        <v>0.52343482738154112</v>
      </c>
      <c r="F419">
        <f t="shared" ca="1" si="53"/>
        <v>0.73692802044006167</v>
      </c>
      <c r="G419">
        <f t="shared" ca="1" si="54"/>
        <v>0.50616108360791112</v>
      </c>
      <c r="L419">
        <f t="shared" ca="1" si="55"/>
        <v>0.23076693683215055</v>
      </c>
    </row>
    <row r="420" spans="1:12" x14ac:dyDescent="0.35">
      <c r="A420">
        <f t="shared" si="48"/>
        <v>413</v>
      </c>
      <c r="B420">
        <f t="shared" ca="1" si="49"/>
        <v>0.94454383385478557</v>
      </c>
      <c r="C420">
        <f t="shared" ca="1" si="50"/>
        <v>0.56409451486351214</v>
      </c>
      <c r="D420">
        <f t="shared" ca="1" si="51"/>
        <v>0.40498006832773126</v>
      </c>
      <c r="E420">
        <f t="shared" ca="1" si="52"/>
        <v>0.58859543115911717</v>
      </c>
      <c r="F420">
        <f t="shared" ca="1" si="53"/>
        <v>0.73692802044006167</v>
      </c>
      <c r="G420">
        <f t="shared" ca="1" si="54"/>
        <v>0.50616108360791112</v>
      </c>
      <c r="L420">
        <f t="shared" ca="1" si="55"/>
        <v>0.23076693683215055</v>
      </c>
    </row>
    <row r="421" spans="1:12" x14ac:dyDescent="0.35">
      <c r="A421">
        <f t="shared" si="48"/>
        <v>414</v>
      </c>
      <c r="B421">
        <f t="shared" ca="1" si="49"/>
        <v>0.59641877830896439</v>
      </c>
      <c r="C421">
        <f t="shared" ca="1" si="50"/>
        <v>0.65180488945131698</v>
      </c>
      <c r="D421">
        <f t="shared" ca="1" si="51"/>
        <v>1.2143745626016823E-4</v>
      </c>
      <c r="E421">
        <f t="shared" ca="1" si="52"/>
        <v>0.22060502044543284</v>
      </c>
      <c r="F421">
        <f t="shared" ca="1" si="53"/>
        <v>0.73692802044006167</v>
      </c>
      <c r="G421">
        <f t="shared" ca="1" si="54"/>
        <v>0.50616108360791112</v>
      </c>
      <c r="L421">
        <f t="shared" ca="1" si="55"/>
        <v>0.23076693683215055</v>
      </c>
    </row>
    <row r="422" spans="1:12" x14ac:dyDescent="0.35">
      <c r="A422">
        <f t="shared" si="48"/>
        <v>415</v>
      </c>
      <c r="B422">
        <f t="shared" ca="1" si="49"/>
        <v>0.68719763128424793</v>
      </c>
      <c r="C422">
        <f t="shared" ca="1" si="50"/>
        <v>0.53037743517871827</v>
      </c>
      <c r="D422">
        <f t="shared" ca="1" si="51"/>
        <v>0.13931686182714884</v>
      </c>
      <c r="E422">
        <f t="shared" ca="1" si="52"/>
        <v>0.48632624170527661</v>
      </c>
      <c r="F422">
        <f t="shared" ca="1" si="53"/>
        <v>0.73692802044006167</v>
      </c>
      <c r="G422">
        <f t="shared" ca="1" si="54"/>
        <v>0.50616108360791112</v>
      </c>
      <c r="L422">
        <f t="shared" ca="1" si="55"/>
        <v>0.23076693683215055</v>
      </c>
    </row>
    <row r="423" spans="1:12" x14ac:dyDescent="0.35">
      <c r="A423">
        <f t="shared" si="48"/>
        <v>416</v>
      </c>
      <c r="B423">
        <f t="shared" ca="1" si="49"/>
        <v>0.70311398874789621</v>
      </c>
      <c r="C423">
        <f t="shared" ca="1" si="50"/>
        <v>0.64014862378713444</v>
      </c>
      <c r="D423">
        <f t="shared" ca="1" si="51"/>
        <v>1.5243764109784423E-2</v>
      </c>
      <c r="E423">
        <f t="shared" ca="1" si="52"/>
        <v>5.1293339825092321E-2</v>
      </c>
      <c r="F423">
        <f t="shared" ca="1" si="53"/>
        <v>0.73692802044006167</v>
      </c>
      <c r="G423">
        <f t="shared" ca="1" si="54"/>
        <v>0.50616108360791112</v>
      </c>
      <c r="L423">
        <f t="shared" ca="1" si="55"/>
        <v>0.23076693683215055</v>
      </c>
    </row>
    <row r="424" spans="1:12" x14ac:dyDescent="0.35">
      <c r="A424">
        <f t="shared" si="48"/>
        <v>417</v>
      </c>
      <c r="B424">
        <f t="shared" ca="1" si="49"/>
        <v>0.67862404041408619</v>
      </c>
      <c r="C424">
        <f t="shared" ca="1" si="50"/>
        <v>0.44254393848493923</v>
      </c>
      <c r="D424">
        <f t="shared" ca="1" si="51"/>
        <v>0.24634166481462863</v>
      </c>
      <c r="E424">
        <f t="shared" ca="1" si="52"/>
        <v>6.7225586354794808E-2</v>
      </c>
      <c r="F424">
        <f t="shared" ca="1" si="53"/>
        <v>0.67862404041408619</v>
      </c>
      <c r="G424">
        <f t="shared" ca="1" si="54"/>
        <v>0.44254393848493923</v>
      </c>
      <c r="L424">
        <f t="shared" ca="1" si="55"/>
        <v>0.23608010192914697</v>
      </c>
    </row>
    <row r="425" spans="1:12" x14ac:dyDescent="0.35">
      <c r="A425">
        <f t="shared" si="48"/>
        <v>418</v>
      </c>
      <c r="B425">
        <f t="shared" ca="1" si="49"/>
        <v>0.7993864241404286</v>
      </c>
      <c r="C425">
        <f t="shared" ca="1" si="50"/>
        <v>0.47833546366446417</v>
      </c>
      <c r="D425">
        <f t="shared" ca="1" si="51"/>
        <v>23.788360735179502</v>
      </c>
      <c r="E425">
        <f t="shared" ca="1" si="52"/>
        <v>9.7007779183519771E-2</v>
      </c>
      <c r="F425">
        <f t="shared" ca="1" si="53"/>
        <v>0.7993864241404286</v>
      </c>
      <c r="G425">
        <f t="shared" ca="1" si="54"/>
        <v>0.47833546366446417</v>
      </c>
      <c r="L425">
        <f t="shared" ca="1" si="55"/>
        <v>0.32105096047596443</v>
      </c>
    </row>
    <row r="426" spans="1:12" x14ac:dyDescent="0.35">
      <c r="A426">
        <f t="shared" si="48"/>
        <v>419</v>
      </c>
      <c r="B426">
        <f t="shared" ca="1" si="49"/>
        <v>0.67710360659508617</v>
      </c>
      <c r="C426">
        <f t="shared" ca="1" si="50"/>
        <v>0.46880738664008792</v>
      </c>
      <c r="D426">
        <f t="shared" ca="1" si="51"/>
        <v>3.4226133857204216E-2</v>
      </c>
      <c r="E426">
        <f t="shared" ca="1" si="52"/>
        <v>0.55428722193330093</v>
      </c>
      <c r="F426">
        <f t="shared" ca="1" si="53"/>
        <v>0.7993864241404286</v>
      </c>
      <c r="G426">
        <f t="shared" ca="1" si="54"/>
        <v>0.47833546366446417</v>
      </c>
      <c r="L426">
        <f t="shared" ca="1" si="55"/>
        <v>0.32105096047596443</v>
      </c>
    </row>
    <row r="427" spans="1:12" x14ac:dyDescent="0.35">
      <c r="A427">
        <f t="shared" si="48"/>
        <v>420</v>
      </c>
      <c r="B427">
        <f t="shared" ca="1" si="49"/>
        <v>0.69164127285674459</v>
      </c>
      <c r="C427">
        <f t="shared" ca="1" si="50"/>
        <v>0.42507740689137979</v>
      </c>
      <c r="D427">
        <f t="shared" ca="1" si="51"/>
        <v>7.0551059107011177E-2</v>
      </c>
      <c r="E427">
        <f t="shared" ca="1" si="52"/>
        <v>0.23205642022966089</v>
      </c>
      <c r="F427">
        <f t="shared" ca="1" si="53"/>
        <v>0.7993864241404286</v>
      </c>
      <c r="G427">
        <f t="shared" ca="1" si="54"/>
        <v>0.47833546366446417</v>
      </c>
      <c r="L427">
        <f t="shared" ca="1" si="55"/>
        <v>0.32105096047596443</v>
      </c>
    </row>
    <row r="428" spans="1:12" x14ac:dyDescent="0.35">
      <c r="A428">
        <f t="shared" si="48"/>
        <v>421</v>
      </c>
      <c r="B428">
        <f t="shared" ca="1" si="49"/>
        <v>0.75371019142248286</v>
      </c>
      <c r="C428">
        <f t="shared" ca="1" si="50"/>
        <v>0.47961688403518699</v>
      </c>
      <c r="D428">
        <f t="shared" ca="1" si="51"/>
        <v>0.36184623772569818</v>
      </c>
      <c r="E428">
        <f t="shared" ca="1" si="52"/>
        <v>9.7724576867488921E-2</v>
      </c>
      <c r="F428">
        <f t="shared" ca="1" si="53"/>
        <v>0.75371019142248286</v>
      </c>
      <c r="G428">
        <f t="shared" ca="1" si="54"/>
        <v>0.47961688403518699</v>
      </c>
      <c r="L428">
        <f t="shared" ca="1" si="55"/>
        <v>0.27409330738729587</v>
      </c>
    </row>
    <row r="429" spans="1:12" x14ac:dyDescent="0.35">
      <c r="A429">
        <f t="shared" si="48"/>
        <v>422</v>
      </c>
      <c r="B429">
        <f t="shared" ca="1" si="49"/>
        <v>0.80804313807161288</v>
      </c>
      <c r="C429">
        <f t="shared" ca="1" si="50"/>
        <v>0.53021567752170751</v>
      </c>
      <c r="D429">
        <f t="shared" ca="1" si="51"/>
        <v>1.6586033249219592</v>
      </c>
      <c r="E429">
        <f t="shared" ca="1" si="52"/>
        <v>5.6077846257696851E-2</v>
      </c>
      <c r="F429">
        <f t="shared" ca="1" si="53"/>
        <v>0.80804313807161288</v>
      </c>
      <c r="G429">
        <f t="shared" ca="1" si="54"/>
        <v>0.53021567752170751</v>
      </c>
      <c r="L429">
        <f t="shared" ca="1" si="55"/>
        <v>0.27782746054990537</v>
      </c>
    </row>
    <row r="430" spans="1:12" x14ac:dyDescent="0.35">
      <c r="A430">
        <f t="shared" si="48"/>
        <v>423</v>
      </c>
      <c r="B430">
        <f t="shared" ca="1" si="49"/>
        <v>0.9356068920859989</v>
      </c>
      <c r="C430">
        <f t="shared" ca="1" si="50"/>
        <v>0.5046405660801595</v>
      </c>
      <c r="D430">
        <f t="shared" ca="1" si="51"/>
        <v>0.54231994270301742</v>
      </c>
      <c r="E430">
        <f t="shared" ca="1" si="52"/>
        <v>0.35819645900547314</v>
      </c>
      <c r="F430">
        <f t="shared" ca="1" si="53"/>
        <v>0.9356068920859989</v>
      </c>
      <c r="G430">
        <f t="shared" ca="1" si="54"/>
        <v>0.5046405660801595</v>
      </c>
      <c r="L430">
        <f t="shared" ca="1" si="55"/>
        <v>0.4309663260058394</v>
      </c>
    </row>
    <row r="431" spans="1:12" x14ac:dyDescent="0.35">
      <c r="A431">
        <f t="shared" si="48"/>
        <v>424</v>
      </c>
      <c r="B431">
        <f t="shared" ca="1" si="49"/>
        <v>0.90973368630919949</v>
      </c>
      <c r="C431">
        <f t="shared" ca="1" si="50"/>
        <v>0.66000560046633516</v>
      </c>
      <c r="D431">
        <f t="shared" ca="1" si="51"/>
        <v>5.4121585195468433E-2</v>
      </c>
      <c r="E431">
        <f t="shared" ca="1" si="52"/>
        <v>0.92194231141820504</v>
      </c>
      <c r="F431">
        <f t="shared" ca="1" si="53"/>
        <v>0.9356068920859989</v>
      </c>
      <c r="G431">
        <f t="shared" ca="1" si="54"/>
        <v>0.5046405660801595</v>
      </c>
      <c r="L431">
        <f t="shared" ca="1" si="55"/>
        <v>0.4309663260058394</v>
      </c>
    </row>
    <row r="432" spans="1:12" x14ac:dyDescent="0.35">
      <c r="A432">
        <f t="shared" si="48"/>
        <v>425</v>
      </c>
      <c r="B432">
        <f t="shared" ca="1" si="49"/>
        <v>0.91797192999323574</v>
      </c>
      <c r="C432">
        <f t="shared" ca="1" si="50"/>
        <v>0.38660241335085732</v>
      </c>
      <c r="D432">
        <f t="shared" ca="1" si="51"/>
        <v>3.3899740264488738</v>
      </c>
      <c r="E432">
        <f t="shared" ca="1" si="52"/>
        <v>0.26769303426046542</v>
      </c>
      <c r="F432">
        <f t="shared" ca="1" si="53"/>
        <v>0.91797192999323574</v>
      </c>
      <c r="G432">
        <f t="shared" ca="1" si="54"/>
        <v>0.38660241335085732</v>
      </c>
      <c r="L432">
        <f t="shared" ca="1" si="55"/>
        <v>0.53136951664237841</v>
      </c>
    </row>
    <row r="433" spans="1:12" x14ac:dyDescent="0.35">
      <c r="A433">
        <f t="shared" si="48"/>
        <v>426</v>
      </c>
      <c r="B433">
        <f t="shared" ca="1" si="49"/>
        <v>0.91253021300442716</v>
      </c>
      <c r="C433">
        <f t="shared" ca="1" si="50"/>
        <v>0.29847254587544919</v>
      </c>
      <c r="D433">
        <f t="shared" ca="1" si="51"/>
        <v>0.40569907193856342</v>
      </c>
      <c r="E433">
        <f t="shared" ca="1" si="52"/>
        <v>0.66098969255816709</v>
      </c>
      <c r="F433">
        <f t="shared" ca="1" si="53"/>
        <v>0.91797192999323574</v>
      </c>
      <c r="G433">
        <f t="shared" ca="1" si="54"/>
        <v>0.38660241335085732</v>
      </c>
      <c r="L433">
        <f t="shared" ca="1" si="55"/>
        <v>0.53136951664237841</v>
      </c>
    </row>
    <row r="434" spans="1:12" x14ac:dyDescent="0.35">
      <c r="A434">
        <f t="shared" si="48"/>
        <v>427</v>
      </c>
      <c r="B434">
        <f t="shared" ca="1" si="49"/>
        <v>0.89683402811592838</v>
      </c>
      <c r="C434">
        <f t="shared" ca="1" si="50"/>
        <v>0.29014709931763066</v>
      </c>
      <c r="D434">
        <f t="shared" ca="1" si="51"/>
        <v>0.47341601849128701</v>
      </c>
      <c r="E434">
        <f t="shared" ca="1" si="52"/>
        <v>0.87495443585968447</v>
      </c>
      <c r="F434">
        <f t="shared" ca="1" si="53"/>
        <v>0.91797192999323574</v>
      </c>
      <c r="G434">
        <f t="shared" ca="1" si="54"/>
        <v>0.38660241335085732</v>
      </c>
      <c r="L434">
        <f t="shared" ca="1" si="55"/>
        <v>0.53136951664237841</v>
      </c>
    </row>
    <row r="435" spans="1:12" x14ac:dyDescent="0.35">
      <c r="A435">
        <f t="shared" si="48"/>
        <v>428</v>
      </c>
      <c r="B435">
        <f t="shared" ca="1" si="49"/>
        <v>0.95339719357277697</v>
      </c>
      <c r="C435">
        <f t="shared" ca="1" si="50"/>
        <v>0.30696765184437236</v>
      </c>
      <c r="D435">
        <f t="shared" ca="1" si="51"/>
        <v>5.7842668421942967E-2</v>
      </c>
      <c r="E435">
        <f t="shared" ca="1" si="52"/>
        <v>0.12733073926975869</v>
      </c>
      <c r="F435">
        <f t="shared" ca="1" si="53"/>
        <v>0.91797192999323574</v>
      </c>
      <c r="G435">
        <f t="shared" ca="1" si="54"/>
        <v>0.38660241335085732</v>
      </c>
      <c r="L435">
        <f t="shared" ca="1" si="55"/>
        <v>0.53136951664237841</v>
      </c>
    </row>
    <row r="436" spans="1:12" x14ac:dyDescent="0.35">
      <c r="A436">
        <f t="shared" si="48"/>
        <v>429</v>
      </c>
      <c r="B436">
        <f t="shared" ca="1" si="49"/>
        <v>0.8619767440715399</v>
      </c>
      <c r="C436">
        <f t="shared" ca="1" si="50"/>
        <v>0.39097534651524685</v>
      </c>
      <c r="D436">
        <f t="shared" ca="1" si="51"/>
        <v>2.1148202201659001</v>
      </c>
      <c r="E436">
        <f t="shared" ca="1" si="52"/>
        <v>0.48136713524190233</v>
      </c>
      <c r="F436">
        <f t="shared" ca="1" si="53"/>
        <v>0.8619767440715399</v>
      </c>
      <c r="G436">
        <f t="shared" ca="1" si="54"/>
        <v>0.39097534651524685</v>
      </c>
      <c r="L436">
        <f t="shared" ca="1" si="55"/>
        <v>0.47100139755629306</v>
      </c>
    </row>
    <row r="437" spans="1:12" x14ac:dyDescent="0.35">
      <c r="A437">
        <f t="shared" si="48"/>
        <v>430</v>
      </c>
      <c r="B437">
        <f t="shared" ca="1" si="49"/>
        <v>0.90931011350765956</v>
      </c>
      <c r="C437">
        <f t="shared" ca="1" si="50"/>
        <v>0.52084230802346432</v>
      </c>
      <c r="D437">
        <f t="shared" ca="1" si="51"/>
        <v>0.29439751052798263</v>
      </c>
      <c r="E437">
        <f t="shared" ca="1" si="52"/>
        <v>0.78533852135670601</v>
      </c>
      <c r="F437">
        <f t="shared" ca="1" si="53"/>
        <v>0.8619767440715399</v>
      </c>
      <c r="G437">
        <f t="shared" ca="1" si="54"/>
        <v>0.39097534651524685</v>
      </c>
      <c r="L437">
        <f t="shared" ca="1" si="55"/>
        <v>0.47100139755629306</v>
      </c>
    </row>
    <row r="438" spans="1:12" x14ac:dyDescent="0.35">
      <c r="A438">
        <f t="shared" si="48"/>
        <v>431</v>
      </c>
      <c r="B438">
        <f t="shared" ca="1" si="49"/>
        <v>0.92529599394203133</v>
      </c>
      <c r="C438">
        <f t="shared" ca="1" si="50"/>
        <v>0.3459442844386259</v>
      </c>
      <c r="D438">
        <f t="shared" ca="1" si="51"/>
        <v>0.26522466237370101</v>
      </c>
      <c r="E438">
        <f t="shared" ca="1" si="52"/>
        <v>0.87376809956055634</v>
      </c>
      <c r="F438">
        <f t="shared" ca="1" si="53"/>
        <v>0.8619767440715399</v>
      </c>
      <c r="G438">
        <f t="shared" ca="1" si="54"/>
        <v>0.39097534651524685</v>
      </c>
      <c r="L438">
        <f t="shared" ca="1" si="55"/>
        <v>0.47100139755629306</v>
      </c>
    </row>
    <row r="439" spans="1:12" x14ac:dyDescent="0.35">
      <c r="A439">
        <f t="shared" si="48"/>
        <v>432</v>
      </c>
      <c r="B439">
        <f t="shared" ca="1" si="49"/>
        <v>0.85182845447263666</v>
      </c>
      <c r="C439">
        <f t="shared" ca="1" si="50"/>
        <v>0.53934302603691786</v>
      </c>
      <c r="D439">
        <f t="shared" ca="1" si="51"/>
        <v>0.34574791773182884</v>
      </c>
      <c r="E439">
        <f t="shared" ca="1" si="52"/>
        <v>0.18973784649433401</v>
      </c>
      <c r="F439">
        <f t="shared" ca="1" si="53"/>
        <v>0.85182845447263666</v>
      </c>
      <c r="G439">
        <f t="shared" ca="1" si="54"/>
        <v>0.53934302603691786</v>
      </c>
      <c r="L439">
        <f t="shared" ca="1" si="55"/>
        <v>0.3124854284357188</v>
      </c>
    </row>
    <row r="440" spans="1:12" x14ac:dyDescent="0.35">
      <c r="A440">
        <f t="shared" si="48"/>
        <v>433</v>
      </c>
      <c r="B440">
        <f t="shared" ca="1" si="49"/>
        <v>0.83375618880407076</v>
      </c>
      <c r="C440">
        <f t="shared" ca="1" si="50"/>
        <v>0.74875702797837551</v>
      </c>
      <c r="D440">
        <f t="shared" ca="1" si="51"/>
        <v>3.582338907341414E-4</v>
      </c>
      <c r="E440">
        <f t="shared" ca="1" si="52"/>
        <v>0.4996063918987389</v>
      </c>
      <c r="F440">
        <f t="shared" ca="1" si="53"/>
        <v>0.85182845447263666</v>
      </c>
      <c r="G440">
        <f t="shared" ca="1" si="54"/>
        <v>0.53934302603691786</v>
      </c>
      <c r="L440">
        <f t="shared" ca="1" si="55"/>
        <v>0.3124854284357188</v>
      </c>
    </row>
    <row r="441" spans="1:12" x14ac:dyDescent="0.35">
      <c r="A441">
        <f t="shared" si="48"/>
        <v>434</v>
      </c>
      <c r="B441">
        <f t="shared" ca="1" si="49"/>
        <v>0.80828056183709363</v>
      </c>
      <c r="C441">
        <f t="shared" ca="1" si="50"/>
        <v>0.59410602619678055</v>
      </c>
      <c r="D441">
        <f t="shared" ca="1" si="51"/>
        <v>0.19103153486058569</v>
      </c>
      <c r="E441">
        <f t="shared" ca="1" si="52"/>
        <v>0.2404552276413463</v>
      </c>
      <c r="F441">
        <f t="shared" ca="1" si="53"/>
        <v>0.85182845447263666</v>
      </c>
      <c r="G441">
        <f t="shared" ca="1" si="54"/>
        <v>0.53934302603691786</v>
      </c>
      <c r="L441">
        <f t="shared" ca="1" si="55"/>
        <v>0.3124854284357188</v>
      </c>
    </row>
    <row r="442" spans="1:12" x14ac:dyDescent="0.35">
      <c r="A442">
        <f t="shared" si="48"/>
        <v>435</v>
      </c>
      <c r="B442">
        <f t="shared" ca="1" si="49"/>
        <v>0.80881433520920898</v>
      </c>
      <c r="C442">
        <f t="shared" ca="1" si="50"/>
        <v>0.63810368021892105</v>
      </c>
      <c r="D442">
        <f t="shared" ca="1" si="51"/>
        <v>5.0553023765414963E-2</v>
      </c>
      <c r="E442">
        <f t="shared" ca="1" si="52"/>
        <v>9.1945432459914045E-2</v>
      </c>
      <c r="F442">
        <f t="shared" ca="1" si="53"/>
        <v>0.85182845447263666</v>
      </c>
      <c r="G442">
        <f t="shared" ca="1" si="54"/>
        <v>0.53934302603691786</v>
      </c>
      <c r="L442">
        <f t="shared" ca="1" si="55"/>
        <v>0.3124854284357188</v>
      </c>
    </row>
    <row r="443" spans="1:12" x14ac:dyDescent="0.35">
      <c r="A443">
        <f t="shared" si="48"/>
        <v>436</v>
      </c>
      <c r="B443">
        <f t="shared" ca="1" si="49"/>
        <v>0.67368353809148029</v>
      </c>
      <c r="C443">
        <f t="shared" ca="1" si="50"/>
        <v>0.52266658438231928</v>
      </c>
      <c r="D443">
        <f t="shared" ca="1" si="51"/>
        <v>2.0179578584044369E-2</v>
      </c>
      <c r="E443">
        <f t="shared" ca="1" si="52"/>
        <v>0.58177969312964561</v>
      </c>
      <c r="F443">
        <f t="shared" ca="1" si="53"/>
        <v>0.85182845447263666</v>
      </c>
      <c r="G443">
        <f t="shared" ca="1" si="54"/>
        <v>0.53934302603691786</v>
      </c>
      <c r="L443">
        <f t="shared" ca="1" si="55"/>
        <v>0.3124854284357188</v>
      </c>
    </row>
    <row r="444" spans="1:12" x14ac:dyDescent="0.35">
      <c r="A444">
        <f t="shared" si="48"/>
        <v>437</v>
      </c>
      <c r="B444">
        <f t="shared" ca="1" si="49"/>
        <v>1.0649262215953879</v>
      </c>
      <c r="C444">
        <f t="shared" ca="1" si="50"/>
        <v>0.65520540966298624</v>
      </c>
      <c r="D444">
        <f t="shared" ca="1" si="51"/>
        <v>0</v>
      </c>
      <c r="E444">
        <f t="shared" ca="1" si="52"/>
        <v>0.86750496215821693</v>
      </c>
      <c r="F444">
        <f t="shared" ca="1" si="53"/>
        <v>0.85182845447263666</v>
      </c>
      <c r="G444">
        <f t="shared" ca="1" si="54"/>
        <v>0.53934302603691786</v>
      </c>
      <c r="L444">
        <f t="shared" ca="1" si="55"/>
        <v>0.3124854284357188</v>
      </c>
    </row>
    <row r="445" spans="1:12" x14ac:dyDescent="0.35">
      <c r="A445">
        <f t="shared" si="48"/>
        <v>438</v>
      </c>
      <c r="B445">
        <f t="shared" ca="1" si="49"/>
        <v>0.78733193512962907</v>
      </c>
      <c r="C445">
        <f t="shared" ca="1" si="50"/>
        <v>0.67947452071679537</v>
      </c>
      <c r="D445">
        <f t="shared" ca="1" si="51"/>
        <v>6.9031454016055399E-3</v>
      </c>
      <c r="E445">
        <f t="shared" ca="1" si="52"/>
        <v>6.4049460019051541E-2</v>
      </c>
      <c r="F445">
        <f t="shared" ca="1" si="53"/>
        <v>0.85182845447263666</v>
      </c>
      <c r="G445">
        <f t="shared" ca="1" si="54"/>
        <v>0.53934302603691786</v>
      </c>
      <c r="L445">
        <f t="shared" ca="1" si="55"/>
        <v>0.3124854284357188</v>
      </c>
    </row>
    <row r="446" spans="1:12" x14ac:dyDescent="0.35">
      <c r="A446">
        <f t="shared" si="48"/>
        <v>439</v>
      </c>
      <c r="B446">
        <f t="shared" ca="1" si="49"/>
        <v>0.7808984106823772</v>
      </c>
      <c r="C446">
        <f t="shared" ca="1" si="50"/>
        <v>0.56484387121733748</v>
      </c>
      <c r="D446">
        <f t="shared" ca="1" si="51"/>
        <v>0.232306937378495</v>
      </c>
      <c r="E446">
        <f t="shared" ca="1" si="52"/>
        <v>0.48940728930300081</v>
      </c>
      <c r="F446">
        <f t="shared" ca="1" si="53"/>
        <v>0.85182845447263666</v>
      </c>
      <c r="G446">
        <f t="shared" ca="1" si="54"/>
        <v>0.53934302603691786</v>
      </c>
      <c r="L446">
        <f t="shared" ca="1" si="55"/>
        <v>0.3124854284357188</v>
      </c>
    </row>
    <row r="447" spans="1:12" x14ac:dyDescent="0.35">
      <c r="A447">
        <f t="shared" si="48"/>
        <v>440</v>
      </c>
      <c r="B447">
        <f t="shared" ca="1" si="49"/>
        <v>0.8637265697317944</v>
      </c>
      <c r="C447">
        <f t="shared" ca="1" si="50"/>
        <v>0.45574413915982753</v>
      </c>
      <c r="D447">
        <f t="shared" ca="1" si="51"/>
        <v>2.7200103800506823</v>
      </c>
      <c r="E447">
        <f t="shared" ca="1" si="52"/>
        <v>0.80016655828488037</v>
      </c>
      <c r="F447">
        <f t="shared" ca="1" si="53"/>
        <v>0.8637265697317944</v>
      </c>
      <c r="G447">
        <f t="shared" ca="1" si="54"/>
        <v>0.45574413915982753</v>
      </c>
      <c r="L447">
        <f t="shared" ca="1" si="55"/>
        <v>0.40798243057196687</v>
      </c>
    </row>
    <row r="448" spans="1:12" x14ac:dyDescent="0.35">
      <c r="A448">
        <f t="shared" si="48"/>
        <v>441</v>
      </c>
      <c r="B448">
        <f t="shared" ca="1" si="49"/>
        <v>0.81844838474161208</v>
      </c>
      <c r="C448">
        <f t="shared" ca="1" si="50"/>
        <v>0.49355050208726681</v>
      </c>
      <c r="D448">
        <f t="shared" ca="1" si="51"/>
        <v>0.52656916673614285</v>
      </c>
      <c r="E448">
        <f t="shared" ca="1" si="52"/>
        <v>0.47962600160204139</v>
      </c>
      <c r="F448">
        <f t="shared" ca="1" si="53"/>
        <v>0.81844838474161208</v>
      </c>
      <c r="G448">
        <f t="shared" ca="1" si="54"/>
        <v>0.49355050208726681</v>
      </c>
      <c r="L448">
        <f t="shared" ca="1" si="55"/>
        <v>0.32489788265434527</v>
      </c>
    </row>
    <row r="449" spans="1:12" x14ac:dyDescent="0.35">
      <c r="A449">
        <f t="shared" si="48"/>
        <v>442</v>
      </c>
      <c r="B449">
        <f t="shared" ca="1" si="49"/>
        <v>0.84352457044695761</v>
      </c>
      <c r="C449">
        <f t="shared" ca="1" si="50"/>
        <v>0.45142865128162218</v>
      </c>
      <c r="D449">
        <f t="shared" ca="1" si="51"/>
        <v>1.8122591775705221</v>
      </c>
      <c r="E449">
        <f t="shared" ca="1" si="52"/>
        <v>0.41373732394858664</v>
      </c>
      <c r="F449">
        <f t="shared" ca="1" si="53"/>
        <v>0.84352457044695761</v>
      </c>
      <c r="G449">
        <f t="shared" ca="1" si="54"/>
        <v>0.45142865128162218</v>
      </c>
      <c r="L449">
        <f t="shared" ca="1" si="55"/>
        <v>0.39209591916533543</v>
      </c>
    </row>
    <row r="450" spans="1:12" x14ac:dyDescent="0.35">
      <c r="A450">
        <f t="shared" si="48"/>
        <v>443</v>
      </c>
      <c r="B450">
        <f t="shared" ca="1" si="49"/>
        <v>0.89606246062782879</v>
      </c>
      <c r="C450">
        <f t="shared" ca="1" si="50"/>
        <v>0.49268268197693366</v>
      </c>
      <c r="D450">
        <f t="shared" ca="1" si="51"/>
        <v>0.61340736720345057</v>
      </c>
      <c r="E450">
        <f t="shared" ca="1" si="52"/>
        <v>0.75440680997408305</v>
      </c>
      <c r="F450">
        <f t="shared" ca="1" si="53"/>
        <v>0.84352457044695761</v>
      </c>
      <c r="G450">
        <f t="shared" ca="1" si="54"/>
        <v>0.45142865128162218</v>
      </c>
      <c r="L450">
        <f t="shared" ca="1" si="55"/>
        <v>0.39209591916533543</v>
      </c>
    </row>
    <row r="451" spans="1:12" x14ac:dyDescent="0.35">
      <c r="A451">
        <f t="shared" si="48"/>
        <v>444</v>
      </c>
      <c r="B451">
        <f t="shared" ca="1" si="49"/>
        <v>0.72457145825683456</v>
      </c>
      <c r="C451">
        <f t="shared" ca="1" si="50"/>
        <v>0.30283588927368121</v>
      </c>
      <c r="D451">
        <f t="shared" ca="1" si="51"/>
        <v>3.549461295484508E-2</v>
      </c>
      <c r="E451">
        <f t="shared" ca="1" si="52"/>
        <v>0.58507035603666346</v>
      </c>
      <c r="F451">
        <f t="shared" ca="1" si="53"/>
        <v>0.84352457044695761</v>
      </c>
      <c r="G451">
        <f t="shared" ca="1" si="54"/>
        <v>0.45142865128162218</v>
      </c>
      <c r="L451">
        <f t="shared" ca="1" si="55"/>
        <v>0.39209591916533543</v>
      </c>
    </row>
    <row r="452" spans="1:12" x14ac:dyDescent="0.35">
      <c r="A452">
        <f t="shared" si="48"/>
        <v>445</v>
      </c>
      <c r="B452">
        <f t="shared" ca="1" si="49"/>
        <v>0.96317273633718037</v>
      </c>
      <c r="C452">
        <f t="shared" ca="1" si="50"/>
        <v>0.42087920185312783</v>
      </c>
      <c r="D452">
        <f t="shared" ca="1" si="51"/>
        <v>2.8652775341135108E-2</v>
      </c>
      <c r="E452">
        <f t="shared" ca="1" si="52"/>
        <v>0.82377589801031648</v>
      </c>
      <c r="F452">
        <f t="shared" ca="1" si="53"/>
        <v>0.84352457044695761</v>
      </c>
      <c r="G452">
        <f t="shared" ca="1" si="54"/>
        <v>0.45142865128162218</v>
      </c>
      <c r="L452">
        <f t="shared" ca="1" si="55"/>
        <v>0.39209591916533543</v>
      </c>
    </row>
    <row r="453" spans="1:12" x14ac:dyDescent="0.35">
      <c r="A453">
        <f t="shared" si="48"/>
        <v>446</v>
      </c>
      <c r="B453">
        <f t="shared" ca="1" si="49"/>
        <v>0.74036376199788512</v>
      </c>
      <c r="C453">
        <f t="shared" ca="1" si="50"/>
        <v>0.46610975186659492</v>
      </c>
      <c r="D453">
        <f t="shared" ca="1" si="51"/>
        <v>0.13421436561071584</v>
      </c>
      <c r="E453">
        <f t="shared" ca="1" si="52"/>
        <v>0.83627099214380884</v>
      </c>
      <c r="F453">
        <f t="shared" ca="1" si="53"/>
        <v>0.84352457044695761</v>
      </c>
      <c r="G453">
        <f t="shared" ca="1" si="54"/>
        <v>0.45142865128162218</v>
      </c>
      <c r="L453">
        <f t="shared" ca="1" si="55"/>
        <v>0.39209591916533543</v>
      </c>
    </row>
    <row r="454" spans="1:12" x14ac:dyDescent="0.35">
      <c r="A454">
        <f t="shared" si="48"/>
        <v>447</v>
      </c>
      <c r="B454">
        <f t="shared" ca="1" si="49"/>
        <v>1.0261162867517859</v>
      </c>
      <c r="C454">
        <f t="shared" ca="1" si="50"/>
        <v>0.51317812651316252</v>
      </c>
      <c r="D454">
        <f t="shared" ca="1" si="51"/>
        <v>0</v>
      </c>
      <c r="E454">
        <f t="shared" ca="1" si="52"/>
        <v>0.23716303593713628</v>
      </c>
      <c r="F454">
        <f t="shared" ca="1" si="53"/>
        <v>0.84352457044695761</v>
      </c>
      <c r="G454">
        <f t="shared" ca="1" si="54"/>
        <v>0.45142865128162218</v>
      </c>
      <c r="L454">
        <f t="shared" ca="1" si="55"/>
        <v>0.39209591916533543</v>
      </c>
    </row>
    <row r="455" spans="1:12" x14ac:dyDescent="0.35">
      <c r="A455">
        <f t="shared" si="48"/>
        <v>448</v>
      </c>
      <c r="B455">
        <f t="shared" ca="1" si="49"/>
        <v>0.89130945681730811</v>
      </c>
      <c r="C455">
        <f t="shared" ca="1" si="50"/>
        <v>0.34977529348655251</v>
      </c>
      <c r="D455">
        <f t="shared" ca="1" si="51"/>
        <v>0.70514850817260222</v>
      </c>
      <c r="E455">
        <f t="shared" ca="1" si="52"/>
        <v>0.42568760350655788</v>
      </c>
      <c r="F455">
        <f t="shared" ca="1" si="53"/>
        <v>0.89130945681730811</v>
      </c>
      <c r="G455">
        <f t="shared" ca="1" si="54"/>
        <v>0.34977529348655251</v>
      </c>
      <c r="L455">
        <f t="shared" ca="1" si="55"/>
        <v>0.54153416333075555</v>
      </c>
    </row>
    <row r="456" spans="1:12" x14ac:dyDescent="0.35">
      <c r="A456">
        <f t="shared" si="48"/>
        <v>449</v>
      </c>
      <c r="B456">
        <f t="shared" ca="1" si="49"/>
        <v>0.82538376454177975</v>
      </c>
      <c r="C456">
        <f t="shared" ca="1" si="50"/>
        <v>0.40450467482318986</v>
      </c>
      <c r="D456">
        <f t="shared" ca="1" si="51"/>
        <v>1.2951723430022486</v>
      </c>
      <c r="E456">
        <f t="shared" ca="1" si="52"/>
        <v>0.334951652039717</v>
      </c>
      <c r="F456">
        <f t="shared" ca="1" si="53"/>
        <v>0.82538376454177975</v>
      </c>
      <c r="G456">
        <f t="shared" ca="1" si="54"/>
        <v>0.40450467482318986</v>
      </c>
      <c r="L456">
        <f t="shared" ca="1" si="55"/>
        <v>0.42087908971858989</v>
      </c>
    </row>
    <row r="457" spans="1:12" x14ac:dyDescent="0.35">
      <c r="A457">
        <f t="shared" ref="A457:A507" si="56">A456+1</f>
        <v>450</v>
      </c>
      <c r="B457">
        <f t="shared" ref="B457:B507" ca="1" si="57">_xlfn.NORM.INV(RAND(),F456,$J$2)</f>
        <v>1.0148396040609986</v>
      </c>
      <c r="C457">
        <f t="shared" ref="C457:C507" ca="1" si="58">_xlfn.NORM.INV(RAND(),G456,$J$2)</f>
        <v>0.32006496417584385</v>
      </c>
      <c r="D457">
        <f t="shared" ref="D457:D507" ca="1" si="59">IF(AND(B457&lt;1,B457&gt;0,C457&lt;1,C457&gt;0),_xlfn.BINOM.DIST($D$3,$D$2,B457,FALSE)*_xlfn.BINOM.DIST($H$3,$H$2,C457,FALSE)*_xlfn.BETA.DIST(B457,$B$2,$B$3,FALSE)*_xlfn.BETA.DIST(C457,$F$2,$F$3,FALSE)/(_xlfn.BINOM.DIST($D$3,$D$2,F456,FALSE)*_xlfn.BINOM.DIST($H$3,$H$2,G456,FALSE)*_xlfn.BETA.DIST(F456,$B$2,$B$3,FALSE)*_xlfn.BETA.DIST(G456,$F$2,$F$3,FALSE)),0)</f>
        <v>0</v>
      </c>
      <c r="E457">
        <f t="shared" ref="E457:E507" ca="1" si="60">RAND()</f>
        <v>0.68039802962226892</v>
      </c>
      <c r="F457">
        <f t="shared" ref="F457:F507" ca="1" si="61">IF(D457&gt;E457,B457,F456)</f>
        <v>0.82538376454177975</v>
      </c>
      <c r="G457">
        <f t="shared" ref="G457:G507" ca="1" si="62">IF(D457&gt;E457,C457,G456)</f>
        <v>0.40450467482318986</v>
      </c>
      <c r="L457">
        <f t="shared" ref="L457:L507" ca="1" si="63">F457-G457</f>
        <v>0.42087908971858989</v>
      </c>
    </row>
    <row r="458" spans="1:12" x14ac:dyDescent="0.35">
      <c r="A458">
        <f t="shared" si="56"/>
        <v>451</v>
      </c>
      <c r="B458">
        <f t="shared" ca="1" si="57"/>
        <v>0.80102764153249284</v>
      </c>
      <c r="C458">
        <f t="shared" ca="1" si="58"/>
        <v>0.44802972056689988</v>
      </c>
      <c r="D458">
        <f t="shared" ca="1" si="59"/>
        <v>0.65987565916711277</v>
      </c>
      <c r="E458">
        <f t="shared" ca="1" si="60"/>
        <v>0.86128525544361534</v>
      </c>
      <c r="F458">
        <f t="shared" ca="1" si="61"/>
        <v>0.82538376454177975</v>
      </c>
      <c r="G458">
        <f t="shared" ca="1" si="62"/>
        <v>0.40450467482318986</v>
      </c>
      <c r="L458">
        <f t="shared" ca="1" si="63"/>
        <v>0.42087908971858989</v>
      </c>
    </row>
    <row r="459" spans="1:12" x14ac:dyDescent="0.35">
      <c r="A459">
        <f t="shared" si="56"/>
        <v>452</v>
      </c>
      <c r="B459">
        <f t="shared" ca="1" si="57"/>
        <v>0.83877249010328681</v>
      </c>
      <c r="C459">
        <f t="shared" ca="1" si="58"/>
        <v>0.31480742634833825</v>
      </c>
      <c r="D459">
        <f t="shared" ca="1" si="59"/>
        <v>0.50596718395625828</v>
      </c>
      <c r="E459">
        <f t="shared" ca="1" si="60"/>
        <v>0.64350407959154476</v>
      </c>
      <c r="F459">
        <f t="shared" ca="1" si="61"/>
        <v>0.82538376454177975</v>
      </c>
      <c r="G459">
        <f t="shared" ca="1" si="62"/>
        <v>0.40450467482318986</v>
      </c>
      <c r="L459">
        <f t="shared" ca="1" si="63"/>
        <v>0.42087908971858989</v>
      </c>
    </row>
    <row r="460" spans="1:12" x14ac:dyDescent="0.35">
      <c r="A460">
        <f t="shared" si="56"/>
        <v>453</v>
      </c>
      <c r="B460">
        <f t="shared" ca="1" si="57"/>
        <v>0.66802603882595213</v>
      </c>
      <c r="C460">
        <f t="shared" ca="1" si="58"/>
        <v>0.41097542538183601</v>
      </c>
      <c r="D460">
        <f t="shared" ca="1" si="59"/>
        <v>1.5384417798149305E-2</v>
      </c>
      <c r="E460">
        <f t="shared" ca="1" si="60"/>
        <v>0.34166014414865087</v>
      </c>
      <c r="F460">
        <f t="shared" ca="1" si="61"/>
        <v>0.82538376454177975</v>
      </c>
      <c r="G460">
        <f t="shared" ca="1" si="62"/>
        <v>0.40450467482318986</v>
      </c>
      <c r="L460">
        <f t="shared" ca="1" si="63"/>
        <v>0.42087908971858989</v>
      </c>
    </row>
    <row r="461" spans="1:12" x14ac:dyDescent="0.35">
      <c r="A461">
        <f t="shared" si="56"/>
        <v>454</v>
      </c>
      <c r="B461">
        <f t="shared" ca="1" si="57"/>
        <v>0.7106375476876543</v>
      </c>
      <c r="C461">
        <f t="shared" ca="1" si="58"/>
        <v>0.48186600662869827</v>
      </c>
      <c r="D461">
        <f t="shared" ca="1" si="59"/>
        <v>5.2087019603264707E-2</v>
      </c>
      <c r="E461">
        <f t="shared" ca="1" si="60"/>
        <v>0.39606149924986933</v>
      </c>
      <c r="F461">
        <f t="shared" ca="1" si="61"/>
        <v>0.82538376454177975</v>
      </c>
      <c r="G461">
        <f t="shared" ca="1" si="62"/>
        <v>0.40450467482318986</v>
      </c>
      <c r="L461">
        <f t="shared" ca="1" si="63"/>
        <v>0.42087908971858989</v>
      </c>
    </row>
    <row r="462" spans="1:12" x14ac:dyDescent="0.35">
      <c r="A462">
        <f t="shared" si="56"/>
        <v>455</v>
      </c>
      <c r="B462">
        <f t="shared" ca="1" si="57"/>
        <v>0.86081182685787982</v>
      </c>
      <c r="C462">
        <f t="shared" ca="1" si="58"/>
        <v>0.62648168993535958</v>
      </c>
      <c r="D462">
        <f t="shared" ca="1" si="59"/>
        <v>4.9954049116301448E-2</v>
      </c>
      <c r="E462">
        <f t="shared" ca="1" si="60"/>
        <v>0.32143131923018242</v>
      </c>
      <c r="F462">
        <f t="shared" ca="1" si="61"/>
        <v>0.82538376454177975</v>
      </c>
      <c r="G462">
        <f t="shared" ca="1" si="62"/>
        <v>0.40450467482318986</v>
      </c>
      <c r="L462">
        <f t="shared" ca="1" si="63"/>
        <v>0.42087908971858989</v>
      </c>
    </row>
    <row r="463" spans="1:12" x14ac:dyDescent="0.35">
      <c r="A463">
        <f t="shared" si="56"/>
        <v>456</v>
      </c>
      <c r="B463">
        <f t="shared" ca="1" si="57"/>
        <v>0.87790954846478764</v>
      </c>
      <c r="C463">
        <f t="shared" ca="1" si="58"/>
        <v>0.41845298258768382</v>
      </c>
      <c r="D463">
        <f t="shared" ca="1" si="59"/>
        <v>1.2314921189023706</v>
      </c>
      <c r="E463">
        <f t="shared" ca="1" si="60"/>
        <v>0.26578519019322999</v>
      </c>
      <c r="F463">
        <f t="shared" ca="1" si="61"/>
        <v>0.87790954846478764</v>
      </c>
      <c r="G463">
        <f t="shared" ca="1" si="62"/>
        <v>0.41845298258768382</v>
      </c>
      <c r="L463">
        <f t="shared" ca="1" si="63"/>
        <v>0.45945656587710382</v>
      </c>
    </row>
    <row r="464" spans="1:12" x14ac:dyDescent="0.35">
      <c r="A464">
        <f t="shared" si="56"/>
        <v>457</v>
      </c>
      <c r="B464">
        <f t="shared" ca="1" si="57"/>
        <v>1.0108850263331386</v>
      </c>
      <c r="C464">
        <f t="shared" ca="1" si="58"/>
        <v>0.56543120906844901</v>
      </c>
      <c r="D464">
        <f t="shared" ca="1" si="59"/>
        <v>0</v>
      </c>
      <c r="E464">
        <f t="shared" ca="1" si="60"/>
        <v>0.12521143641453325</v>
      </c>
      <c r="F464">
        <f t="shared" ca="1" si="61"/>
        <v>0.87790954846478764</v>
      </c>
      <c r="G464">
        <f t="shared" ca="1" si="62"/>
        <v>0.41845298258768382</v>
      </c>
      <c r="L464">
        <f t="shared" ca="1" si="63"/>
        <v>0.45945656587710382</v>
      </c>
    </row>
    <row r="465" spans="1:12" x14ac:dyDescent="0.35">
      <c r="A465">
        <f t="shared" si="56"/>
        <v>458</v>
      </c>
      <c r="B465">
        <f t="shared" ca="1" si="57"/>
        <v>1.0921389002651902</v>
      </c>
      <c r="C465">
        <f t="shared" ca="1" si="58"/>
        <v>0.51564798156559433</v>
      </c>
      <c r="D465">
        <f t="shared" ca="1" si="59"/>
        <v>0</v>
      </c>
      <c r="E465">
        <f t="shared" ca="1" si="60"/>
        <v>2.1503886886273804E-2</v>
      </c>
      <c r="F465">
        <f t="shared" ca="1" si="61"/>
        <v>0.87790954846478764</v>
      </c>
      <c r="G465">
        <f t="shared" ca="1" si="62"/>
        <v>0.41845298258768382</v>
      </c>
      <c r="L465">
        <f t="shared" ca="1" si="63"/>
        <v>0.45945656587710382</v>
      </c>
    </row>
    <row r="466" spans="1:12" x14ac:dyDescent="0.35">
      <c r="A466">
        <f t="shared" si="56"/>
        <v>459</v>
      </c>
      <c r="B466">
        <f t="shared" ca="1" si="57"/>
        <v>0.89623199791755159</v>
      </c>
      <c r="C466">
        <f t="shared" ca="1" si="58"/>
        <v>0.43307644078034618</v>
      </c>
      <c r="D466">
        <f t="shared" ca="1" si="59"/>
        <v>0.81035922756272494</v>
      </c>
      <c r="E466">
        <f t="shared" ca="1" si="60"/>
        <v>0.88404069634847438</v>
      </c>
      <c r="F466">
        <f t="shared" ca="1" si="61"/>
        <v>0.87790954846478764</v>
      </c>
      <c r="G466">
        <f t="shared" ca="1" si="62"/>
        <v>0.41845298258768382</v>
      </c>
      <c r="L466">
        <f t="shared" ca="1" si="63"/>
        <v>0.45945656587710382</v>
      </c>
    </row>
    <row r="467" spans="1:12" x14ac:dyDescent="0.35">
      <c r="A467">
        <f t="shared" si="56"/>
        <v>460</v>
      </c>
      <c r="B467">
        <f t="shared" ca="1" si="57"/>
        <v>0.9179622706418713</v>
      </c>
      <c r="C467">
        <f t="shared" ca="1" si="58"/>
        <v>0.31363638425728041</v>
      </c>
      <c r="D467">
        <f t="shared" ca="1" si="59"/>
        <v>0.21542605365950965</v>
      </c>
      <c r="E467">
        <f t="shared" ca="1" si="60"/>
        <v>0.40504580204725549</v>
      </c>
      <c r="F467">
        <f t="shared" ca="1" si="61"/>
        <v>0.87790954846478764</v>
      </c>
      <c r="G467">
        <f t="shared" ca="1" si="62"/>
        <v>0.41845298258768382</v>
      </c>
      <c r="L467">
        <f t="shared" ca="1" si="63"/>
        <v>0.45945656587710382</v>
      </c>
    </row>
    <row r="468" spans="1:12" x14ac:dyDescent="0.35">
      <c r="A468">
        <f t="shared" si="56"/>
        <v>461</v>
      </c>
      <c r="B468">
        <f t="shared" ca="1" si="57"/>
        <v>0.98957691517275348</v>
      </c>
      <c r="C468">
        <f t="shared" ca="1" si="58"/>
        <v>0.36854594411762753</v>
      </c>
      <c r="D468">
        <f t="shared" ca="1" si="59"/>
        <v>3.0721974474321825E-5</v>
      </c>
      <c r="E468">
        <f t="shared" ca="1" si="60"/>
        <v>0.72617465825554472</v>
      </c>
      <c r="F468">
        <f t="shared" ca="1" si="61"/>
        <v>0.87790954846478764</v>
      </c>
      <c r="G468">
        <f t="shared" ca="1" si="62"/>
        <v>0.41845298258768382</v>
      </c>
      <c r="L468">
        <f t="shared" ca="1" si="63"/>
        <v>0.45945656587710382</v>
      </c>
    </row>
    <row r="469" spans="1:12" x14ac:dyDescent="0.35">
      <c r="A469">
        <f t="shared" si="56"/>
        <v>462</v>
      </c>
      <c r="B469">
        <f t="shared" ca="1" si="57"/>
        <v>0.88366322548569298</v>
      </c>
      <c r="C469">
        <f t="shared" ca="1" si="58"/>
        <v>0.49606013309445385</v>
      </c>
      <c r="D469">
        <f t="shared" ca="1" si="59"/>
        <v>0.60814157794361123</v>
      </c>
      <c r="E469">
        <f t="shared" ca="1" si="60"/>
        <v>0.42707317077628382</v>
      </c>
      <c r="F469">
        <f t="shared" ca="1" si="61"/>
        <v>0.88366322548569298</v>
      </c>
      <c r="G469">
        <f t="shared" ca="1" si="62"/>
        <v>0.49606013309445385</v>
      </c>
      <c r="L469">
        <f t="shared" ca="1" si="63"/>
        <v>0.38760309239123913</v>
      </c>
    </row>
    <row r="470" spans="1:12" x14ac:dyDescent="0.35">
      <c r="A470">
        <f t="shared" si="56"/>
        <v>463</v>
      </c>
      <c r="B470">
        <f t="shared" ca="1" si="57"/>
        <v>0.83276854609476458</v>
      </c>
      <c r="C470">
        <f t="shared" ca="1" si="58"/>
        <v>0.5997901758082278</v>
      </c>
      <c r="D470">
        <f t="shared" ca="1" si="59"/>
        <v>0.12638537360751362</v>
      </c>
      <c r="E470">
        <f t="shared" ca="1" si="60"/>
        <v>0.29451050874343643</v>
      </c>
      <c r="F470">
        <f t="shared" ca="1" si="61"/>
        <v>0.88366322548569298</v>
      </c>
      <c r="G470">
        <f t="shared" ca="1" si="62"/>
        <v>0.49606013309445385</v>
      </c>
      <c r="L470">
        <f t="shared" ca="1" si="63"/>
        <v>0.38760309239123913</v>
      </c>
    </row>
    <row r="471" spans="1:12" x14ac:dyDescent="0.35">
      <c r="A471">
        <f t="shared" si="56"/>
        <v>464</v>
      </c>
      <c r="B471">
        <f t="shared" ca="1" si="57"/>
        <v>0.75081344919170612</v>
      </c>
      <c r="C471">
        <f t="shared" ca="1" si="58"/>
        <v>0.42178081060380374</v>
      </c>
      <c r="D471">
        <f t="shared" ca="1" si="59"/>
        <v>0.31148867039535633</v>
      </c>
      <c r="E471">
        <f t="shared" ca="1" si="60"/>
        <v>0.33271649368500511</v>
      </c>
      <c r="F471">
        <f t="shared" ca="1" si="61"/>
        <v>0.88366322548569298</v>
      </c>
      <c r="G471">
        <f t="shared" ca="1" si="62"/>
        <v>0.49606013309445385</v>
      </c>
      <c r="L471">
        <f t="shared" ca="1" si="63"/>
        <v>0.38760309239123913</v>
      </c>
    </row>
    <row r="472" spans="1:12" x14ac:dyDescent="0.35">
      <c r="A472">
        <f t="shared" si="56"/>
        <v>465</v>
      </c>
      <c r="B472">
        <f t="shared" ca="1" si="57"/>
        <v>0.99776211525123859</v>
      </c>
      <c r="C472">
        <f t="shared" ca="1" si="58"/>
        <v>0.63714872639287845</v>
      </c>
      <c r="D472">
        <f t="shared" ca="1" si="59"/>
        <v>2.2069825290453342E-10</v>
      </c>
      <c r="E472">
        <f t="shared" ca="1" si="60"/>
        <v>0.81181301875181144</v>
      </c>
      <c r="F472">
        <f t="shared" ca="1" si="61"/>
        <v>0.88366322548569298</v>
      </c>
      <c r="G472">
        <f t="shared" ca="1" si="62"/>
        <v>0.49606013309445385</v>
      </c>
      <c r="L472">
        <f t="shared" ca="1" si="63"/>
        <v>0.38760309239123913</v>
      </c>
    </row>
    <row r="473" spans="1:12" x14ac:dyDescent="0.35">
      <c r="A473">
        <f t="shared" si="56"/>
        <v>466</v>
      </c>
      <c r="B473">
        <f t="shared" ca="1" si="57"/>
        <v>0.92489978073917201</v>
      </c>
      <c r="C473">
        <f t="shared" ca="1" si="58"/>
        <v>0.37026397849955961</v>
      </c>
      <c r="D473">
        <f t="shared" ca="1" si="59"/>
        <v>0.54862852829016429</v>
      </c>
      <c r="E473">
        <f t="shared" ca="1" si="60"/>
        <v>5.0392343489840785E-2</v>
      </c>
      <c r="F473">
        <f t="shared" ca="1" si="61"/>
        <v>0.92489978073917201</v>
      </c>
      <c r="G473">
        <f t="shared" ca="1" si="62"/>
        <v>0.37026397849955961</v>
      </c>
      <c r="L473">
        <f t="shared" ca="1" si="63"/>
        <v>0.5546358022396124</v>
      </c>
    </row>
    <row r="474" spans="1:12" x14ac:dyDescent="0.35">
      <c r="A474">
        <f t="shared" si="56"/>
        <v>467</v>
      </c>
      <c r="B474">
        <f t="shared" ca="1" si="57"/>
        <v>0.93980337002380343</v>
      </c>
      <c r="C474">
        <f t="shared" ca="1" si="58"/>
        <v>0.47996028011301273</v>
      </c>
      <c r="D474">
        <f t="shared" ca="1" si="59"/>
        <v>0.42878457483136639</v>
      </c>
      <c r="E474">
        <f t="shared" ca="1" si="60"/>
        <v>0.819924543419014</v>
      </c>
      <c r="F474">
        <f t="shared" ca="1" si="61"/>
        <v>0.92489978073917201</v>
      </c>
      <c r="G474">
        <f t="shared" ca="1" si="62"/>
        <v>0.37026397849955961</v>
      </c>
      <c r="L474">
        <f t="shared" ca="1" si="63"/>
        <v>0.5546358022396124</v>
      </c>
    </row>
    <row r="475" spans="1:12" x14ac:dyDescent="0.35">
      <c r="A475">
        <f t="shared" si="56"/>
        <v>468</v>
      </c>
      <c r="B475">
        <f t="shared" ca="1" si="57"/>
        <v>0.95390460597902749</v>
      </c>
      <c r="C475">
        <f t="shared" ca="1" si="58"/>
        <v>0.352105898490572</v>
      </c>
      <c r="D475">
        <f t="shared" ca="1" si="59"/>
        <v>0.14769678490251106</v>
      </c>
      <c r="E475">
        <f t="shared" ca="1" si="60"/>
        <v>0.49034572851688885</v>
      </c>
      <c r="F475">
        <f t="shared" ca="1" si="61"/>
        <v>0.92489978073917201</v>
      </c>
      <c r="G475">
        <f t="shared" ca="1" si="62"/>
        <v>0.37026397849955961</v>
      </c>
      <c r="L475">
        <f t="shared" ca="1" si="63"/>
        <v>0.5546358022396124</v>
      </c>
    </row>
    <row r="476" spans="1:12" x14ac:dyDescent="0.35">
      <c r="A476">
        <f t="shared" si="56"/>
        <v>469</v>
      </c>
      <c r="B476">
        <f t="shared" ca="1" si="57"/>
        <v>0.81544122366869942</v>
      </c>
      <c r="C476">
        <f t="shared" ca="1" si="58"/>
        <v>0.32376344912915023</v>
      </c>
      <c r="D476">
        <f t="shared" ca="1" si="59"/>
        <v>1.095902677798352</v>
      </c>
      <c r="E476">
        <f t="shared" ca="1" si="60"/>
        <v>0.39616539140769969</v>
      </c>
      <c r="F476">
        <f t="shared" ca="1" si="61"/>
        <v>0.81544122366869942</v>
      </c>
      <c r="G476">
        <f t="shared" ca="1" si="62"/>
        <v>0.32376344912915023</v>
      </c>
      <c r="L476">
        <f t="shared" ca="1" si="63"/>
        <v>0.49167777453954919</v>
      </c>
    </row>
    <row r="477" spans="1:12" x14ac:dyDescent="0.35">
      <c r="A477">
        <f t="shared" si="56"/>
        <v>470</v>
      </c>
      <c r="B477">
        <f t="shared" ca="1" si="57"/>
        <v>0.84709474812164898</v>
      </c>
      <c r="C477">
        <f t="shared" ca="1" si="58"/>
        <v>0.26951440914547303</v>
      </c>
      <c r="D477">
        <f t="shared" ca="1" si="59"/>
        <v>0.44392176083677204</v>
      </c>
      <c r="E477">
        <f t="shared" ca="1" si="60"/>
        <v>0.83929366009628803</v>
      </c>
      <c r="F477">
        <f t="shared" ca="1" si="61"/>
        <v>0.81544122366869942</v>
      </c>
      <c r="G477">
        <f t="shared" ca="1" si="62"/>
        <v>0.32376344912915023</v>
      </c>
      <c r="L477">
        <f t="shared" ca="1" si="63"/>
        <v>0.49167777453954919</v>
      </c>
    </row>
    <row r="478" spans="1:12" x14ac:dyDescent="0.35">
      <c r="A478">
        <f t="shared" si="56"/>
        <v>471</v>
      </c>
      <c r="B478">
        <f t="shared" ca="1" si="57"/>
        <v>0.65142334213613806</v>
      </c>
      <c r="C478">
        <f t="shared" ca="1" si="58"/>
        <v>0.29285555684420239</v>
      </c>
      <c r="D478">
        <f t="shared" ca="1" si="59"/>
        <v>5.0681624605309209E-3</v>
      </c>
      <c r="E478">
        <f t="shared" ca="1" si="60"/>
        <v>0.87912017769048356</v>
      </c>
      <c r="F478">
        <f t="shared" ca="1" si="61"/>
        <v>0.81544122366869942</v>
      </c>
      <c r="G478">
        <f t="shared" ca="1" si="62"/>
        <v>0.32376344912915023</v>
      </c>
      <c r="L478">
        <f t="shared" ca="1" si="63"/>
        <v>0.49167777453954919</v>
      </c>
    </row>
    <row r="479" spans="1:12" x14ac:dyDescent="0.35">
      <c r="A479">
        <f t="shared" si="56"/>
        <v>472</v>
      </c>
      <c r="B479">
        <f t="shared" ca="1" si="57"/>
        <v>0.73087155981648977</v>
      </c>
      <c r="C479">
        <f t="shared" ca="1" si="58"/>
        <v>0.33426581578981757</v>
      </c>
      <c r="D479">
        <f t="shared" ca="1" si="59"/>
        <v>0.17425983674000184</v>
      </c>
      <c r="E479">
        <f t="shared" ca="1" si="60"/>
        <v>0.59953672808756231</v>
      </c>
      <c r="F479">
        <f t="shared" ca="1" si="61"/>
        <v>0.81544122366869942</v>
      </c>
      <c r="G479">
        <f t="shared" ca="1" si="62"/>
        <v>0.32376344912915023</v>
      </c>
      <c r="L479">
        <f t="shared" ca="1" si="63"/>
        <v>0.49167777453954919</v>
      </c>
    </row>
    <row r="480" spans="1:12" x14ac:dyDescent="0.35">
      <c r="A480">
        <f t="shared" si="56"/>
        <v>473</v>
      </c>
      <c r="B480">
        <f t="shared" ca="1" si="57"/>
        <v>0.70913905512229602</v>
      </c>
      <c r="C480">
        <f t="shared" ca="1" si="58"/>
        <v>0.39887869403590492</v>
      </c>
      <c r="D480">
        <f t="shared" ca="1" si="59"/>
        <v>0.14638778260991939</v>
      </c>
      <c r="E480">
        <f t="shared" ca="1" si="60"/>
        <v>0.2636781375836097</v>
      </c>
      <c r="F480">
        <f t="shared" ca="1" si="61"/>
        <v>0.81544122366869942</v>
      </c>
      <c r="G480">
        <f t="shared" ca="1" si="62"/>
        <v>0.32376344912915023</v>
      </c>
      <c r="L480">
        <f t="shared" ca="1" si="63"/>
        <v>0.49167777453954919</v>
      </c>
    </row>
    <row r="481" spans="1:12" x14ac:dyDescent="0.35">
      <c r="A481">
        <f t="shared" si="56"/>
        <v>474</v>
      </c>
      <c r="B481">
        <f t="shared" ca="1" si="57"/>
        <v>0.9744332973916543</v>
      </c>
      <c r="C481">
        <f t="shared" ca="1" si="58"/>
        <v>0.4629281600586922</v>
      </c>
      <c r="D481">
        <f t="shared" ca="1" si="59"/>
        <v>1.0394284596438132E-2</v>
      </c>
      <c r="E481">
        <f t="shared" ca="1" si="60"/>
        <v>0.76259848171633915</v>
      </c>
      <c r="F481">
        <f t="shared" ca="1" si="61"/>
        <v>0.81544122366869942</v>
      </c>
      <c r="G481">
        <f t="shared" ca="1" si="62"/>
        <v>0.32376344912915023</v>
      </c>
      <c r="L481">
        <f t="shared" ca="1" si="63"/>
        <v>0.49167777453954919</v>
      </c>
    </row>
    <row r="482" spans="1:12" x14ac:dyDescent="0.35">
      <c r="A482">
        <f t="shared" si="56"/>
        <v>475</v>
      </c>
      <c r="B482">
        <f t="shared" ca="1" si="57"/>
        <v>0.68134114810040136</v>
      </c>
      <c r="C482">
        <f t="shared" ca="1" si="58"/>
        <v>0.28639898080861526</v>
      </c>
      <c r="D482">
        <f t="shared" ca="1" si="59"/>
        <v>1.4116596158723717E-2</v>
      </c>
      <c r="E482">
        <f t="shared" ca="1" si="60"/>
        <v>0.94360212921822639</v>
      </c>
      <c r="F482">
        <f t="shared" ca="1" si="61"/>
        <v>0.81544122366869942</v>
      </c>
      <c r="G482">
        <f t="shared" ca="1" si="62"/>
        <v>0.32376344912915023</v>
      </c>
      <c r="L482">
        <f t="shared" ca="1" si="63"/>
        <v>0.49167777453954919</v>
      </c>
    </row>
    <row r="483" spans="1:12" x14ac:dyDescent="0.35">
      <c r="A483">
        <f t="shared" si="56"/>
        <v>476</v>
      </c>
      <c r="B483">
        <f t="shared" ca="1" si="57"/>
        <v>0.87579267506507097</v>
      </c>
      <c r="C483">
        <f t="shared" ca="1" si="58"/>
        <v>0.24879109755477807</v>
      </c>
      <c r="D483">
        <f t="shared" ca="1" si="59"/>
        <v>0.24513912398550547</v>
      </c>
      <c r="E483">
        <f t="shared" ca="1" si="60"/>
        <v>0.62502626680454576</v>
      </c>
      <c r="F483">
        <f t="shared" ca="1" si="61"/>
        <v>0.81544122366869942</v>
      </c>
      <c r="G483">
        <f t="shared" ca="1" si="62"/>
        <v>0.32376344912915023</v>
      </c>
      <c r="L483">
        <f t="shared" ca="1" si="63"/>
        <v>0.49167777453954919</v>
      </c>
    </row>
    <row r="484" spans="1:12" x14ac:dyDescent="0.35">
      <c r="A484">
        <f t="shared" si="56"/>
        <v>477</v>
      </c>
      <c r="B484">
        <f t="shared" ca="1" si="57"/>
        <v>0.66746030089355757</v>
      </c>
      <c r="C484">
        <f t="shared" ca="1" si="58"/>
        <v>0.1240769294890687</v>
      </c>
      <c r="D484">
        <f t="shared" ca="1" si="59"/>
        <v>2.1936150267747583E-6</v>
      </c>
      <c r="E484">
        <f t="shared" ca="1" si="60"/>
        <v>0.8948433211536706</v>
      </c>
      <c r="F484">
        <f t="shared" ca="1" si="61"/>
        <v>0.81544122366869942</v>
      </c>
      <c r="G484">
        <f t="shared" ca="1" si="62"/>
        <v>0.32376344912915023</v>
      </c>
      <c r="L484">
        <f t="shared" ca="1" si="63"/>
        <v>0.49167777453954919</v>
      </c>
    </row>
    <row r="485" spans="1:12" x14ac:dyDescent="0.35">
      <c r="A485">
        <f t="shared" si="56"/>
        <v>478</v>
      </c>
      <c r="B485">
        <f t="shared" ca="1" si="57"/>
        <v>0.88716685257803096</v>
      </c>
      <c r="C485">
        <f t="shared" ca="1" si="58"/>
        <v>0.15798322598547235</v>
      </c>
      <c r="D485">
        <f t="shared" ca="1" si="59"/>
        <v>2.719593647933693E-3</v>
      </c>
      <c r="E485">
        <f t="shared" ca="1" si="60"/>
        <v>0.92162561545892174</v>
      </c>
      <c r="F485">
        <f t="shared" ca="1" si="61"/>
        <v>0.81544122366869942</v>
      </c>
      <c r="G485">
        <f t="shared" ca="1" si="62"/>
        <v>0.32376344912915023</v>
      </c>
      <c r="L485">
        <f t="shared" ca="1" si="63"/>
        <v>0.49167777453954919</v>
      </c>
    </row>
    <row r="486" spans="1:12" x14ac:dyDescent="0.35">
      <c r="A486">
        <f t="shared" si="56"/>
        <v>479</v>
      </c>
      <c r="B486">
        <f t="shared" ca="1" si="57"/>
        <v>0.71493163438392449</v>
      </c>
      <c r="C486">
        <f t="shared" ca="1" si="58"/>
        <v>0.28781550911017906</v>
      </c>
      <c r="D486">
        <f t="shared" ca="1" si="59"/>
        <v>4.6524659043355024E-2</v>
      </c>
      <c r="E486">
        <f t="shared" ca="1" si="60"/>
        <v>0.90622504241025725</v>
      </c>
      <c r="F486">
        <f t="shared" ca="1" si="61"/>
        <v>0.81544122366869942</v>
      </c>
      <c r="G486">
        <f t="shared" ca="1" si="62"/>
        <v>0.32376344912915023</v>
      </c>
      <c r="L486">
        <f t="shared" ca="1" si="63"/>
        <v>0.49167777453954919</v>
      </c>
    </row>
    <row r="487" spans="1:12" x14ac:dyDescent="0.35">
      <c r="A487">
        <f t="shared" si="56"/>
        <v>480</v>
      </c>
      <c r="B487">
        <f t="shared" ca="1" si="57"/>
        <v>0.79549789494427303</v>
      </c>
      <c r="C487">
        <f t="shared" ca="1" si="58"/>
        <v>0.35383028559969265</v>
      </c>
      <c r="D487">
        <f t="shared" ca="1" si="59"/>
        <v>1.053065802519916</v>
      </c>
      <c r="E487">
        <f t="shared" ca="1" si="60"/>
        <v>0.32438787488923471</v>
      </c>
      <c r="F487">
        <f t="shared" ca="1" si="61"/>
        <v>0.79549789494427303</v>
      </c>
      <c r="G487">
        <f t="shared" ca="1" si="62"/>
        <v>0.35383028559969265</v>
      </c>
      <c r="L487">
        <f t="shared" ca="1" si="63"/>
        <v>0.44166760934458038</v>
      </c>
    </row>
    <row r="488" spans="1:12" x14ac:dyDescent="0.35">
      <c r="A488">
        <f t="shared" si="56"/>
        <v>481</v>
      </c>
      <c r="B488">
        <f t="shared" ca="1" si="57"/>
        <v>0.79356457886759324</v>
      </c>
      <c r="C488">
        <f t="shared" ca="1" si="58"/>
        <v>0.34517388790077996</v>
      </c>
      <c r="D488">
        <f t="shared" ca="1" si="59"/>
        <v>0.87977757375139742</v>
      </c>
      <c r="E488">
        <f t="shared" ca="1" si="60"/>
        <v>0.66485737830330949</v>
      </c>
      <c r="F488">
        <f t="shared" ca="1" si="61"/>
        <v>0.79356457886759324</v>
      </c>
      <c r="G488">
        <f t="shared" ca="1" si="62"/>
        <v>0.34517388790077996</v>
      </c>
      <c r="L488">
        <f t="shared" ca="1" si="63"/>
        <v>0.44839069096681328</v>
      </c>
    </row>
    <row r="489" spans="1:12" x14ac:dyDescent="0.35">
      <c r="A489">
        <f t="shared" si="56"/>
        <v>482</v>
      </c>
      <c r="B489">
        <f t="shared" ca="1" si="57"/>
        <v>0.86582525488153317</v>
      </c>
      <c r="C489">
        <f t="shared" ca="1" si="58"/>
        <v>0.39920847062426473</v>
      </c>
      <c r="D489">
        <f t="shared" ca="1" si="59"/>
        <v>3.0027809915450732</v>
      </c>
      <c r="E489">
        <f t="shared" ca="1" si="60"/>
        <v>0.74399385551084096</v>
      </c>
      <c r="F489">
        <f t="shared" ca="1" si="61"/>
        <v>0.86582525488153317</v>
      </c>
      <c r="G489">
        <f t="shared" ca="1" si="62"/>
        <v>0.39920847062426473</v>
      </c>
      <c r="L489">
        <f t="shared" ca="1" si="63"/>
        <v>0.46661678425726844</v>
      </c>
    </row>
    <row r="490" spans="1:12" x14ac:dyDescent="0.35">
      <c r="A490">
        <f t="shared" si="56"/>
        <v>483</v>
      </c>
      <c r="B490">
        <f t="shared" ca="1" si="57"/>
        <v>0.81328727233431342</v>
      </c>
      <c r="C490">
        <f t="shared" ca="1" si="58"/>
        <v>0.2714273415391405</v>
      </c>
      <c r="D490">
        <f t="shared" ca="1" si="59"/>
        <v>0.11843459631003499</v>
      </c>
      <c r="E490">
        <f t="shared" ca="1" si="60"/>
        <v>0.36296534464505015</v>
      </c>
      <c r="F490">
        <f t="shared" ca="1" si="61"/>
        <v>0.86582525488153317</v>
      </c>
      <c r="G490">
        <f t="shared" ca="1" si="62"/>
        <v>0.39920847062426473</v>
      </c>
      <c r="L490">
        <f t="shared" ca="1" si="63"/>
        <v>0.46661678425726844</v>
      </c>
    </row>
    <row r="491" spans="1:12" x14ac:dyDescent="0.35">
      <c r="A491">
        <f t="shared" si="56"/>
        <v>484</v>
      </c>
      <c r="B491">
        <f t="shared" ca="1" si="57"/>
        <v>0.84259452800520129</v>
      </c>
      <c r="C491">
        <f t="shared" ca="1" si="58"/>
        <v>0.42575778665421243</v>
      </c>
      <c r="D491">
        <f t="shared" ca="1" si="59"/>
        <v>0.94296002433554882</v>
      </c>
      <c r="E491">
        <f t="shared" ca="1" si="60"/>
        <v>0.62653505279044808</v>
      </c>
      <c r="F491">
        <f t="shared" ca="1" si="61"/>
        <v>0.84259452800520129</v>
      </c>
      <c r="G491">
        <f t="shared" ca="1" si="62"/>
        <v>0.42575778665421243</v>
      </c>
      <c r="L491">
        <f t="shared" ca="1" si="63"/>
        <v>0.41683674135098886</v>
      </c>
    </row>
    <row r="492" spans="1:12" x14ac:dyDescent="0.35">
      <c r="A492">
        <f t="shared" si="56"/>
        <v>485</v>
      </c>
      <c r="B492">
        <f t="shared" ca="1" si="57"/>
        <v>0.94528687677682377</v>
      </c>
      <c r="C492">
        <f t="shared" ca="1" si="58"/>
        <v>0.4922531528091813</v>
      </c>
      <c r="D492">
        <f t="shared" ca="1" si="59"/>
        <v>9.2751939777223472E-2</v>
      </c>
      <c r="E492">
        <f t="shared" ca="1" si="60"/>
        <v>0.14106644585974093</v>
      </c>
      <c r="F492">
        <f t="shared" ca="1" si="61"/>
        <v>0.84259452800520129</v>
      </c>
      <c r="G492">
        <f t="shared" ca="1" si="62"/>
        <v>0.42575778665421243</v>
      </c>
      <c r="L492">
        <f t="shared" ca="1" si="63"/>
        <v>0.41683674135098886</v>
      </c>
    </row>
    <row r="493" spans="1:12" x14ac:dyDescent="0.35">
      <c r="A493">
        <f t="shared" si="56"/>
        <v>486</v>
      </c>
      <c r="B493">
        <f t="shared" ca="1" si="57"/>
        <v>0.81708334104535318</v>
      </c>
      <c r="C493">
        <f t="shared" ca="1" si="58"/>
        <v>0.44048406149655228</v>
      </c>
      <c r="D493">
        <f t="shared" ca="1" si="59"/>
        <v>0.7389113061297915</v>
      </c>
      <c r="E493">
        <f t="shared" ca="1" si="60"/>
        <v>0.97700120947555269</v>
      </c>
      <c r="F493">
        <f t="shared" ca="1" si="61"/>
        <v>0.84259452800520129</v>
      </c>
      <c r="G493">
        <f t="shared" ca="1" si="62"/>
        <v>0.42575778665421243</v>
      </c>
      <c r="L493">
        <f t="shared" ca="1" si="63"/>
        <v>0.41683674135098886</v>
      </c>
    </row>
    <row r="494" spans="1:12" x14ac:dyDescent="0.35">
      <c r="A494">
        <f t="shared" si="56"/>
        <v>487</v>
      </c>
      <c r="B494">
        <f t="shared" ca="1" si="57"/>
        <v>0.90769243644284714</v>
      </c>
      <c r="C494">
        <f t="shared" ca="1" si="58"/>
        <v>0.26044309317277359</v>
      </c>
      <c r="D494">
        <f t="shared" ca="1" si="59"/>
        <v>8.7725874112369581E-2</v>
      </c>
      <c r="E494">
        <f t="shared" ca="1" si="60"/>
        <v>0.7408319225949046</v>
      </c>
      <c r="F494">
        <f t="shared" ca="1" si="61"/>
        <v>0.84259452800520129</v>
      </c>
      <c r="G494">
        <f t="shared" ca="1" si="62"/>
        <v>0.42575778665421243</v>
      </c>
      <c r="L494">
        <f t="shared" ca="1" si="63"/>
        <v>0.41683674135098886</v>
      </c>
    </row>
    <row r="495" spans="1:12" x14ac:dyDescent="0.35">
      <c r="A495">
        <f t="shared" si="56"/>
        <v>488</v>
      </c>
      <c r="B495">
        <f t="shared" ca="1" si="57"/>
        <v>0.72867295890313089</v>
      </c>
      <c r="C495">
        <f t="shared" ca="1" si="58"/>
        <v>0.33378241004304576</v>
      </c>
      <c r="D495">
        <f t="shared" ca="1" si="59"/>
        <v>6.1805270397205417E-2</v>
      </c>
      <c r="E495">
        <f t="shared" ca="1" si="60"/>
        <v>0.21486733694722893</v>
      </c>
      <c r="F495">
        <f t="shared" ca="1" si="61"/>
        <v>0.84259452800520129</v>
      </c>
      <c r="G495">
        <f t="shared" ca="1" si="62"/>
        <v>0.42575778665421243</v>
      </c>
      <c r="L495">
        <f t="shared" ca="1" si="63"/>
        <v>0.41683674135098886</v>
      </c>
    </row>
    <row r="496" spans="1:12" x14ac:dyDescent="0.35">
      <c r="A496">
        <f t="shared" si="56"/>
        <v>489</v>
      </c>
      <c r="B496">
        <f t="shared" ca="1" si="57"/>
        <v>1.0847198557150726</v>
      </c>
      <c r="C496">
        <f t="shared" ca="1" si="58"/>
        <v>0.45639280384636982</v>
      </c>
      <c r="D496">
        <f t="shared" ca="1" si="59"/>
        <v>0</v>
      </c>
      <c r="E496">
        <f t="shared" ca="1" si="60"/>
        <v>0.59601897216641075</v>
      </c>
      <c r="F496">
        <f t="shared" ca="1" si="61"/>
        <v>0.84259452800520129</v>
      </c>
      <c r="G496">
        <f t="shared" ca="1" si="62"/>
        <v>0.42575778665421243</v>
      </c>
      <c r="L496">
        <f t="shared" ca="1" si="63"/>
        <v>0.41683674135098886</v>
      </c>
    </row>
    <row r="497" spans="1:12" x14ac:dyDescent="0.35">
      <c r="A497">
        <f t="shared" si="56"/>
        <v>490</v>
      </c>
      <c r="B497">
        <f t="shared" ca="1" si="57"/>
        <v>0.78779313814452123</v>
      </c>
      <c r="C497">
        <f t="shared" ca="1" si="58"/>
        <v>0.18996083639863545</v>
      </c>
      <c r="D497">
        <f t="shared" ca="1" si="59"/>
        <v>3.5378863209078225E-3</v>
      </c>
      <c r="E497">
        <f t="shared" ca="1" si="60"/>
        <v>0.82803260867669826</v>
      </c>
      <c r="F497">
        <f t="shared" ca="1" si="61"/>
        <v>0.84259452800520129</v>
      </c>
      <c r="G497">
        <f t="shared" ca="1" si="62"/>
        <v>0.42575778665421243</v>
      </c>
      <c r="L497">
        <f t="shared" ca="1" si="63"/>
        <v>0.41683674135098886</v>
      </c>
    </row>
    <row r="498" spans="1:12" x14ac:dyDescent="0.35">
      <c r="A498">
        <f t="shared" si="56"/>
        <v>491</v>
      </c>
      <c r="B498">
        <f t="shared" ca="1" si="57"/>
        <v>0.87701323476351545</v>
      </c>
      <c r="C498">
        <f t="shared" ca="1" si="58"/>
        <v>0.44111098615959204</v>
      </c>
      <c r="D498">
        <f t="shared" ca="1" si="59"/>
        <v>1.0031723226829543</v>
      </c>
      <c r="E498">
        <f t="shared" ca="1" si="60"/>
        <v>0.96903111385269514</v>
      </c>
      <c r="F498">
        <f t="shared" ca="1" si="61"/>
        <v>0.87701323476351545</v>
      </c>
      <c r="G498">
        <f t="shared" ca="1" si="62"/>
        <v>0.44111098615959204</v>
      </c>
      <c r="L498">
        <f t="shared" ca="1" si="63"/>
        <v>0.4359022486039234</v>
      </c>
    </row>
    <row r="499" spans="1:12" x14ac:dyDescent="0.35">
      <c r="A499">
        <f t="shared" si="56"/>
        <v>492</v>
      </c>
      <c r="B499">
        <f t="shared" ca="1" si="57"/>
        <v>0.98155646814864783</v>
      </c>
      <c r="C499">
        <f t="shared" ca="1" si="58"/>
        <v>0.35546951278044564</v>
      </c>
      <c r="D499">
        <f t="shared" ca="1" si="59"/>
        <v>6.4350906613755215E-4</v>
      </c>
      <c r="E499">
        <f t="shared" ca="1" si="60"/>
        <v>0.28700903952268664</v>
      </c>
      <c r="F499">
        <f t="shared" ca="1" si="61"/>
        <v>0.87701323476351545</v>
      </c>
      <c r="G499">
        <f t="shared" ca="1" si="62"/>
        <v>0.44111098615959204</v>
      </c>
      <c r="L499">
        <f t="shared" ca="1" si="63"/>
        <v>0.4359022486039234</v>
      </c>
    </row>
    <row r="500" spans="1:12" x14ac:dyDescent="0.35">
      <c r="A500">
        <f t="shared" si="56"/>
        <v>493</v>
      </c>
      <c r="B500">
        <f t="shared" ca="1" si="57"/>
        <v>0.92932800169009211</v>
      </c>
      <c r="C500">
        <f t="shared" ca="1" si="58"/>
        <v>0.4468122710369371</v>
      </c>
      <c r="D500">
        <f t="shared" ca="1" si="59"/>
        <v>0.31817625839215324</v>
      </c>
      <c r="E500">
        <f t="shared" ca="1" si="60"/>
        <v>0.93669645475113283</v>
      </c>
      <c r="F500">
        <f t="shared" ca="1" si="61"/>
        <v>0.87701323476351545</v>
      </c>
      <c r="G500">
        <f t="shared" ca="1" si="62"/>
        <v>0.44111098615959204</v>
      </c>
      <c r="L500">
        <f t="shared" ca="1" si="63"/>
        <v>0.4359022486039234</v>
      </c>
    </row>
    <row r="501" spans="1:12" x14ac:dyDescent="0.35">
      <c r="A501">
        <f t="shared" si="56"/>
        <v>494</v>
      </c>
      <c r="B501">
        <f t="shared" ca="1" si="57"/>
        <v>0.88197271807712219</v>
      </c>
      <c r="C501">
        <f t="shared" ca="1" si="58"/>
        <v>0.42869807762231954</v>
      </c>
      <c r="D501">
        <f t="shared" ca="1" si="59"/>
        <v>1.0004689422840702</v>
      </c>
      <c r="E501">
        <f t="shared" ca="1" si="60"/>
        <v>0.92864774794871219</v>
      </c>
      <c r="F501">
        <f t="shared" ca="1" si="61"/>
        <v>0.88197271807712219</v>
      </c>
      <c r="G501">
        <f t="shared" ca="1" si="62"/>
        <v>0.42869807762231954</v>
      </c>
      <c r="L501">
        <f t="shared" ca="1" si="63"/>
        <v>0.45327464045480265</v>
      </c>
    </row>
    <row r="502" spans="1:12" x14ac:dyDescent="0.35">
      <c r="A502">
        <f t="shared" si="56"/>
        <v>495</v>
      </c>
      <c r="B502">
        <f t="shared" ca="1" si="57"/>
        <v>0.93737320763840393</v>
      </c>
      <c r="C502">
        <f t="shared" ca="1" si="58"/>
        <v>0.46366249725851144</v>
      </c>
      <c r="D502">
        <f t="shared" ca="1" si="59"/>
        <v>0.19445798898042926</v>
      </c>
      <c r="E502">
        <f t="shared" ca="1" si="60"/>
        <v>0.92441375552122074</v>
      </c>
      <c r="F502">
        <f t="shared" ca="1" si="61"/>
        <v>0.88197271807712219</v>
      </c>
      <c r="G502">
        <f t="shared" ca="1" si="62"/>
        <v>0.42869807762231954</v>
      </c>
      <c r="L502">
        <f t="shared" ca="1" si="63"/>
        <v>0.45327464045480265</v>
      </c>
    </row>
    <row r="503" spans="1:12" x14ac:dyDescent="0.35">
      <c r="A503">
        <f t="shared" si="56"/>
        <v>496</v>
      </c>
      <c r="B503">
        <f t="shared" ca="1" si="57"/>
        <v>0.85846593016142547</v>
      </c>
      <c r="C503">
        <f t="shared" ca="1" si="58"/>
        <v>0.3821587751556868</v>
      </c>
      <c r="D503">
        <f t="shared" ca="1" si="59"/>
        <v>0.98417395203490432</v>
      </c>
      <c r="E503">
        <f t="shared" ca="1" si="60"/>
        <v>0.21693406243981472</v>
      </c>
      <c r="F503">
        <f t="shared" ca="1" si="61"/>
        <v>0.85846593016142547</v>
      </c>
      <c r="G503">
        <f t="shared" ca="1" si="62"/>
        <v>0.3821587751556868</v>
      </c>
      <c r="L503">
        <f t="shared" ca="1" si="63"/>
        <v>0.47630715500573867</v>
      </c>
    </row>
    <row r="504" spans="1:12" x14ac:dyDescent="0.35">
      <c r="A504">
        <f t="shared" si="56"/>
        <v>497</v>
      </c>
      <c r="B504">
        <f t="shared" ca="1" si="57"/>
        <v>0.8292251690847614</v>
      </c>
      <c r="C504">
        <f t="shared" ca="1" si="58"/>
        <v>0.23001215199859745</v>
      </c>
      <c r="D504">
        <f t="shared" ca="1" si="59"/>
        <v>4.1476851405487632E-2</v>
      </c>
      <c r="E504">
        <f t="shared" ca="1" si="60"/>
        <v>0.81796123244953312</v>
      </c>
      <c r="F504">
        <f t="shared" ca="1" si="61"/>
        <v>0.85846593016142547</v>
      </c>
      <c r="G504">
        <f t="shared" ca="1" si="62"/>
        <v>0.3821587751556868</v>
      </c>
      <c r="L504">
        <f t="shared" ca="1" si="63"/>
        <v>0.47630715500573867</v>
      </c>
    </row>
    <row r="505" spans="1:12" x14ac:dyDescent="0.35">
      <c r="A505">
        <f t="shared" si="56"/>
        <v>498</v>
      </c>
      <c r="B505">
        <f t="shared" ca="1" si="57"/>
        <v>0.86268167048546962</v>
      </c>
      <c r="C505">
        <f t="shared" ca="1" si="58"/>
        <v>0.40619689786593444</v>
      </c>
      <c r="D505">
        <f t="shared" ca="1" si="59"/>
        <v>1.0902321997508972</v>
      </c>
      <c r="E505">
        <f t="shared" ca="1" si="60"/>
        <v>0.97680517979374082</v>
      </c>
      <c r="F505">
        <f t="shared" ca="1" si="61"/>
        <v>0.86268167048546962</v>
      </c>
      <c r="G505">
        <f t="shared" ca="1" si="62"/>
        <v>0.40619689786593444</v>
      </c>
      <c r="L505">
        <f t="shared" ca="1" si="63"/>
        <v>0.45648477261953518</v>
      </c>
    </row>
    <row r="506" spans="1:12" x14ac:dyDescent="0.35">
      <c r="A506">
        <f t="shared" si="56"/>
        <v>499</v>
      </c>
      <c r="B506">
        <f t="shared" ca="1" si="57"/>
        <v>0.97804697604905777</v>
      </c>
      <c r="C506">
        <f t="shared" ca="1" si="58"/>
        <v>0.4761366909222326</v>
      </c>
      <c r="D506">
        <f t="shared" ca="1" si="59"/>
        <v>1.5344549121745191E-3</v>
      </c>
      <c r="E506">
        <f t="shared" ca="1" si="60"/>
        <v>0.71977185000402732</v>
      </c>
      <c r="F506">
        <f t="shared" ca="1" si="61"/>
        <v>0.86268167048546962</v>
      </c>
      <c r="G506">
        <f t="shared" ca="1" si="62"/>
        <v>0.40619689786593444</v>
      </c>
      <c r="L506">
        <f t="shared" ca="1" si="63"/>
        <v>0.45648477261953518</v>
      </c>
    </row>
    <row r="507" spans="1:12" x14ac:dyDescent="0.35">
      <c r="A507">
        <f t="shared" si="56"/>
        <v>500</v>
      </c>
      <c r="B507" s="2">
        <f t="shared" ca="1" si="57"/>
        <v>0.77518361282304404</v>
      </c>
      <c r="C507" s="2">
        <f t="shared" ca="1" si="58"/>
        <v>0.44249483517727634</v>
      </c>
      <c r="D507" s="2">
        <f t="shared" ca="1" si="59"/>
        <v>0.31765693755421487</v>
      </c>
      <c r="E507" s="2">
        <f t="shared" ca="1" si="60"/>
        <v>0.76259775349611847</v>
      </c>
      <c r="F507" s="2">
        <f t="shared" ca="1" si="61"/>
        <v>0.86268167048546962</v>
      </c>
      <c r="G507" s="2">
        <f t="shared" ca="1" si="62"/>
        <v>0.40619689786593444</v>
      </c>
      <c r="L507" s="2">
        <f t="shared" ca="1" si="63"/>
        <v>0.45648477261953518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FFE5-BC55-470F-9F52-A8A52604F88E}">
  <sheetPr codeName="Sheet13"/>
  <dimension ref="B2:D8"/>
  <sheetViews>
    <sheetView workbookViewId="0">
      <selection activeCell="I16" sqref="I16"/>
    </sheetView>
  </sheetViews>
  <sheetFormatPr defaultRowHeight="14.5" x14ac:dyDescent="0.35"/>
  <cols>
    <col min="4" max="4" width="66.90625" customWidth="1"/>
  </cols>
  <sheetData>
    <row r="2" spans="2:4" x14ac:dyDescent="0.35">
      <c r="B2" s="51" t="s">
        <v>6</v>
      </c>
      <c r="C2" s="51" t="s">
        <v>56</v>
      </c>
      <c r="D2" s="51" t="s">
        <v>8</v>
      </c>
    </row>
    <row r="3" spans="2:4" x14ac:dyDescent="0.35">
      <c r="B3" t="s">
        <v>37</v>
      </c>
      <c r="C3" t="s">
        <v>48</v>
      </c>
      <c r="D3" s="48" t="s">
        <v>52</v>
      </c>
    </row>
    <row r="4" spans="2:4" x14ac:dyDescent="0.35">
      <c r="B4" t="s">
        <v>86</v>
      </c>
      <c r="C4" t="s">
        <v>49</v>
      </c>
      <c r="D4" s="48" t="s">
        <v>94</v>
      </c>
    </row>
    <row r="5" spans="2:4" ht="58" customHeight="1" x14ac:dyDescent="0.35">
      <c r="B5" s="46" t="s">
        <v>38</v>
      </c>
      <c r="C5" s="46" t="s">
        <v>50</v>
      </c>
      <c r="D5" s="47" t="str" cm="1">
        <f t="array" ref="D5">[1]!FTEXT('2 Metro'!D8)</f>
        <v>=IF(AND(B8&lt;1,B8&gt;0,C8&lt;1,C8&gt;0),BINOM.DIST($D$3,$D$2,B8,FALSE)*BINOM.DIST($H$3,$H$2,C8,FALSE)*BETA.DIST(B8,$B$2,$B$3,FALSE)*BETA.DIST(C8,$F$2,$F$3,FALSE)/(BINOM.DIST($D$3,$D$2,F7,FALSE)*BINOM.DIST($H$3,$H$2,G7,FALSE)*BETA.DIST(F7,$B$2,$B$3,FALSE)*BETA.DIST(G7,$F$2,$F$3,FALSE)),0)</v>
      </c>
    </row>
    <row r="6" spans="2:4" x14ac:dyDescent="0.35">
      <c r="B6" t="s">
        <v>39</v>
      </c>
      <c r="C6" t="s">
        <v>51</v>
      </c>
      <c r="D6" s="48" t="s">
        <v>54</v>
      </c>
    </row>
    <row r="7" spans="2:4" x14ac:dyDescent="0.35">
      <c r="B7" t="s">
        <v>37</v>
      </c>
      <c r="C7" t="s">
        <v>95</v>
      </c>
      <c r="D7" s="50" t="s">
        <v>97</v>
      </c>
    </row>
    <row r="8" spans="2:4" x14ac:dyDescent="0.35">
      <c r="B8" s="2" t="s">
        <v>86</v>
      </c>
      <c r="C8" s="2" t="s">
        <v>96</v>
      </c>
      <c r="D8" s="49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BE71-9EC0-4F14-94A4-5C219E4C759F}">
  <sheetPr codeName="Sheet14"/>
  <dimension ref="A2:G506"/>
  <sheetViews>
    <sheetView workbookViewId="0">
      <selection activeCell="N6" sqref="N6"/>
    </sheetView>
  </sheetViews>
  <sheetFormatPr defaultRowHeight="14.5" x14ac:dyDescent="0.35"/>
  <cols>
    <col min="1" max="1" width="4.6328125" customWidth="1"/>
    <col min="2" max="2" width="9.08984375" customWidth="1"/>
  </cols>
  <sheetData>
    <row r="2" spans="1:7" x14ac:dyDescent="0.35">
      <c r="A2" s="33" t="s">
        <v>9</v>
      </c>
      <c r="B2" s="29">
        <v>39</v>
      </c>
      <c r="C2" s="33" t="s">
        <v>84</v>
      </c>
      <c r="D2" s="29">
        <v>16</v>
      </c>
    </row>
    <row r="3" spans="1:7" x14ac:dyDescent="0.35">
      <c r="A3" s="33" t="s">
        <v>10</v>
      </c>
      <c r="B3" s="31">
        <v>7</v>
      </c>
      <c r="C3" s="33" t="s">
        <v>85</v>
      </c>
      <c r="D3" s="31">
        <v>22</v>
      </c>
      <c r="F3" t="s">
        <v>115</v>
      </c>
    </row>
    <row r="4" spans="1:7" ht="15" thickBot="1" x14ac:dyDescent="0.4"/>
    <row r="5" spans="1:7" ht="15" thickTop="1" x14ac:dyDescent="0.35">
      <c r="A5" s="22" t="s">
        <v>36</v>
      </c>
      <c r="B5" s="55" t="s">
        <v>100</v>
      </c>
      <c r="C5" s="55" t="s">
        <v>101</v>
      </c>
      <c r="D5" s="55" t="s">
        <v>99</v>
      </c>
      <c r="F5" s="56" t="s">
        <v>116</v>
      </c>
      <c r="G5" s="56" t="s">
        <v>117</v>
      </c>
    </row>
    <row r="6" spans="1:7" x14ac:dyDescent="0.35">
      <c r="A6">
        <v>0</v>
      </c>
      <c r="C6">
        <v>0.5</v>
      </c>
      <c r="F6">
        <f>$B$6</f>
        <v>0</v>
      </c>
      <c r="G6">
        <f>$C$6</f>
        <v>0.5</v>
      </c>
    </row>
    <row r="7" spans="1:7" x14ac:dyDescent="0.35">
      <c r="A7">
        <f>A6+1</f>
        <v>1</v>
      </c>
      <c r="B7">
        <f ca="1">_xlfn.BETA.INV(RAND(),$B$2,$B$3,FALSE)</f>
        <v>0.8324489157901892</v>
      </c>
      <c r="C7">
        <f ca="1">_xlfn.BETA.INV(RAND(),$D$2,$D$3,FALSE)</f>
        <v>0.48859288215775476</v>
      </c>
      <c r="D7">
        <f ca="1">B7-C7</f>
        <v>0.34385603363243444</v>
      </c>
      <c r="F7">
        <f ca="1">_xlfn.BETA.INV(RAND(),$B$2,$B$3,FALSE)</f>
        <v>0.88847461923011617</v>
      </c>
      <c r="G7">
        <f ca="1">_xlfn.BETA.INV(RAND(),$D$2,$D$3,FALSE)</f>
        <v>0.19439261151464546</v>
      </c>
    </row>
    <row r="8" spans="1:7" x14ac:dyDescent="0.35">
      <c r="A8">
        <f t="shared" ref="A8:A71" si="0">A7+1</f>
        <v>2</v>
      </c>
      <c r="B8">
        <f t="shared" ref="B8:B71" ca="1" si="1">_xlfn.BETA.INV(RAND(),$B$2,$B$3,FALSE)</f>
        <v>0.885667759858357</v>
      </c>
      <c r="C8">
        <f t="shared" ref="C8:C71" ca="1" si="2">_xlfn.BETA.INV(RAND(),$D$2,$D$3,FALSE)</f>
        <v>0.50259638611842528</v>
      </c>
      <c r="D8">
        <f t="shared" ref="D8:D71" ca="1" si="3">B8-C8</f>
        <v>0.38307137373993172</v>
      </c>
      <c r="F8">
        <f t="shared" ref="F8:F71" ca="1" si="4">_xlfn.BETA.INV(RAND(),$B$2,$B$3,FALSE)</f>
        <v>0.86748485789421315</v>
      </c>
      <c r="G8">
        <f t="shared" ref="G8:G71" ca="1" si="5">_xlfn.BETA.INV(RAND(),$D$2,$D$3,FALSE)</f>
        <v>0.33820541741694071</v>
      </c>
    </row>
    <row r="9" spans="1:7" x14ac:dyDescent="0.35">
      <c r="A9">
        <f t="shared" si="0"/>
        <v>3</v>
      </c>
      <c r="B9">
        <f t="shared" ca="1" si="1"/>
        <v>0.90830252566488967</v>
      </c>
      <c r="C9">
        <f t="shared" ca="1" si="2"/>
        <v>0.4351776375635833</v>
      </c>
      <c r="D9">
        <f t="shared" ca="1" si="3"/>
        <v>0.47312488810130637</v>
      </c>
      <c r="F9">
        <f t="shared" ca="1" si="4"/>
        <v>0.83962011666095548</v>
      </c>
      <c r="G9">
        <f t="shared" ca="1" si="5"/>
        <v>0.31816062022749453</v>
      </c>
    </row>
    <row r="10" spans="1:7" x14ac:dyDescent="0.35">
      <c r="A10">
        <f t="shared" si="0"/>
        <v>4</v>
      </c>
      <c r="B10">
        <f t="shared" ca="1" si="1"/>
        <v>0.74496889016627332</v>
      </c>
      <c r="C10">
        <f t="shared" ca="1" si="2"/>
        <v>0.43884216941448462</v>
      </c>
      <c r="D10">
        <f t="shared" ca="1" si="3"/>
        <v>0.30612672075178871</v>
      </c>
      <c r="F10">
        <f t="shared" ca="1" si="4"/>
        <v>0.76433673579903882</v>
      </c>
      <c r="G10">
        <f t="shared" ca="1" si="5"/>
        <v>0.54176373026943014</v>
      </c>
    </row>
    <row r="11" spans="1:7" x14ac:dyDescent="0.35">
      <c r="A11">
        <f t="shared" si="0"/>
        <v>5</v>
      </c>
      <c r="B11">
        <f t="shared" ca="1" si="1"/>
        <v>0.87597474321072277</v>
      </c>
      <c r="C11">
        <f t="shared" ca="1" si="2"/>
        <v>0.49024902546518723</v>
      </c>
      <c r="D11">
        <f t="shared" ca="1" si="3"/>
        <v>0.38572571774553555</v>
      </c>
      <c r="F11">
        <f t="shared" ca="1" si="4"/>
        <v>0.77159659688491855</v>
      </c>
      <c r="G11">
        <f t="shared" ca="1" si="5"/>
        <v>0.40254527176726812</v>
      </c>
    </row>
    <row r="12" spans="1:7" x14ac:dyDescent="0.35">
      <c r="A12">
        <f t="shared" si="0"/>
        <v>6</v>
      </c>
      <c r="B12">
        <f t="shared" ca="1" si="1"/>
        <v>0.8590737465716527</v>
      </c>
      <c r="C12">
        <f t="shared" ca="1" si="2"/>
        <v>0.36158478959916607</v>
      </c>
      <c r="D12">
        <f t="shared" ca="1" si="3"/>
        <v>0.49748895697248663</v>
      </c>
      <c r="F12">
        <f t="shared" ca="1" si="4"/>
        <v>0.92166879417787984</v>
      </c>
      <c r="G12">
        <f t="shared" ca="1" si="5"/>
        <v>0.38386486119837454</v>
      </c>
    </row>
    <row r="13" spans="1:7" x14ac:dyDescent="0.35">
      <c r="A13">
        <f t="shared" si="0"/>
        <v>7</v>
      </c>
      <c r="B13">
        <f t="shared" ca="1" si="1"/>
        <v>0.86956351187985781</v>
      </c>
      <c r="C13">
        <f t="shared" ca="1" si="2"/>
        <v>0.3461485210053295</v>
      </c>
      <c r="D13">
        <f t="shared" ca="1" si="3"/>
        <v>0.52341499087452825</v>
      </c>
      <c r="F13">
        <f t="shared" ca="1" si="4"/>
        <v>0.89475492285557234</v>
      </c>
      <c r="G13">
        <f t="shared" ca="1" si="5"/>
        <v>0.38219857983113348</v>
      </c>
    </row>
    <row r="14" spans="1:7" x14ac:dyDescent="0.35">
      <c r="A14">
        <f t="shared" si="0"/>
        <v>8</v>
      </c>
      <c r="B14">
        <f t="shared" ca="1" si="1"/>
        <v>0.84613361744511406</v>
      </c>
      <c r="C14">
        <f t="shared" ca="1" si="2"/>
        <v>0.39435850115094168</v>
      </c>
      <c r="D14">
        <f t="shared" ca="1" si="3"/>
        <v>0.45177511629417239</v>
      </c>
      <c r="F14">
        <f t="shared" ca="1" si="4"/>
        <v>0.80044978867699401</v>
      </c>
      <c r="G14">
        <f t="shared" ca="1" si="5"/>
        <v>0.5331890222034873</v>
      </c>
    </row>
    <row r="15" spans="1:7" x14ac:dyDescent="0.35">
      <c r="A15">
        <f t="shared" si="0"/>
        <v>9</v>
      </c>
      <c r="B15">
        <f t="shared" ca="1" si="1"/>
        <v>0.89744040732196628</v>
      </c>
      <c r="C15">
        <f t="shared" ca="1" si="2"/>
        <v>0.28955445812057412</v>
      </c>
      <c r="D15">
        <f t="shared" ca="1" si="3"/>
        <v>0.60788594920139216</v>
      </c>
      <c r="F15">
        <f t="shared" ca="1" si="4"/>
        <v>0.89424505128347631</v>
      </c>
      <c r="G15">
        <f t="shared" ca="1" si="5"/>
        <v>0.47521867793133465</v>
      </c>
    </row>
    <row r="16" spans="1:7" x14ac:dyDescent="0.35">
      <c r="A16">
        <f t="shared" si="0"/>
        <v>10</v>
      </c>
      <c r="B16">
        <f t="shared" ca="1" si="1"/>
        <v>0.77735949927310077</v>
      </c>
      <c r="C16">
        <f t="shared" ca="1" si="2"/>
        <v>0.34282714555817911</v>
      </c>
      <c r="D16">
        <f t="shared" ca="1" si="3"/>
        <v>0.43453235371492166</v>
      </c>
      <c r="F16">
        <f t="shared" ca="1" si="4"/>
        <v>0.88240886715888234</v>
      </c>
      <c r="G16">
        <f t="shared" ca="1" si="5"/>
        <v>0.34249943901778218</v>
      </c>
    </row>
    <row r="17" spans="1:7" x14ac:dyDescent="0.35">
      <c r="A17">
        <f t="shared" si="0"/>
        <v>11</v>
      </c>
      <c r="B17">
        <f t="shared" ca="1" si="1"/>
        <v>0.85948868219932295</v>
      </c>
      <c r="C17">
        <f t="shared" ca="1" si="2"/>
        <v>0.50914732695443865</v>
      </c>
      <c r="D17">
        <f t="shared" ca="1" si="3"/>
        <v>0.3503413552448843</v>
      </c>
      <c r="F17">
        <f t="shared" ca="1" si="4"/>
        <v>0.87102972677101365</v>
      </c>
      <c r="G17">
        <f t="shared" ca="1" si="5"/>
        <v>0.45063059947432493</v>
      </c>
    </row>
    <row r="18" spans="1:7" x14ac:dyDescent="0.35">
      <c r="A18">
        <f t="shared" si="0"/>
        <v>12</v>
      </c>
      <c r="B18">
        <f t="shared" ca="1" si="1"/>
        <v>0.91748554937546278</v>
      </c>
      <c r="C18">
        <f t="shared" ca="1" si="2"/>
        <v>0.55622628685980091</v>
      </c>
      <c r="D18">
        <f t="shared" ca="1" si="3"/>
        <v>0.36125926251566187</v>
      </c>
      <c r="F18">
        <f t="shared" ca="1" si="4"/>
        <v>0.84386620845069849</v>
      </c>
      <c r="G18">
        <f t="shared" ca="1" si="5"/>
        <v>0.52150474130043434</v>
      </c>
    </row>
    <row r="19" spans="1:7" x14ac:dyDescent="0.35">
      <c r="A19">
        <f t="shared" si="0"/>
        <v>13</v>
      </c>
      <c r="B19">
        <f t="shared" ca="1" si="1"/>
        <v>0.89698829719237771</v>
      </c>
      <c r="C19">
        <f t="shared" ca="1" si="2"/>
        <v>0.42005607104023046</v>
      </c>
      <c r="D19">
        <f t="shared" ca="1" si="3"/>
        <v>0.47693222615214725</v>
      </c>
      <c r="F19">
        <f t="shared" ca="1" si="4"/>
        <v>0.88519909603985969</v>
      </c>
      <c r="G19">
        <f t="shared" ca="1" si="5"/>
        <v>0.4185191797168859</v>
      </c>
    </row>
    <row r="20" spans="1:7" x14ac:dyDescent="0.35">
      <c r="A20">
        <f t="shared" si="0"/>
        <v>14</v>
      </c>
      <c r="B20">
        <f t="shared" ca="1" si="1"/>
        <v>0.89649468093406692</v>
      </c>
      <c r="C20">
        <f t="shared" ca="1" si="2"/>
        <v>0.45685889310788752</v>
      </c>
      <c r="D20">
        <f t="shared" ca="1" si="3"/>
        <v>0.4396357878261794</v>
      </c>
      <c r="F20">
        <f t="shared" ca="1" si="4"/>
        <v>0.81187584679648206</v>
      </c>
      <c r="G20">
        <f t="shared" ca="1" si="5"/>
        <v>0.46600673826693895</v>
      </c>
    </row>
    <row r="21" spans="1:7" x14ac:dyDescent="0.35">
      <c r="A21">
        <f t="shared" si="0"/>
        <v>15</v>
      </c>
      <c r="B21">
        <f t="shared" ca="1" si="1"/>
        <v>0.83135463008876931</v>
      </c>
      <c r="C21">
        <f t="shared" ca="1" si="2"/>
        <v>0.54242261232665756</v>
      </c>
      <c r="D21">
        <f t="shared" ca="1" si="3"/>
        <v>0.28893201776211175</v>
      </c>
      <c r="F21">
        <f t="shared" ca="1" si="4"/>
        <v>0.74443289877226038</v>
      </c>
      <c r="G21">
        <f t="shared" ca="1" si="5"/>
        <v>0.36861791172177399</v>
      </c>
    </row>
    <row r="22" spans="1:7" x14ac:dyDescent="0.35">
      <c r="A22">
        <f t="shared" si="0"/>
        <v>16</v>
      </c>
      <c r="B22">
        <f t="shared" ca="1" si="1"/>
        <v>0.74939018216890696</v>
      </c>
      <c r="C22">
        <f t="shared" ca="1" si="2"/>
        <v>0.4383149544995697</v>
      </c>
      <c r="D22">
        <f t="shared" ca="1" si="3"/>
        <v>0.31107522766933726</v>
      </c>
      <c r="F22">
        <f t="shared" ca="1" si="4"/>
        <v>0.89656930343104679</v>
      </c>
      <c r="G22">
        <f t="shared" ca="1" si="5"/>
        <v>0.48277118159033472</v>
      </c>
    </row>
    <row r="23" spans="1:7" x14ac:dyDescent="0.35">
      <c r="A23">
        <f t="shared" si="0"/>
        <v>17</v>
      </c>
      <c r="B23">
        <f t="shared" ca="1" si="1"/>
        <v>0.90709944411320564</v>
      </c>
      <c r="C23">
        <f t="shared" ca="1" si="2"/>
        <v>0.62117437761311467</v>
      </c>
      <c r="D23">
        <f t="shared" ca="1" si="3"/>
        <v>0.28592506650009097</v>
      </c>
      <c r="F23">
        <f t="shared" ca="1" si="4"/>
        <v>0.86945175627441174</v>
      </c>
      <c r="G23">
        <f t="shared" ca="1" si="5"/>
        <v>0.32692921095269106</v>
      </c>
    </row>
    <row r="24" spans="1:7" x14ac:dyDescent="0.35">
      <c r="A24">
        <f t="shared" si="0"/>
        <v>18</v>
      </c>
      <c r="B24">
        <f t="shared" ca="1" si="1"/>
        <v>0.80048035017352492</v>
      </c>
      <c r="C24">
        <f t="shared" ca="1" si="2"/>
        <v>0.38084040172050698</v>
      </c>
      <c r="D24">
        <f t="shared" ca="1" si="3"/>
        <v>0.41963994845301794</v>
      </c>
      <c r="F24">
        <f t="shared" ca="1" si="4"/>
        <v>0.7713448466288787</v>
      </c>
      <c r="G24">
        <f t="shared" ca="1" si="5"/>
        <v>0.427005265464663</v>
      </c>
    </row>
    <row r="25" spans="1:7" x14ac:dyDescent="0.35">
      <c r="A25">
        <f t="shared" si="0"/>
        <v>19</v>
      </c>
      <c r="B25">
        <f t="shared" ca="1" si="1"/>
        <v>0.78954851670688475</v>
      </c>
      <c r="C25">
        <f t="shared" ca="1" si="2"/>
        <v>0.32072927528183409</v>
      </c>
      <c r="D25">
        <f t="shared" ca="1" si="3"/>
        <v>0.46881924142505066</v>
      </c>
      <c r="F25">
        <f t="shared" ca="1" si="4"/>
        <v>0.91126419960027827</v>
      </c>
      <c r="G25">
        <f t="shared" ca="1" si="5"/>
        <v>0.48613149763116237</v>
      </c>
    </row>
    <row r="26" spans="1:7" x14ac:dyDescent="0.35">
      <c r="A26">
        <f t="shared" si="0"/>
        <v>20</v>
      </c>
      <c r="B26">
        <f t="shared" ca="1" si="1"/>
        <v>0.93025447779618142</v>
      </c>
      <c r="C26">
        <f t="shared" ca="1" si="2"/>
        <v>0.55977457588516688</v>
      </c>
      <c r="D26">
        <f t="shared" ca="1" si="3"/>
        <v>0.37047990191101454</v>
      </c>
      <c r="F26">
        <f t="shared" ca="1" si="4"/>
        <v>0.83387559244468712</v>
      </c>
      <c r="G26">
        <f t="shared" ca="1" si="5"/>
        <v>0.4836510425257009</v>
      </c>
    </row>
    <row r="27" spans="1:7" x14ac:dyDescent="0.35">
      <c r="A27">
        <f t="shared" si="0"/>
        <v>21</v>
      </c>
      <c r="B27">
        <f t="shared" ca="1" si="1"/>
        <v>0.78817527216216832</v>
      </c>
      <c r="C27">
        <f t="shared" ca="1" si="2"/>
        <v>0.33093891834358929</v>
      </c>
      <c r="D27">
        <f t="shared" ca="1" si="3"/>
        <v>0.45723635381857902</v>
      </c>
      <c r="F27">
        <f t="shared" ca="1" si="4"/>
        <v>0.91199628535770927</v>
      </c>
      <c r="G27">
        <f t="shared" ca="1" si="5"/>
        <v>0.33093424243205738</v>
      </c>
    </row>
    <row r="28" spans="1:7" x14ac:dyDescent="0.35">
      <c r="A28">
        <f t="shared" si="0"/>
        <v>22</v>
      </c>
      <c r="B28">
        <f t="shared" ca="1" si="1"/>
        <v>0.81663436587984761</v>
      </c>
      <c r="C28">
        <f t="shared" ca="1" si="2"/>
        <v>0.4846281541376426</v>
      </c>
      <c r="D28">
        <f t="shared" ca="1" si="3"/>
        <v>0.33200621174220502</v>
      </c>
      <c r="F28">
        <f t="shared" ca="1" si="4"/>
        <v>0.94813716615632848</v>
      </c>
      <c r="G28">
        <f t="shared" ca="1" si="5"/>
        <v>0.49628197021004827</v>
      </c>
    </row>
    <row r="29" spans="1:7" x14ac:dyDescent="0.35">
      <c r="A29">
        <f t="shared" si="0"/>
        <v>23</v>
      </c>
      <c r="B29">
        <f t="shared" ca="1" si="1"/>
        <v>0.87564385821717505</v>
      </c>
      <c r="C29">
        <f t="shared" ca="1" si="2"/>
        <v>0.35900989377093057</v>
      </c>
      <c r="D29">
        <f t="shared" ca="1" si="3"/>
        <v>0.51663396444624454</v>
      </c>
      <c r="F29">
        <f t="shared" ca="1" si="4"/>
        <v>0.78784471848418836</v>
      </c>
      <c r="G29">
        <f t="shared" ca="1" si="5"/>
        <v>0.38465189170059544</v>
      </c>
    </row>
    <row r="30" spans="1:7" x14ac:dyDescent="0.35">
      <c r="A30">
        <f t="shared" si="0"/>
        <v>24</v>
      </c>
      <c r="B30">
        <f t="shared" ca="1" si="1"/>
        <v>0.86236959397771984</v>
      </c>
      <c r="C30">
        <f t="shared" ca="1" si="2"/>
        <v>0.51644113791424351</v>
      </c>
      <c r="D30">
        <f t="shared" ca="1" si="3"/>
        <v>0.34592845606347633</v>
      </c>
      <c r="F30">
        <f t="shared" ca="1" si="4"/>
        <v>0.82911072461885782</v>
      </c>
      <c r="G30">
        <f t="shared" ca="1" si="5"/>
        <v>0.3506921542909347</v>
      </c>
    </row>
    <row r="31" spans="1:7" x14ac:dyDescent="0.35">
      <c r="A31">
        <f t="shared" si="0"/>
        <v>25</v>
      </c>
      <c r="B31">
        <f t="shared" ca="1" si="1"/>
        <v>0.79601792577840702</v>
      </c>
      <c r="C31">
        <f t="shared" ca="1" si="2"/>
        <v>0.32023837495924895</v>
      </c>
      <c r="D31">
        <f t="shared" ca="1" si="3"/>
        <v>0.47577955081915807</v>
      </c>
      <c r="F31">
        <f t="shared" ca="1" si="4"/>
        <v>0.85132239692666989</v>
      </c>
      <c r="G31">
        <f t="shared" ca="1" si="5"/>
        <v>0.41296817398529068</v>
      </c>
    </row>
    <row r="32" spans="1:7" x14ac:dyDescent="0.35">
      <c r="A32">
        <f t="shared" si="0"/>
        <v>26</v>
      </c>
      <c r="B32">
        <f t="shared" ca="1" si="1"/>
        <v>0.92321355874000943</v>
      </c>
      <c r="C32">
        <f t="shared" ca="1" si="2"/>
        <v>0.54153302077649257</v>
      </c>
      <c r="D32">
        <f t="shared" ca="1" si="3"/>
        <v>0.38168053796351686</v>
      </c>
      <c r="F32">
        <f t="shared" ca="1" si="4"/>
        <v>0.82989746567141209</v>
      </c>
      <c r="G32">
        <f t="shared" ca="1" si="5"/>
        <v>0.46180018672114198</v>
      </c>
    </row>
    <row r="33" spans="1:7" x14ac:dyDescent="0.35">
      <c r="A33">
        <f t="shared" si="0"/>
        <v>27</v>
      </c>
      <c r="B33">
        <f t="shared" ca="1" si="1"/>
        <v>0.88416269506844802</v>
      </c>
      <c r="C33">
        <f t="shared" ca="1" si="2"/>
        <v>0.46631569506043846</v>
      </c>
      <c r="D33">
        <f t="shared" ca="1" si="3"/>
        <v>0.41784700000800956</v>
      </c>
      <c r="F33">
        <f t="shared" ca="1" si="4"/>
        <v>0.9032193316516488</v>
      </c>
      <c r="G33">
        <f t="shared" ca="1" si="5"/>
        <v>0.43744609171603155</v>
      </c>
    </row>
    <row r="34" spans="1:7" x14ac:dyDescent="0.35">
      <c r="A34">
        <f t="shared" si="0"/>
        <v>28</v>
      </c>
      <c r="B34">
        <f t="shared" ca="1" si="1"/>
        <v>0.91258934715852513</v>
      </c>
      <c r="C34">
        <f t="shared" ca="1" si="2"/>
        <v>0.44209722505054627</v>
      </c>
      <c r="D34">
        <f t="shared" ca="1" si="3"/>
        <v>0.47049212210797886</v>
      </c>
      <c r="F34">
        <f t="shared" ca="1" si="4"/>
        <v>0.88888300629665229</v>
      </c>
      <c r="G34">
        <f t="shared" ca="1" si="5"/>
        <v>0.45269342941526214</v>
      </c>
    </row>
    <row r="35" spans="1:7" x14ac:dyDescent="0.35">
      <c r="A35">
        <f t="shared" si="0"/>
        <v>29</v>
      </c>
      <c r="B35">
        <f t="shared" ca="1" si="1"/>
        <v>0.86434972848615677</v>
      </c>
      <c r="C35">
        <f t="shared" ca="1" si="2"/>
        <v>0.42081045197906242</v>
      </c>
      <c r="D35">
        <f t="shared" ca="1" si="3"/>
        <v>0.44353927650709435</v>
      </c>
      <c r="F35">
        <f t="shared" ca="1" si="4"/>
        <v>0.83110717624778196</v>
      </c>
      <c r="G35">
        <f t="shared" ca="1" si="5"/>
        <v>0.38758740991137947</v>
      </c>
    </row>
    <row r="36" spans="1:7" x14ac:dyDescent="0.35">
      <c r="A36">
        <f t="shared" si="0"/>
        <v>30</v>
      </c>
      <c r="B36">
        <f t="shared" ca="1" si="1"/>
        <v>0.93610925505578446</v>
      </c>
      <c r="C36">
        <f t="shared" ca="1" si="2"/>
        <v>0.55816026414857711</v>
      </c>
      <c r="D36">
        <f t="shared" ca="1" si="3"/>
        <v>0.37794899090720735</v>
      </c>
      <c r="F36">
        <f t="shared" ca="1" si="4"/>
        <v>0.95250016094306167</v>
      </c>
      <c r="G36">
        <f t="shared" ca="1" si="5"/>
        <v>0.3650689950585006</v>
      </c>
    </row>
    <row r="37" spans="1:7" x14ac:dyDescent="0.35">
      <c r="A37">
        <f t="shared" si="0"/>
        <v>31</v>
      </c>
      <c r="B37">
        <f t="shared" ca="1" si="1"/>
        <v>0.87245869199746118</v>
      </c>
      <c r="C37">
        <f t="shared" ca="1" si="2"/>
        <v>0.46054126404519957</v>
      </c>
      <c r="D37">
        <f t="shared" ca="1" si="3"/>
        <v>0.41191742795226161</v>
      </c>
      <c r="F37">
        <f t="shared" ca="1" si="4"/>
        <v>0.83296744839230674</v>
      </c>
      <c r="G37">
        <f t="shared" ca="1" si="5"/>
        <v>0.31316929110701464</v>
      </c>
    </row>
    <row r="38" spans="1:7" x14ac:dyDescent="0.35">
      <c r="A38">
        <f t="shared" si="0"/>
        <v>32</v>
      </c>
      <c r="B38">
        <f t="shared" ca="1" si="1"/>
        <v>0.93094330650882151</v>
      </c>
      <c r="C38">
        <f t="shared" ca="1" si="2"/>
        <v>0.38231417296804265</v>
      </c>
      <c r="D38">
        <f t="shared" ca="1" si="3"/>
        <v>0.54862913354077891</v>
      </c>
      <c r="F38">
        <f t="shared" ca="1" si="4"/>
        <v>0.89289812189543882</v>
      </c>
      <c r="G38">
        <f t="shared" ca="1" si="5"/>
        <v>0.43438241651878706</v>
      </c>
    </row>
    <row r="39" spans="1:7" x14ac:dyDescent="0.35">
      <c r="A39">
        <f t="shared" si="0"/>
        <v>33</v>
      </c>
      <c r="B39">
        <f t="shared" ca="1" si="1"/>
        <v>0.94213258123859533</v>
      </c>
      <c r="C39">
        <f t="shared" ca="1" si="2"/>
        <v>0.42820334666743809</v>
      </c>
      <c r="D39">
        <f t="shared" ca="1" si="3"/>
        <v>0.51392923457115725</v>
      </c>
      <c r="F39">
        <f t="shared" ca="1" si="4"/>
        <v>0.89315623381505049</v>
      </c>
      <c r="G39">
        <f t="shared" ca="1" si="5"/>
        <v>0.46561870893679436</v>
      </c>
    </row>
    <row r="40" spans="1:7" x14ac:dyDescent="0.35">
      <c r="A40">
        <f t="shared" si="0"/>
        <v>34</v>
      </c>
      <c r="B40">
        <f t="shared" ca="1" si="1"/>
        <v>0.89473137910346245</v>
      </c>
      <c r="C40">
        <f t="shared" ca="1" si="2"/>
        <v>0.40870880913930979</v>
      </c>
      <c r="D40">
        <f t="shared" ca="1" si="3"/>
        <v>0.48602256996415266</v>
      </c>
      <c r="F40">
        <f t="shared" ca="1" si="4"/>
        <v>0.89591881602160572</v>
      </c>
      <c r="G40">
        <f t="shared" ca="1" si="5"/>
        <v>0.43749750137549737</v>
      </c>
    </row>
    <row r="41" spans="1:7" x14ac:dyDescent="0.35">
      <c r="A41">
        <f t="shared" si="0"/>
        <v>35</v>
      </c>
      <c r="B41">
        <f t="shared" ca="1" si="1"/>
        <v>0.86295640356102998</v>
      </c>
      <c r="C41">
        <f t="shared" ca="1" si="2"/>
        <v>0.35480515129921553</v>
      </c>
      <c r="D41">
        <f t="shared" ca="1" si="3"/>
        <v>0.50815125226181446</v>
      </c>
      <c r="F41">
        <f t="shared" ca="1" si="4"/>
        <v>0.81468247738390076</v>
      </c>
      <c r="G41">
        <f t="shared" ca="1" si="5"/>
        <v>0.37982789281887547</v>
      </c>
    </row>
    <row r="42" spans="1:7" x14ac:dyDescent="0.35">
      <c r="A42">
        <f t="shared" si="0"/>
        <v>36</v>
      </c>
      <c r="B42">
        <f t="shared" ca="1" si="1"/>
        <v>0.88220799117237159</v>
      </c>
      <c r="C42">
        <f t="shared" ca="1" si="2"/>
        <v>0.55529011653007987</v>
      </c>
      <c r="D42">
        <f t="shared" ca="1" si="3"/>
        <v>0.32691787464229172</v>
      </c>
      <c r="F42">
        <f t="shared" ca="1" si="4"/>
        <v>0.8574624269940293</v>
      </c>
      <c r="G42">
        <f t="shared" ca="1" si="5"/>
        <v>0.43709121306849918</v>
      </c>
    </row>
    <row r="43" spans="1:7" x14ac:dyDescent="0.35">
      <c r="A43">
        <f t="shared" si="0"/>
        <v>37</v>
      </c>
      <c r="B43">
        <f t="shared" ca="1" si="1"/>
        <v>0.83481720787081082</v>
      </c>
      <c r="C43">
        <f t="shared" ca="1" si="2"/>
        <v>0.53234944459458355</v>
      </c>
      <c r="D43">
        <f t="shared" ca="1" si="3"/>
        <v>0.30246776327622726</v>
      </c>
      <c r="F43">
        <f t="shared" ca="1" si="4"/>
        <v>0.87903602080290855</v>
      </c>
      <c r="G43">
        <f t="shared" ca="1" si="5"/>
        <v>0.40956614783854273</v>
      </c>
    </row>
    <row r="44" spans="1:7" x14ac:dyDescent="0.35">
      <c r="A44">
        <f t="shared" si="0"/>
        <v>38</v>
      </c>
      <c r="B44">
        <f t="shared" ca="1" si="1"/>
        <v>0.89286892838065857</v>
      </c>
      <c r="C44">
        <f t="shared" ca="1" si="2"/>
        <v>0.43622378588148214</v>
      </c>
      <c r="D44">
        <f t="shared" ca="1" si="3"/>
        <v>0.45664514249917643</v>
      </c>
      <c r="F44">
        <f t="shared" ca="1" si="4"/>
        <v>0.89524409603497901</v>
      </c>
      <c r="G44">
        <f t="shared" ca="1" si="5"/>
        <v>0.55834827575494772</v>
      </c>
    </row>
    <row r="45" spans="1:7" x14ac:dyDescent="0.35">
      <c r="A45">
        <f t="shared" si="0"/>
        <v>39</v>
      </c>
      <c r="B45">
        <f t="shared" ca="1" si="1"/>
        <v>0.89842753030534039</v>
      </c>
      <c r="C45">
        <f t="shared" ca="1" si="2"/>
        <v>0.483104117464352</v>
      </c>
      <c r="D45">
        <f t="shared" ca="1" si="3"/>
        <v>0.41532341284098839</v>
      </c>
      <c r="F45">
        <f t="shared" ca="1" si="4"/>
        <v>0.85834844590228143</v>
      </c>
      <c r="G45">
        <f t="shared" ca="1" si="5"/>
        <v>0.4232092042022142</v>
      </c>
    </row>
    <row r="46" spans="1:7" x14ac:dyDescent="0.35">
      <c r="A46">
        <f t="shared" si="0"/>
        <v>40</v>
      </c>
      <c r="B46">
        <f t="shared" ca="1" si="1"/>
        <v>0.80354394563848908</v>
      </c>
      <c r="C46">
        <f t="shared" ca="1" si="2"/>
        <v>0.59351903877857515</v>
      </c>
      <c r="D46">
        <f t="shared" ca="1" si="3"/>
        <v>0.21002490685991393</v>
      </c>
      <c r="F46">
        <f t="shared" ca="1" si="4"/>
        <v>0.84471247612792544</v>
      </c>
      <c r="G46">
        <f t="shared" ca="1" si="5"/>
        <v>0.43891836708557463</v>
      </c>
    </row>
    <row r="47" spans="1:7" x14ac:dyDescent="0.35">
      <c r="A47">
        <f t="shared" si="0"/>
        <v>41</v>
      </c>
      <c r="B47">
        <f t="shared" ca="1" si="1"/>
        <v>0.90483899120928835</v>
      </c>
      <c r="C47">
        <f t="shared" ca="1" si="2"/>
        <v>0.33231878446177532</v>
      </c>
      <c r="D47">
        <f t="shared" ca="1" si="3"/>
        <v>0.57252020674751303</v>
      </c>
      <c r="F47">
        <f t="shared" ca="1" si="4"/>
        <v>0.87943517372632085</v>
      </c>
      <c r="G47">
        <f t="shared" ca="1" si="5"/>
        <v>0.44729426950881257</v>
      </c>
    </row>
    <row r="48" spans="1:7" x14ac:dyDescent="0.35">
      <c r="A48">
        <f t="shared" si="0"/>
        <v>42</v>
      </c>
      <c r="B48">
        <f t="shared" ca="1" si="1"/>
        <v>0.87619801412362452</v>
      </c>
      <c r="C48">
        <f t="shared" ca="1" si="2"/>
        <v>0.31633960734739824</v>
      </c>
      <c r="D48">
        <f t="shared" ca="1" si="3"/>
        <v>0.55985840677622623</v>
      </c>
      <c r="F48">
        <f t="shared" ca="1" si="4"/>
        <v>0.81427241747006063</v>
      </c>
      <c r="G48">
        <f t="shared" ca="1" si="5"/>
        <v>0.34322281869851762</v>
      </c>
    </row>
    <row r="49" spans="1:7" x14ac:dyDescent="0.35">
      <c r="A49">
        <f t="shared" si="0"/>
        <v>43</v>
      </c>
      <c r="B49">
        <f t="shared" ca="1" si="1"/>
        <v>0.79970818579532965</v>
      </c>
      <c r="C49">
        <f t="shared" ca="1" si="2"/>
        <v>0.38822461696905619</v>
      </c>
      <c r="D49">
        <f t="shared" ca="1" si="3"/>
        <v>0.41148356882627346</v>
      </c>
      <c r="F49">
        <f t="shared" ca="1" si="4"/>
        <v>0.77912331282951108</v>
      </c>
      <c r="G49">
        <f t="shared" ca="1" si="5"/>
        <v>0.39580631088088042</v>
      </c>
    </row>
    <row r="50" spans="1:7" x14ac:dyDescent="0.35">
      <c r="A50">
        <f t="shared" si="0"/>
        <v>44</v>
      </c>
      <c r="B50">
        <f t="shared" ca="1" si="1"/>
        <v>0.74588882388875122</v>
      </c>
      <c r="C50">
        <f t="shared" ca="1" si="2"/>
        <v>0.43157609731920321</v>
      </c>
      <c r="D50">
        <f t="shared" ca="1" si="3"/>
        <v>0.31431272656954801</v>
      </c>
      <c r="F50">
        <f t="shared" ca="1" si="4"/>
        <v>0.8576431213882002</v>
      </c>
      <c r="G50">
        <f t="shared" ca="1" si="5"/>
        <v>0.55655039851086752</v>
      </c>
    </row>
    <row r="51" spans="1:7" x14ac:dyDescent="0.35">
      <c r="A51">
        <f t="shared" si="0"/>
        <v>45</v>
      </c>
      <c r="B51">
        <f t="shared" ca="1" si="1"/>
        <v>0.86531687860339312</v>
      </c>
      <c r="C51">
        <f t="shared" ca="1" si="2"/>
        <v>0.57808917444905106</v>
      </c>
      <c r="D51">
        <f t="shared" ca="1" si="3"/>
        <v>0.28722770415434207</v>
      </c>
      <c r="F51">
        <f t="shared" ca="1" si="4"/>
        <v>0.8873208240054733</v>
      </c>
      <c r="G51">
        <f t="shared" ca="1" si="5"/>
        <v>0.35450285403830195</v>
      </c>
    </row>
    <row r="52" spans="1:7" x14ac:dyDescent="0.35">
      <c r="A52">
        <f t="shared" si="0"/>
        <v>46</v>
      </c>
      <c r="B52">
        <f t="shared" ca="1" si="1"/>
        <v>0.83569614123181246</v>
      </c>
      <c r="C52">
        <f t="shared" ca="1" si="2"/>
        <v>0.40501359918409596</v>
      </c>
      <c r="D52">
        <f t="shared" ca="1" si="3"/>
        <v>0.4306825420477165</v>
      </c>
      <c r="F52">
        <f t="shared" ca="1" si="4"/>
        <v>0.88015169186099174</v>
      </c>
      <c r="G52">
        <f t="shared" ca="1" si="5"/>
        <v>0.4843269067205227</v>
      </c>
    </row>
    <row r="53" spans="1:7" x14ac:dyDescent="0.35">
      <c r="A53">
        <f t="shared" si="0"/>
        <v>47</v>
      </c>
      <c r="B53">
        <f t="shared" ca="1" si="1"/>
        <v>0.83600711750653445</v>
      </c>
      <c r="C53">
        <f t="shared" ca="1" si="2"/>
        <v>0.41094407791231236</v>
      </c>
      <c r="D53">
        <f t="shared" ca="1" si="3"/>
        <v>0.42506303959422209</v>
      </c>
      <c r="F53">
        <f t="shared" ca="1" si="4"/>
        <v>0.78846541212532262</v>
      </c>
      <c r="G53">
        <f t="shared" ca="1" si="5"/>
        <v>0.49561579092655372</v>
      </c>
    </row>
    <row r="54" spans="1:7" x14ac:dyDescent="0.35">
      <c r="A54">
        <f t="shared" si="0"/>
        <v>48</v>
      </c>
      <c r="B54">
        <f t="shared" ca="1" si="1"/>
        <v>0.9053149110782005</v>
      </c>
      <c r="C54">
        <f t="shared" ca="1" si="2"/>
        <v>0.26602792189003721</v>
      </c>
      <c r="D54">
        <f t="shared" ca="1" si="3"/>
        <v>0.63928698918816329</v>
      </c>
      <c r="F54">
        <f t="shared" ca="1" si="4"/>
        <v>0.75726072735609229</v>
      </c>
      <c r="G54">
        <f t="shared" ca="1" si="5"/>
        <v>0.41592027984245644</v>
      </c>
    </row>
    <row r="55" spans="1:7" x14ac:dyDescent="0.35">
      <c r="A55">
        <f t="shared" si="0"/>
        <v>49</v>
      </c>
      <c r="B55">
        <f t="shared" ca="1" si="1"/>
        <v>0.7494761403063992</v>
      </c>
      <c r="C55">
        <f t="shared" ca="1" si="2"/>
        <v>0.53564500737319098</v>
      </c>
      <c r="D55">
        <f t="shared" ca="1" si="3"/>
        <v>0.21383113293320821</v>
      </c>
      <c r="F55">
        <f t="shared" ca="1" si="4"/>
        <v>0.88917569600235058</v>
      </c>
      <c r="G55">
        <f t="shared" ca="1" si="5"/>
        <v>0.40789439238281433</v>
      </c>
    </row>
    <row r="56" spans="1:7" x14ac:dyDescent="0.35">
      <c r="A56">
        <f t="shared" si="0"/>
        <v>50</v>
      </c>
      <c r="B56">
        <f t="shared" ca="1" si="1"/>
        <v>0.81460039188993594</v>
      </c>
      <c r="C56">
        <f t="shared" ca="1" si="2"/>
        <v>0.45515478586483649</v>
      </c>
      <c r="D56">
        <f t="shared" ca="1" si="3"/>
        <v>0.35944560602509945</v>
      </c>
      <c r="F56">
        <f t="shared" ca="1" si="4"/>
        <v>0.85232060003900456</v>
      </c>
      <c r="G56">
        <f t="shared" ca="1" si="5"/>
        <v>0.43790561437747744</v>
      </c>
    </row>
    <row r="57" spans="1:7" x14ac:dyDescent="0.35">
      <c r="A57">
        <f t="shared" si="0"/>
        <v>51</v>
      </c>
      <c r="B57">
        <f t="shared" ca="1" si="1"/>
        <v>0.79847405407711802</v>
      </c>
      <c r="C57">
        <f t="shared" ca="1" si="2"/>
        <v>0.37655356694032333</v>
      </c>
      <c r="D57">
        <f t="shared" ca="1" si="3"/>
        <v>0.4219204871367947</v>
      </c>
      <c r="F57">
        <f t="shared" ca="1" si="4"/>
        <v>0.90209597831999178</v>
      </c>
      <c r="G57">
        <f t="shared" ca="1" si="5"/>
        <v>0.39380317981596236</v>
      </c>
    </row>
    <row r="58" spans="1:7" x14ac:dyDescent="0.35">
      <c r="A58">
        <f t="shared" si="0"/>
        <v>52</v>
      </c>
      <c r="B58">
        <f t="shared" ca="1" si="1"/>
        <v>0.89331268717048773</v>
      </c>
      <c r="C58">
        <f t="shared" ca="1" si="2"/>
        <v>0.41660777153741191</v>
      </c>
      <c r="D58">
        <f t="shared" ca="1" si="3"/>
        <v>0.47670491563307582</v>
      </c>
      <c r="F58">
        <f t="shared" ca="1" si="4"/>
        <v>0.82098068521331868</v>
      </c>
      <c r="G58">
        <f t="shared" ca="1" si="5"/>
        <v>0.47776583885416402</v>
      </c>
    </row>
    <row r="59" spans="1:7" x14ac:dyDescent="0.35">
      <c r="A59">
        <f t="shared" si="0"/>
        <v>53</v>
      </c>
      <c r="B59">
        <f t="shared" ca="1" si="1"/>
        <v>0.83561225349688817</v>
      </c>
      <c r="C59">
        <f t="shared" ca="1" si="2"/>
        <v>0.40122528084009984</v>
      </c>
      <c r="D59">
        <f t="shared" ca="1" si="3"/>
        <v>0.43438697265678833</v>
      </c>
      <c r="F59">
        <f t="shared" ca="1" si="4"/>
        <v>0.89778752899442482</v>
      </c>
      <c r="G59">
        <f t="shared" ca="1" si="5"/>
        <v>0.51002771131635027</v>
      </c>
    </row>
    <row r="60" spans="1:7" x14ac:dyDescent="0.35">
      <c r="A60">
        <f t="shared" si="0"/>
        <v>54</v>
      </c>
      <c r="B60">
        <f t="shared" ca="1" si="1"/>
        <v>0.81095786349159937</v>
      </c>
      <c r="C60">
        <f t="shared" ca="1" si="2"/>
        <v>0.33419877772390477</v>
      </c>
      <c r="D60">
        <f t="shared" ca="1" si="3"/>
        <v>0.4767590857676946</v>
      </c>
      <c r="F60">
        <f t="shared" ca="1" si="4"/>
        <v>0.89116611213050612</v>
      </c>
      <c r="G60">
        <f t="shared" ca="1" si="5"/>
        <v>0.37146468435662011</v>
      </c>
    </row>
    <row r="61" spans="1:7" x14ac:dyDescent="0.35">
      <c r="A61">
        <f t="shared" si="0"/>
        <v>55</v>
      </c>
      <c r="B61">
        <f t="shared" ca="1" si="1"/>
        <v>0.86374306197058559</v>
      </c>
      <c r="C61">
        <f t="shared" ca="1" si="2"/>
        <v>0.57084810533727715</v>
      </c>
      <c r="D61">
        <f t="shared" ca="1" si="3"/>
        <v>0.29289495663330845</v>
      </c>
      <c r="F61">
        <f t="shared" ca="1" si="4"/>
        <v>0.8030880511704539</v>
      </c>
      <c r="G61">
        <f t="shared" ca="1" si="5"/>
        <v>0.49657109969332569</v>
      </c>
    </row>
    <row r="62" spans="1:7" x14ac:dyDescent="0.35">
      <c r="A62">
        <f t="shared" si="0"/>
        <v>56</v>
      </c>
      <c r="B62">
        <f t="shared" ca="1" si="1"/>
        <v>0.91373075061932019</v>
      </c>
      <c r="C62">
        <f t="shared" ca="1" si="2"/>
        <v>0.37670569791145236</v>
      </c>
      <c r="D62">
        <f t="shared" ca="1" si="3"/>
        <v>0.53702505270786782</v>
      </c>
      <c r="F62">
        <f t="shared" ca="1" si="4"/>
        <v>0.85209867257992067</v>
      </c>
      <c r="G62">
        <f t="shared" ca="1" si="5"/>
        <v>0.41048573859901838</v>
      </c>
    </row>
    <row r="63" spans="1:7" x14ac:dyDescent="0.35">
      <c r="A63">
        <f t="shared" si="0"/>
        <v>57</v>
      </c>
      <c r="B63">
        <f t="shared" ca="1" si="1"/>
        <v>0.84453024356920192</v>
      </c>
      <c r="C63">
        <f t="shared" ca="1" si="2"/>
        <v>0.41638756883059541</v>
      </c>
      <c r="D63">
        <f t="shared" ca="1" si="3"/>
        <v>0.42814267473860651</v>
      </c>
      <c r="F63">
        <f t="shared" ca="1" si="4"/>
        <v>0.77651065174232081</v>
      </c>
      <c r="G63">
        <f t="shared" ca="1" si="5"/>
        <v>0.48920784409989371</v>
      </c>
    </row>
    <row r="64" spans="1:7" x14ac:dyDescent="0.35">
      <c r="A64">
        <f t="shared" si="0"/>
        <v>58</v>
      </c>
      <c r="B64">
        <f t="shared" ca="1" si="1"/>
        <v>0.82367898438439124</v>
      </c>
      <c r="C64">
        <f t="shared" ca="1" si="2"/>
        <v>0.4895323823914377</v>
      </c>
      <c r="D64">
        <f t="shared" ca="1" si="3"/>
        <v>0.33414660199295354</v>
      </c>
      <c r="F64">
        <f t="shared" ca="1" si="4"/>
        <v>0.88007098957805219</v>
      </c>
      <c r="G64">
        <f t="shared" ca="1" si="5"/>
        <v>0.39711822213788589</v>
      </c>
    </row>
    <row r="65" spans="1:7" x14ac:dyDescent="0.35">
      <c r="A65">
        <f t="shared" si="0"/>
        <v>59</v>
      </c>
      <c r="B65">
        <f t="shared" ca="1" si="1"/>
        <v>0.83537249874313757</v>
      </c>
      <c r="C65">
        <f t="shared" ca="1" si="2"/>
        <v>0.47019354434522231</v>
      </c>
      <c r="D65">
        <f t="shared" ca="1" si="3"/>
        <v>0.36517895439791526</v>
      </c>
      <c r="F65">
        <f t="shared" ca="1" si="4"/>
        <v>0.84744735175597019</v>
      </c>
      <c r="G65">
        <f t="shared" ca="1" si="5"/>
        <v>0.36470587014867856</v>
      </c>
    </row>
    <row r="66" spans="1:7" x14ac:dyDescent="0.35">
      <c r="A66">
        <f t="shared" si="0"/>
        <v>60</v>
      </c>
      <c r="B66">
        <f t="shared" ca="1" si="1"/>
        <v>0.90632048213790606</v>
      </c>
      <c r="C66">
        <f t="shared" ca="1" si="2"/>
        <v>0.34628282220623263</v>
      </c>
      <c r="D66">
        <f t="shared" ca="1" si="3"/>
        <v>0.56003765993167343</v>
      </c>
      <c r="F66">
        <f t="shared" ca="1" si="4"/>
        <v>0.96260433149111346</v>
      </c>
      <c r="G66">
        <f t="shared" ca="1" si="5"/>
        <v>0.37729319097328223</v>
      </c>
    </row>
    <row r="67" spans="1:7" x14ac:dyDescent="0.35">
      <c r="A67">
        <f t="shared" si="0"/>
        <v>61</v>
      </c>
      <c r="B67">
        <f t="shared" ca="1" si="1"/>
        <v>0.84208469325644164</v>
      </c>
      <c r="C67">
        <f t="shared" ca="1" si="2"/>
        <v>0.32271708722913012</v>
      </c>
      <c r="D67">
        <f t="shared" ca="1" si="3"/>
        <v>0.51936760602731158</v>
      </c>
      <c r="F67">
        <f t="shared" ca="1" si="4"/>
        <v>0.77612831122246551</v>
      </c>
      <c r="G67">
        <f t="shared" ca="1" si="5"/>
        <v>0.51771841696572563</v>
      </c>
    </row>
    <row r="68" spans="1:7" x14ac:dyDescent="0.35">
      <c r="A68">
        <f t="shared" si="0"/>
        <v>62</v>
      </c>
      <c r="B68">
        <f t="shared" ca="1" si="1"/>
        <v>0.89223276204214186</v>
      </c>
      <c r="C68">
        <f t="shared" ca="1" si="2"/>
        <v>0.50485433723243478</v>
      </c>
      <c r="D68">
        <f t="shared" ca="1" si="3"/>
        <v>0.38737842480970708</v>
      </c>
      <c r="F68">
        <f t="shared" ca="1" si="4"/>
        <v>0.8928258541472005</v>
      </c>
      <c r="G68">
        <f t="shared" ca="1" si="5"/>
        <v>0.31401520730799359</v>
      </c>
    </row>
    <row r="69" spans="1:7" x14ac:dyDescent="0.35">
      <c r="A69">
        <f t="shared" si="0"/>
        <v>63</v>
      </c>
      <c r="B69">
        <f t="shared" ca="1" si="1"/>
        <v>0.84527126245657502</v>
      </c>
      <c r="C69">
        <f t="shared" ca="1" si="2"/>
        <v>0.30286166660699226</v>
      </c>
      <c r="D69">
        <f t="shared" ca="1" si="3"/>
        <v>0.5424095958495827</v>
      </c>
      <c r="F69">
        <f t="shared" ca="1" si="4"/>
        <v>0.90527463807644382</v>
      </c>
      <c r="G69">
        <f t="shared" ca="1" si="5"/>
        <v>0.40564797890496318</v>
      </c>
    </row>
    <row r="70" spans="1:7" x14ac:dyDescent="0.35">
      <c r="A70">
        <f t="shared" si="0"/>
        <v>64</v>
      </c>
      <c r="B70">
        <f t="shared" ca="1" si="1"/>
        <v>0.78495672486426837</v>
      </c>
      <c r="C70">
        <f t="shared" ca="1" si="2"/>
        <v>0.42644905038643866</v>
      </c>
      <c r="D70">
        <f t="shared" ca="1" si="3"/>
        <v>0.35850767447782972</v>
      </c>
      <c r="F70">
        <f t="shared" ca="1" si="4"/>
        <v>0.76329957270580695</v>
      </c>
      <c r="G70">
        <f t="shared" ca="1" si="5"/>
        <v>0.51208718004781761</v>
      </c>
    </row>
    <row r="71" spans="1:7" x14ac:dyDescent="0.35">
      <c r="A71">
        <f t="shared" si="0"/>
        <v>65</v>
      </c>
      <c r="B71">
        <f t="shared" ca="1" si="1"/>
        <v>0.86797374010364792</v>
      </c>
      <c r="C71">
        <f t="shared" ca="1" si="2"/>
        <v>0.40538666312947663</v>
      </c>
      <c r="D71">
        <f t="shared" ca="1" si="3"/>
        <v>0.46258707697417129</v>
      </c>
      <c r="F71">
        <f t="shared" ca="1" si="4"/>
        <v>0.81630339912370842</v>
      </c>
      <c r="G71">
        <f t="shared" ca="1" si="5"/>
        <v>0.45388762509784064</v>
      </c>
    </row>
    <row r="72" spans="1:7" x14ac:dyDescent="0.35">
      <c r="A72">
        <f t="shared" ref="A72:A135" si="6">A71+1</f>
        <v>66</v>
      </c>
      <c r="B72">
        <f t="shared" ref="B72:B135" ca="1" si="7">_xlfn.BETA.INV(RAND(),$B$2,$B$3,FALSE)</f>
        <v>0.87123751071625644</v>
      </c>
      <c r="C72">
        <f t="shared" ref="C72:C135" ca="1" si="8">_xlfn.BETA.INV(RAND(),$D$2,$D$3,FALSE)</f>
        <v>0.34757364780689071</v>
      </c>
      <c r="D72">
        <f t="shared" ref="D72:D135" ca="1" si="9">B72-C72</f>
        <v>0.52366386290936573</v>
      </c>
      <c r="F72">
        <f t="shared" ref="F72:F135" ca="1" si="10">_xlfn.BETA.INV(RAND(),$B$2,$B$3,FALSE)</f>
        <v>0.85192713521842356</v>
      </c>
      <c r="G72">
        <f t="shared" ref="G72:G135" ca="1" si="11">_xlfn.BETA.INV(RAND(),$D$2,$D$3,FALSE)</f>
        <v>0.46410006645430479</v>
      </c>
    </row>
    <row r="73" spans="1:7" x14ac:dyDescent="0.35">
      <c r="A73">
        <f t="shared" si="6"/>
        <v>67</v>
      </c>
      <c r="B73">
        <f t="shared" ca="1" si="7"/>
        <v>0.71572202117313155</v>
      </c>
      <c r="C73">
        <f t="shared" ca="1" si="8"/>
        <v>0.47755801672315101</v>
      </c>
      <c r="D73">
        <f t="shared" ca="1" si="9"/>
        <v>0.23816400444998054</v>
      </c>
      <c r="F73">
        <f t="shared" ca="1" si="10"/>
        <v>0.84312062456190162</v>
      </c>
      <c r="G73">
        <f t="shared" ca="1" si="11"/>
        <v>0.5273510359711937</v>
      </c>
    </row>
    <row r="74" spans="1:7" x14ac:dyDescent="0.35">
      <c r="A74">
        <f t="shared" si="6"/>
        <v>68</v>
      </c>
      <c r="B74">
        <f t="shared" ca="1" si="7"/>
        <v>0.89496629825922847</v>
      </c>
      <c r="C74">
        <f t="shared" ca="1" si="8"/>
        <v>0.37803757191300635</v>
      </c>
      <c r="D74">
        <f t="shared" ca="1" si="9"/>
        <v>0.51692872634622211</v>
      </c>
      <c r="F74">
        <f t="shared" ca="1" si="10"/>
        <v>0.90286490411789333</v>
      </c>
      <c r="G74">
        <f t="shared" ca="1" si="11"/>
        <v>0.32844098256955728</v>
      </c>
    </row>
    <row r="75" spans="1:7" x14ac:dyDescent="0.35">
      <c r="A75">
        <f t="shared" si="6"/>
        <v>69</v>
      </c>
      <c r="B75">
        <f t="shared" ca="1" si="7"/>
        <v>0.88792708344480897</v>
      </c>
      <c r="C75">
        <f t="shared" ca="1" si="8"/>
        <v>0.43968375971112983</v>
      </c>
      <c r="D75">
        <f t="shared" ca="1" si="9"/>
        <v>0.44824332373367914</v>
      </c>
      <c r="F75">
        <f t="shared" ca="1" si="10"/>
        <v>0.90440409798968024</v>
      </c>
      <c r="G75">
        <f t="shared" ca="1" si="11"/>
        <v>0.44852371381786038</v>
      </c>
    </row>
    <row r="76" spans="1:7" x14ac:dyDescent="0.35">
      <c r="A76">
        <f t="shared" si="6"/>
        <v>70</v>
      </c>
      <c r="B76">
        <f t="shared" ca="1" si="7"/>
        <v>0.9053688858219745</v>
      </c>
      <c r="C76">
        <f t="shared" ca="1" si="8"/>
        <v>0.40314342134855585</v>
      </c>
      <c r="D76">
        <f t="shared" ca="1" si="9"/>
        <v>0.50222546447341865</v>
      </c>
      <c r="F76">
        <f t="shared" ca="1" si="10"/>
        <v>0.76632521091739214</v>
      </c>
      <c r="G76">
        <f t="shared" ca="1" si="11"/>
        <v>0.29779241137440415</v>
      </c>
    </row>
    <row r="77" spans="1:7" x14ac:dyDescent="0.35">
      <c r="A77">
        <f t="shared" si="6"/>
        <v>71</v>
      </c>
      <c r="B77">
        <f t="shared" ca="1" si="7"/>
        <v>0.72822592643713535</v>
      </c>
      <c r="C77">
        <f t="shared" ca="1" si="8"/>
        <v>0.28798617169414953</v>
      </c>
      <c r="D77">
        <f t="shared" ca="1" si="9"/>
        <v>0.44023975474298582</v>
      </c>
      <c r="F77">
        <f t="shared" ca="1" si="10"/>
        <v>0.87880734508214164</v>
      </c>
      <c r="G77">
        <f t="shared" ca="1" si="11"/>
        <v>0.30772260664169399</v>
      </c>
    </row>
    <row r="78" spans="1:7" x14ac:dyDescent="0.35">
      <c r="A78">
        <f t="shared" si="6"/>
        <v>72</v>
      </c>
      <c r="B78">
        <f t="shared" ca="1" si="7"/>
        <v>0.87247415144069773</v>
      </c>
      <c r="C78">
        <f t="shared" ca="1" si="8"/>
        <v>0.34968190785743797</v>
      </c>
      <c r="D78">
        <f t="shared" ca="1" si="9"/>
        <v>0.52279224358325971</v>
      </c>
      <c r="F78">
        <f t="shared" ca="1" si="10"/>
        <v>0.93581713079157969</v>
      </c>
      <c r="G78">
        <f t="shared" ca="1" si="11"/>
        <v>0.38545942051630211</v>
      </c>
    </row>
    <row r="79" spans="1:7" x14ac:dyDescent="0.35">
      <c r="A79">
        <f t="shared" si="6"/>
        <v>73</v>
      </c>
      <c r="B79">
        <f t="shared" ca="1" si="7"/>
        <v>0.82834143161167062</v>
      </c>
      <c r="C79">
        <f t="shared" ca="1" si="8"/>
        <v>0.4393743174749335</v>
      </c>
      <c r="D79">
        <f t="shared" ca="1" si="9"/>
        <v>0.38896711413673712</v>
      </c>
      <c r="F79">
        <f t="shared" ca="1" si="10"/>
        <v>0.83842894261613066</v>
      </c>
      <c r="G79">
        <f t="shared" ca="1" si="11"/>
        <v>0.51460581214765933</v>
      </c>
    </row>
    <row r="80" spans="1:7" x14ac:dyDescent="0.35">
      <c r="A80">
        <f t="shared" si="6"/>
        <v>74</v>
      </c>
      <c r="B80">
        <f t="shared" ca="1" si="7"/>
        <v>0.8456555080722179</v>
      </c>
      <c r="C80">
        <f t="shared" ca="1" si="8"/>
        <v>0.3500602054809811</v>
      </c>
      <c r="D80">
        <f t="shared" ca="1" si="9"/>
        <v>0.4955953025912368</v>
      </c>
      <c r="F80">
        <f t="shared" ca="1" si="10"/>
        <v>0.86188553581127592</v>
      </c>
      <c r="G80">
        <f t="shared" ca="1" si="11"/>
        <v>0.42382238646415393</v>
      </c>
    </row>
    <row r="81" spans="1:7" x14ac:dyDescent="0.35">
      <c r="A81">
        <f t="shared" si="6"/>
        <v>75</v>
      </c>
      <c r="B81">
        <f t="shared" ca="1" si="7"/>
        <v>0.83610654131790441</v>
      </c>
      <c r="C81">
        <f t="shared" ca="1" si="8"/>
        <v>0.28217970166730288</v>
      </c>
      <c r="D81">
        <f t="shared" ca="1" si="9"/>
        <v>0.55392683965060152</v>
      </c>
      <c r="F81">
        <f t="shared" ca="1" si="10"/>
        <v>0.84514921203613802</v>
      </c>
      <c r="G81">
        <f t="shared" ca="1" si="11"/>
        <v>0.43975536215742728</v>
      </c>
    </row>
    <row r="82" spans="1:7" x14ac:dyDescent="0.35">
      <c r="A82">
        <f t="shared" si="6"/>
        <v>76</v>
      </c>
      <c r="B82">
        <f t="shared" ca="1" si="7"/>
        <v>0.81518840987720764</v>
      </c>
      <c r="C82">
        <f t="shared" ca="1" si="8"/>
        <v>0.42025743792963965</v>
      </c>
      <c r="D82">
        <f t="shared" ca="1" si="9"/>
        <v>0.39493097194756799</v>
      </c>
      <c r="F82">
        <f t="shared" ca="1" si="10"/>
        <v>0.72464436850337244</v>
      </c>
      <c r="G82">
        <f t="shared" ca="1" si="11"/>
        <v>0.55525435591794303</v>
      </c>
    </row>
    <row r="83" spans="1:7" x14ac:dyDescent="0.35">
      <c r="A83">
        <f t="shared" si="6"/>
        <v>77</v>
      </c>
      <c r="B83">
        <f t="shared" ca="1" si="7"/>
        <v>0.86457843756746922</v>
      </c>
      <c r="C83">
        <f t="shared" ca="1" si="8"/>
        <v>0.40625495719190413</v>
      </c>
      <c r="D83">
        <f t="shared" ca="1" si="9"/>
        <v>0.45832348037556508</v>
      </c>
      <c r="F83">
        <f t="shared" ca="1" si="10"/>
        <v>0.88398031609796657</v>
      </c>
      <c r="G83">
        <f t="shared" ca="1" si="11"/>
        <v>0.51224904267109439</v>
      </c>
    </row>
    <row r="84" spans="1:7" x14ac:dyDescent="0.35">
      <c r="A84">
        <f t="shared" si="6"/>
        <v>78</v>
      </c>
      <c r="B84">
        <f t="shared" ca="1" si="7"/>
        <v>0.7280613683739714</v>
      </c>
      <c r="C84">
        <f t="shared" ca="1" si="8"/>
        <v>0.32775671381092975</v>
      </c>
      <c r="D84">
        <f t="shared" ca="1" si="9"/>
        <v>0.40030465456304165</v>
      </c>
      <c r="F84">
        <f t="shared" ca="1" si="10"/>
        <v>0.813707082565854</v>
      </c>
      <c r="G84">
        <f t="shared" ca="1" si="11"/>
        <v>0.54237370388784711</v>
      </c>
    </row>
    <row r="85" spans="1:7" x14ac:dyDescent="0.35">
      <c r="A85">
        <f t="shared" si="6"/>
        <v>79</v>
      </c>
      <c r="B85">
        <f t="shared" ca="1" si="7"/>
        <v>0.7623605136841084</v>
      </c>
      <c r="C85">
        <f t="shared" ca="1" si="8"/>
        <v>0.25910334993718592</v>
      </c>
      <c r="D85">
        <f t="shared" ca="1" si="9"/>
        <v>0.50325716374692253</v>
      </c>
      <c r="F85">
        <f t="shared" ca="1" si="10"/>
        <v>0.83641898696547512</v>
      </c>
      <c r="G85">
        <f t="shared" ca="1" si="11"/>
        <v>0.38000562259176962</v>
      </c>
    </row>
    <row r="86" spans="1:7" x14ac:dyDescent="0.35">
      <c r="A86">
        <f t="shared" si="6"/>
        <v>80</v>
      </c>
      <c r="B86">
        <f t="shared" ca="1" si="7"/>
        <v>0.66112459644714494</v>
      </c>
      <c r="C86">
        <f t="shared" ca="1" si="8"/>
        <v>0.35132333484056283</v>
      </c>
      <c r="D86">
        <f t="shared" ca="1" si="9"/>
        <v>0.30980126160658211</v>
      </c>
      <c r="F86">
        <f t="shared" ca="1" si="10"/>
        <v>0.75469593596561491</v>
      </c>
      <c r="G86">
        <f t="shared" ca="1" si="11"/>
        <v>0.41581589479735825</v>
      </c>
    </row>
    <row r="87" spans="1:7" x14ac:dyDescent="0.35">
      <c r="A87">
        <f t="shared" si="6"/>
        <v>81</v>
      </c>
      <c r="B87">
        <f t="shared" ca="1" si="7"/>
        <v>0.86636990447298845</v>
      </c>
      <c r="C87">
        <f t="shared" ca="1" si="8"/>
        <v>0.42007813224266088</v>
      </c>
      <c r="D87">
        <f t="shared" ca="1" si="9"/>
        <v>0.44629177223032757</v>
      </c>
      <c r="F87">
        <f t="shared" ca="1" si="10"/>
        <v>0.80240703474603681</v>
      </c>
      <c r="G87">
        <f t="shared" ca="1" si="11"/>
        <v>0.51173223724370898</v>
      </c>
    </row>
    <row r="88" spans="1:7" x14ac:dyDescent="0.35">
      <c r="A88">
        <f t="shared" si="6"/>
        <v>82</v>
      </c>
      <c r="B88">
        <f t="shared" ca="1" si="7"/>
        <v>0.88724406181633675</v>
      </c>
      <c r="C88">
        <f t="shared" ca="1" si="8"/>
        <v>0.53050637037736292</v>
      </c>
      <c r="D88">
        <f t="shared" ca="1" si="9"/>
        <v>0.35673769143897383</v>
      </c>
      <c r="F88">
        <f t="shared" ca="1" si="10"/>
        <v>0.86765012420239651</v>
      </c>
      <c r="G88">
        <f t="shared" ca="1" si="11"/>
        <v>0.51477701659095532</v>
      </c>
    </row>
    <row r="89" spans="1:7" x14ac:dyDescent="0.35">
      <c r="A89">
        <f t="shared" si="6"/>
        <v>83</v>
      </c>
      <c r="B89">
        <f t="shared" ca="1" si="7"/>
        <v>0.89098485057418675</v>
      </c>
      <c r="C89">
        <f t="shared" ca="1" si="8"/>
        <v>0.36241719789679766</v>
      </c>
      <c r="D89">
        <f t="shared" ca="1" si="9"/>
        <v>0.52856765267738903</v>
      </c>
      <c r="F89">
        <f t="shared" ca="1" si="10"/>
        <v>0.78946352189498803</v>
      </c>
      <c r="G89">
        <f t="shared" ca="1" si="11"/>
        <v>0.52888011452465933</v>
      </c>
    </row>
    <row r="90" spans="1:7" x14ac:dyDescent="0.35">
      <c r="A90">
        <f t="shared" si="6"/>
        <v>84</v>
      </c>
      <c r="B90">
        <f t="shared" ca="1" si="7"/>
        <v>0.78449017835101653</v>
      </c>
      <c r="C90">
        <f t="shared" ca="1" si="8"/>
        <v>0.43876455251468416</v>
      </c>
      <c r="D90">
        <f t="shared" ca="1" si="9"/>
        <v>0.34572562583633237</v>
      </c>
      <c r="F90">
        <f t="shared" ca="1" si="10"/>
        <v>0.84724336594444449</v>
      </c>
      <c r="G90">
        <f t="shared" ca="1" si="11"/>
        <v>0.43484870879557203</v>
      </c>
    </row>
    <row r="91" spans="1:7" x14ac:dyDescent="0.35">
      <c r="A91">
        <f t="shared" si="6"/>
        <v>85</v>
      </c>
      <c r="B91">
        <f t="shared" ca="1" si="7"/>
        <v>0.84956305902026141</v>
      </c>
      <c r="C91">
        <f t="shared" ca="1" si="8"/>
        <v>0.60370592916591059</v>
      </c>
      <c r="D91">
        <f t="shared" ca="1" si="9"/>
        <v>0.24585712985435082</v>
      </c>
      <c r="F91">
        <f t="shared" ca="1" si="10"/>
        <v>0.86399406776724574</v>
      </c>
      <c r="G91">
        <f t="shared" ca="1" si="11"/>
        <v>0.43191015066013771</v>
      </c>
    </row>
    <row r="92" spans="1:7" x14ac:dyDescent="0.35">
      <c r="A92">
        <f t="shared" si="6"/>
        <v>86</v>
      </c>
      <c r="B92">
        <f t="shared" ca="1" si="7"/>
        <v>0.83820660874977204</v>
      </c>
      <c r="C92">
        <f t="shared" ca="1" si="8"/>
        <v>0.31958463690346395</v>
      </c>
      <c r="D92">
        <f t="shared" ca="1" si="9"/>
        <v>0.51862197184630809</v>
      </c>
      <c r="F92">
        <f t="shared" ca="1" si="10"/>
        <v>0.78943083202512987</v>
      </c>
      <c r="G92">
        <f t="shared" ca="1" si="11"/>
        <v>0.3007607861440908</v>
      </c>
    </row>
    <row r="93" spans="1:7" x14ac:dyDescent="0.35">
      <c r="A93">
        <f t="shared" si="6"/>
        <v>87</v>
      </c>
      <c r="B93">
        <f t="shared" ca="1" si="7"/>
        <v>0.83635348725536984</v>
      </c>
      <c r="C93">
        <f t="shared" ca="1" si="8"/>
        <v>0.33456015326215693</v>
      </c>
      <c r="D93">
        <f t="shared" ca="1" si="9"/>
        <v>0.50179333399321291</v>
      </c>
      <c r="F93">
        <f t="shared" ca="1" si="10"/>
        <v>0.9051637010028537</v>
      </c>
      <c r="G93">
        <f t="shared" ca="1" si="11"/>
        <v>0.35443857278342783</v>
      </c>
    </row>
    <row r="94" spans="1:7" x14ac:dyDescent="0.35">
      <c r="A94">
        <f t="shared" si="6"/>
        <v>88</v>
      </c>
      <c r="B94">
        <f t="shared" ca="1" si="7"/>
        <v>0.83416771219937114</v>
      </c>
      <c r="C94">
        <f t="shared" ca="1" si="8"/>
        <v>0.53342334668299829</v>
      </c>
      <c r="D94">
        <f t="shared" ca="1" si="9"/>
        <v>0.30074436551637285</v>
      </c>
      <c r="F94">
        <f t="shared" ca="1" si="10"/>
        <v>0.89074578303064122</v>
      </c>
      <c r="G94">
        <f t="shared" ca="1" si="11"/>
        <v>0.49862916580106564</v>
      </c>
    </row>
    <row r="95" spans="1:7" x14ac:dyDescent="0.35">
      <c r="A95">
        <f t="shared" si="6"/>
        <v>89</v>
      </c>
      <c r="B95">
        <f t="shared" ca="1" si="7"/>
        <v>0.79777913942360867</v>
      </c>
      <c r="C95">
        <f t="shared" ca="1" si="8"/>
        <v>0.41211931040350674</v>
      </c>
      <c r="D95">
        <f t="shared" ca="1" si="9"/>
        <v>0.38565982902010193</v>
      </c>
      <c r="F95">
        <f t="shared" ca="1" si="10"/>
        <v>0.80077438221205888</v>
      </c>
      <c r="G95">
        <f t="shared" ca="1" si="11"/>
        <v>0.32398537038467173</v>
      </c>
    </row>
    <row r="96" spans="1:7" x14ac:dyDescent="0.35">
      <c r="A96">
        <f t="shared" si="6"/>
        <v>90</v>
      </c>
      <c r="B96">
        <f t="shared" ca="1" si="7"/>
        <v>0.91903170497977782</v>
      </c>
      <c r="C96">
        <f t="shared" ca="1" si="8"/>
        <v>0.37912482288272725</v>
      </c>
      <c r="D96">
        <f t="shared" ca="1" si="9"/>
        <v>0.53990688209705051</v>
      </c>
      <c r="F96">
        <f t="shared" ca="1" si="10"/>
        <v>0.75864677723464613</v>
      </c>
      <c r="G96">
        <f t="shared" ca="1" si="11"/>
        <v>0.40949279416704476</v>
      </c>
    </row>
    <row r="97" spans="1:7" x14ac:dyDescent="0.35">
      <c r="A97">
        <f t="shared" si="6"/>
        <v>91</v>
      </c>
      <c r="B97">
        <f t="shared" ca="1" si="7"/>
        <v>0.83601707244399992</v>
      </c>
      <c r="C97">
        <f t="shared" ca="1" si="8"/>
        <v>0.40717466069555724</v>
      </c>
      <c r="D97">
        <f t="shared" ca="1" si="9"/>
        <v>0.42884241174844268</v>
      </c>
      <c r="F97">
        <f t="shared" ca="1" si="10"/>
        <v>0.76527612597487493</v>
      </c>
      <c r="G97">
        <f t="shared" ca="1" si="11"/>
        <v>0.43879820248591417</v>
      </c>
    </row>
    <row r="98" spans="1:7" x14ac:dyDescent="0.35">
      <c r="A98">
        <f t="shared" si="6"/>
        <v>92</v>
      </c>
      <c r="B98">
        <f t="shared" ca="1" si="7"/>
        <v>0.83299202439632603</v>
      </c>
      <c r="C98">
        <f t="shared" ca="1" si="8"/>
        <v>0.47634437344535085</v>
      </c>
      <c r="D98">
        <f t="shared" ca="1" si="9"/>
        <v>0.35664765095097517</v>
      </c>
      <c r="F98">
        <f t="shared" ca="1" si="10"/>
        <v>0.89079476389529411</v>
      </c>
      <c r="G98">
        <f t="shared" ca="1" si="11"/>
        <v>0.37525426164647424</v>
      </c>
    </row>
    <row r="99" spans="1:7" x14ac:dyDescent="0.35">
      <c r="A99">
        <f t="shared" si="6"/>
        <v>93</v>
      </c>
      <c r="B99">
        <f t="shared" ca="1" si="7"/>
        <v>0.63948538764879115</v>
      </c>
      <c r="C99">
        <f t="shared" ca="1" si="8"/>
        <v>0.31758423440045702</v>
      </c>
      <c r="D99">
        <f t="shared" ca="1" si="9"/>
        <v>0.32190115324833413</v>
      </c>
      <c r="F99">
        <f t="shared" ca="1" si="10"/>
        <v>0.88983043878623913</v>
      </c>
      <c r="G99">
        <f t="shared" ca="1" si="11"/>
        <v>0.23615796350542981</v>
      </c>
    </row>
    <row r="100" spans="1:7" x14ac:dyDescent="0.35">
      <c r="A100">
        <f t="shared" si="6"/>
        <v>94</v>
      </c>
      <c r="B100">
        <f t="shared" ca="1" si="7"/>
        <v>0.87500097024542067</v>
      </c>
      <c r="C100">
        <f t="shared" ca="1" si="8"/>
        <v>0.38128435993853077</v>
      </c>
      <c r="D100">
        <f t="shared" ca="1" si="9"/>
        <v>0.4937166103068899</v>
      </c>
      <c r="F100">
        <f t="shared" ca="1" si="10"/>
        <v>0.82677410742021817</v>
      </c>
      <c r="G100">
        <f t="shared" ca="1" si="11"/>
        <v>0.26969031861276815</v>
      </c>
    </row>
    <row r="101" spans="1:7" x14ac:dyDescent="0.35">
      <c r="A101">
        <f t="shared" si="6"/>
        <v>95</v>
      </c>
      <c r="B101">
        <f t="shared" ca="1" si="7"/>
        <v>0.84259559610508084</v>
      </c>
      <c r="C101">
        <f t="shared" ca="1" si="8"/>
        <v>0.6021466252310006</v>
      </c>
      <c r="D101">
        <f t="shared" ca="1" si="9"/>
        <v>0.24044897087408024</v>
      </c>
      <c r="F101">
        <f t="shared" ca="1" si="10"/>
        <v>0.92673960309290004</v>
      </c>
      <c r="G101">
        <f t="shared" ca="1" si="11"/>
        <v>0.34674680983509393</v>
      </c>
    </row>
    <row r="102" spans="1:7" x14ac:dyDescent="0.35">
      <c r="A102">
        <f t="shared" si="6"/>
        <v>96</v>
      </c>
      <c r="B102">
        <f t="shared" ca="1" si="7"/>
        <v>0.8790928416306294</v>
      </c>
      <c r="C102">
        <f t="shared" ca="1" si="8"/>
        <v>0.47408863838681359</v>
      </c>
      <c r="D102">
        <f t="shared" ca="1" si="9"/>
        <v>0.40500420324381581</v>
      </c>
      <c r="F102">
        <f t="shared" ca="1" si="10"/>
        <v>0.73724342435837986</v>
      </c>
      <c r="G102">
        <f t="shared" ca="1" si="11"/>
        <v>0.41809542440666037</v>
      </c>
    </row>
    <row r="103" spans="1:7" x14ac:dyDescent="0.35">
      <c r="A103">
        <f t="shared" si="6"/>
        <v>97</v>
      </c>
      <c r="B103">
        <f t="shared" ca="1" si="7"/>
        <v>0.84641581686807466</v>
      </c>
      <c r="C103">
        <f t="shared" ca="1" si="8"/>
        <v>0.3327655736169487</v>
      </c>
      <c r="D103">
        <f t="shared" ca="1" si="9"/>
        <v>0.51365024325112596</v>
      </c>
      <c r="F103">
        <f t="shared" ca="1" si="10"/>
        <v>0.78354861181450586</v>
      </c>
      <c r="G103">
        <f t="shared" ca="1" si="11"/>
        <v>0.52004543528146685</v>
      </c>
    </row>
    <row r="104" spans="1:7" x14ac:dyDescent="0.35">
      <c r="A104">
        <f t="shared" si="6"/>
        <v>98</v>
      </c>
      <c r="B104">
        <f t="shared" ca="1" si="7"/>
        <v>0.68729716038288757</v>
      </c>
      <c r="C104">
        <f t="shared" ca="1" si="8"/>
        <v>0.40985418716699257</v>
      </c>
      <c r="D104">
        <f t="shared" ca="1" si="9"/>
        <v>0.27744297321589501</v>
      </c>
      <c r="F104">
        <f t="shared" ca="1" si="10"/>
        <v>0.84451254873157278</v>
      </c>
      <c r="G104">
        <f t="shared" ca="1" si="11"/>
        <v>0.44265847643302891</v>
      </c>
    </row>
    <row r="105" spans="1:7" x14ac:dyDescent="0.35">
      <c r="A105">
        <f t="shared" si="6"/>
        <v>99</v>
      </c>
      <c r="B105">
        <f t="shared" ca="1" si="7"/>
        <v>0.83400945514349822</v>
      </c>
      <c r="C105">
        <f t="shared" ca="1" si="8"/>
        <v>0.4614591489469082</v>
      </c>
      <c r="D105">
        <f t="shared" ca="1" si="9"/>
        <v>0.37255030619659002</v>
      </c>
      <c r="F105">
        <f t="shared" ca="1" si="10"/>
        <v>0.88177571626471962</v>
      </c>
      <c r="G105">
        <f t="shared" ca="1" si="11"/>
        <v>0.38061889245952168</v>
      </c>
    </row>
    <row r="106" spans="1:7" x14ac:dyDescent="0.35">
      <c r="A106">
        <f t="shared" si="6"/>
        <v>100</v>
      </c>
      <c r="B106">
        <f t="shared" ca="1" si="7"/>
        <v>0.91596301030182803</v>
      </c>
      <c r="C106">
        <f t="shared" ca="1" si="8"/>
        <v>0.33792651610030738</v>
      </c>
      <c r="D106">
        <f t="shared" ca="1" si="9"/>
        <v>0.57803649420152059</v>
      </c>
      <c r="F106">
        <f t="shared" ca="1" si="10"/>
        <v>0.8918919704687861</v>
      </c>
      <c r="G106">
        <f t="shared" ca="1" si="11"/>
        <v>0.40390816007121905</v>
      </c>
    </row>
    <row r="107" spans="1:7" x14ac:dyDescent="0.35">
      <c r="A107">
        <f t="shared" si="6"/>
        <v>101</v>
      </c>
      <c r="B107">
        <f t="shared" ca="1" si="7"/>
        <v>0.89531666783554376</v>
      </c>
      <c r="C107">
        <f t="shared" ca="1" si="8"/>
        <v>0.46463134212265267</v>
      </c>
      <c r="D107">
        <f t="shared" ca="1" si="9"/>
        <v>0.43068532571289109</v>
      </c>
      <c r="F107">
        <f t="shared" ca="1" si="10"/>
        <v>0.79242249818480504</v>
      </c>
      <c r="G107">
        <f t="shared" ca="1" si="11"/>
        <v>0.47016704408966115</v>
      </c>
    </row>
    <row r="108" spans="1:7" x14ac:dyDescent="0.35">
      <c r="A108">
        <f t="shared" si="6"/>
        <v>102</v>
      </c>
      <c r="B108">
        <f t="shared" ca="1" si="7"/>
        <v>0.80900268896089578</v>
      </c>
      <c r="C108">
        <f t="shared" ca="1" si="8"/>
        <v>0.41821304544794952</v>
      </c>
      <c r="D108">
        <f t="shared" ca="1" si="9"/>
        <v>0.39078964351294626</v>
      </c>
      <c r="F108">
        <f t="shared" ca="1" si="10"/>
        <v>0.7674964830571791</v>
      </c>
      <c r="G108">
        <f t="shared" ca="1" si="11"/>
        <v>0.46425484637266634</v>
      </c>
    </row>
    <row r="109" spans="1:7" x14ac:dyDescent="0.35">
      <c r="A109">
        <f t="shared" si="6"/>
        <v>103</v>
      </c>
      <c r="B109">
        <f t="shared" ca="1" si="7"/>
        <v>0.84956177379393527</v>
      </c>
      <c r="C109">
        <f t="shared" ca="1" si="8"/>
        <v>0.57910187893337906</v>
      </c>
      <c r="D109">
        <f t="shared" ca="1" si="9"/>
        <v>0.27045989486055622</v>
      </c>
      <c r="F109">
        <f t="shared" ca="1" si="10"/>
        <v>0.89069523324023581</v>
      </c>
      <c r="G109">
        <f t="shared" ca="1" si="11"/>
        <v>0.47326528261260159</v>
      </c>
    </row>
    <row r="110" spans="1:7" x14ac:dyDescent="0.35">
      <c r="A110">
        <f t="shared" si="6"/>
        <v>104</v>
      </c>
      <c r="B110">
        <f t="shared" ca="1" si="7"/>
        <v>0.79162661806471213</v>
      </c>
      <c r="C110">
        <f t="shared" ca="1" si="8"/>
        <v>0.42317887997687598</v>
      </c>
      <c r="D110">
        <f t="shared" ca="1" si="9"/>
        <v>0.36844773808783615</v>
      </c>
      <c r="F110">
        <f t="shared" ca="1" si="10"/>
        <v>0.80024672852188672</v>
      </c>
      <c r="G110">
        <f t="shared" ca="1" si="11"/>
        <v>0.59042251115390554</v>
      </c>
    </row>
    <row r="111" spans="1:7" x14ac:dyDescent="0.35">
      <c r="A111">
        <f t="shared" si="6"/>
        <v>105</v>
      </c>
      <c r="B111">
        <f t="shared" ca="1" si="7"/>
        <v>0.89148845262938248</v>
      </c>
      <c r="C111">
        <f t="shared" ca="1" si="8"/>
        <v>0.26209824997397679</v>
      </c>
      <c r="D111">
        <f t="shared" ca="1" si="9"/>
        <v>0.62939020265540568</v>
      </c>
      <c r="F111">
        <f t="shared" ca="1" si="10"/>
        <v>0.79047830418604936</v>
      </c>
      <c r="G111">
        <f t="shared" ca="1" si="11"/>
        <v>0.42344195610780089</v>
      </c>
    </row>
    <row r="112" spans="1:7" x14ac:dyDescent="0.35">
      <c r="A112">
        <f t="shared" si="6"/>
        <v>106</v>
      </c>
      <c r="B112">
        <f t="shared" ca="1" si="7"/>
        <v>0.8031110759074197</v>
      </c>
      <c r="C112">
        <f t="shared" ca="1" si="8"/>
        <v>0.49123776841438604</v>
      </c>
      <c r="D112">
        <f t="shared" ca="1" si="9"/>
        <v>0.31187330749303366</v>
      </c>
      <c r="F112">
        <f t="shared" ca="1" si="10"/>
        <v>0.83692395373377115</v>
      </c>
      <c r="G112">
        <f t="shared" ca="1" si="11"/>
        <v>0.52434817666785649</v>
      </c>
    </row>
    <row r="113" spans="1:7" x14ac:dyDescent="0.35">
      <c r="A113">
        <f t="shared" si="6"/>
        <v>107</v>
      </c>
      <c r="B113">
        <f t="shared" ca="1" si="7"/>
        <v>0.860283714306734</v>
      </c>
      <c r="C113">
        <f t="shared" ca="1" si="8"/>
        <v>0.45041096783060597</v>
      </c>
      <c r="D113">
        <f t="shared" ca="1" si="9"/>
        <v>0.40987274647612804</v>
      </c>
      <c r="F113">
        <f t="shared" ca="1" si="10"/>
        <v>0.85824176193158752</v>
      </c>
      <c r="G113">
        <f t="shared" ca="1" si="11"/>
        <v>0.44969345746889322</v>
      </c>
    </row>
    <row r="114" spans="1:7" x14ac:dyDescent="0.35">
      <c r="A114">
        <f t="shared" si="6"/>
        <v>108</v>
      </c>
      <c r="B114">
        <f t="shared" ca="1" si="7"/>
        <v>0.85880823843355814</v>
      </c>
      <c r="C114">
        <f t="shared" ca="1" si="8"/>
        <v>0.55319200854315209</v>
      </c>
      <c r="D114">
        <f t="shared" ca="1" si="9"/>
        <v>0.30561622989040604</v>
      </c>
      <c r="F114">
        <f t="shared" ca="1" si="10"/>
        <v>0.84308684670982537</v>
      </c>
      <c r="G114">
        <f t="shared" ca="1" si="11"/>
        <v>0.38195649647416086</v>
      </c>
    </row>
    <row r="115" spans="1:7" x14ac:dyDescent="0.35">
      <c r="A115">
        <f t="shared" si="6"/>
        <v>109</v>
      </c>
      <c r="B115">
        <f t="shared" ca="1" si="7"/>
        <v>0.76108868281759157</v>
      </c>
      <c r="C115">
        <f t="shared" ca="1" si="8"/>
        <v>0.29821419058708704</v>
      </c>
      <c r="D115">
        <f t="shared" ca="1" si="9"/>
        <v>0.46287449223050453</v>
      </c>
      <c r="F115">
        <f t="shared" ca="1" si="10"/>
        <v>0.83519981822604339</v>
      </c>
      <c r="G115">
        <f t="shared" ca="1" si="11"/>
        <v>0.46079586481067347</v>
      </c>
    </row>
    <row r="116" spans="1:7" x14ac:dyDescent="0.35">
      <c r="A116">
        <f t="shared" si="6"/>
        <v>110</v>
      </c>
      <c r="B116">
        <f t="shared" ca="1" si="7"/>
        <v>0.86432056917713684</v>
      </c>
      <c r="C116">
        <f t="shared" ca="1" si="8"/>
        <v>0.50581255014909188</v>
      </c>
      <c r="D116">
        <f t="shared" ca="1" si="9"/>
        <v>0.35850801902804497</v>
      </c>
      <c r="F116">
        <f t="shared" ca="1" si="10"/>
        <v>0.81522559763312596</v>
      </c>
      <c r="G116">
        <f t="shared" ca="1" si="11"/>
        <v>0.31772203996265636</v>
      </c>
    </row>
    <row r="117" spans="1:7" x14ac:dyDescent="0.35">
      <c r="A117">
        <f t="shared" si="6"/>
        <v>111</v>
      </c>
      <c r="B117">
        <f t="shared" ca="1" si="7"/>
        <v>0.8508654797283941</v>
      </c>
      <c r="C117">
        <f t="shared" ca="1" si="8"/>
        <v>0.36059662543807253</v>
      </c>
      <c r="D117">
        <f t="shared" ca="1" si="9"/>
        <v>0.49026885429032158</v>
      </c>
      <c r="F117">
        <f t="shared" ca="1" si="10"/>
        <v>0.85944352482489217</v>
      </c>
      <c r="G117">
        <f t="shared" ca="1" si="11"/>
        <v>0.45123544534877613</v>
      </c>
    </row>
    <row r="118" spans="1:7" x14ac:dyDescent="0.35">
      <c r="A118">
        <f t="shared" si="6"/>
        <v>112</v>
      </c>
      <c r="B118">
        <f t="shared" ca="1" si="7"/>
        <v>0.89556791946770553</v>
      </c>
      <c r="C118">
        <f t="shared" ca="1" si="8"/>
        <v>0.38314790787404013</v>
      </c>
      <c r="D118">
        <f t="shared" ca="1" si="9"/>
        <v>0.51242001159366546</v>
      </c>
      <c r="F118">
        <f t="shared" ca="1" si="10"/>
        <v>0.83196821507761998</v>
      </c>
      <c r="G118">
        <f t="shared" ca="1" si="11"/>
        <v>0.32380959317529878</v>
      </c>
    </row>
    <row r="119" spans="1:7" x14ac:dyDescent="0.35">
      <c r="A119">
        <f t="shared" si="6"/>
        <v>113</v>
      </c>
      <c r="B119">
        <f t="shared" ca="1" si="7"/>
        <v>0.89756395913016185</v>
      </c>
      <c r="C119">
        <f t="shared" ca="1" si="8"/>
        <v>0.54593147022540234</v>
      </c>
      <c r="D119">
        <f t="shared" ca="1" si="9"/>
        <v>0.35163248890475951</v>
      </c>
      <c r="F119">
        <f t="shared" ca="1" si="10"/>
        <v>0.8383354083104364</v>
      </c>
      <c r="G119">
        <f t="shared" ca="1" si="11"/>
        <v>0.47758389864119299</v>
      </c>
    </row>
    <row r="120" spans="1:7" x14ac:dyDescent="0.35">
      <c r="A120">
        <f t="shared" si="6"/>
        <v>114</v>
      </c>
      <c r="B120">
        <f t="shared" ca="1" si="7"/>
        <v>0.8183040477576361</v>
      </c>
      <c r="C120">
        <f t="shared" ca="1" si="8"/>
        <v>0.24913608267557472</v>
      </c>
      <c r="D120">
        <f t="shared" ca="1" si="9"/>
        <v>0.56916796508206136</v>
      </c>
      <c r="F120">
        <f t="shared" ca="1" si="10"/>
        <v>0.84005889694209868</v>
      </c>
      <c r="G120">
        <f t="shared" ca="1" si="11"/>
        <v>0.39875120134140973</v>
      </c>
    </row>
    <row r="121" spans="1:7" x14ac:dyDescent="0.35">
      <c r="A121">
        <f t="shared" si="6"/>
        <v>115</v>
      </c>
      <c r="B121">
        <f t="shared" ca="1" si="7"/>
        <v>0.83184162008753759</v>
      </c>
      <c r="C121">
        <f t="shared" ca="1" si="8"/>
        <v>0.3776842498922669</v>
      </c>
      <c r="D121">
        <f t="shared" ca="1" si="9"/>
        <v>0.45415737019527069</v>
      </c>
      <c r="F121">
        <f t="shared" ca="1" si="10"/>
        <v>0.79930687117604693</v>
      </c>
      <c r="G121">
        <f t="shared" ca="1" si="11"/>
        <v>0.35239936272732786</v>
      </c>
    </row>
    <row r="122" spans="1:7" x14ac:dyDescent="0.35">
      <c r="A122">
        <f t="shared" si="6"/>
        <v>116</v>
      </c>
      <c r="B122">
        <f t="shared" ca="1" si="7"/>
        <v>0.76842816320902441</v>
      </c>
      <c r="C122">
        <f t="shared" ca="1" si="8"/>
        <v>0.43062072579494415</v>
      </c>
      <c r="D122">
        <f t="shared" ca="1" si="9"/>
        <v>0.33780743741408026</v>
      </c>
      <c r="F122">
        <f t="shared" ca="1" si="10"/>
        <v>0.83809870139582965</v>
      </c>
      <c r="G122">
        <f t="shared" ca="1" si="11"/>
        <v>0.32538963449774083</v>
      </c>
    </row>
    <row r="123" spans="1:7" x14ac:dyDescent="0.35">
      <c r="A123">
        <f t="shared" si="6"/>
        <v>117</v>
      </c>
      <c r="B123">
        <f t="shared" ca="1" si="7"/>
        <v>0.85958989389805451</v>
      </c>
      <c r="C123">
        <f t="shared" ca="1" si="8"/>
        <v>0.42086551496714819</v>
      </c>
      <c r="D123">
        <f t="shared" ca="1" si="9"/>
        <v>0.43872437893090632</v>
      </c>
      <c r="F123">
        <f t="shared" ca="1" si="10"/>
        <v>0.92772134419292818</v>
      </c>
      <c r="G123">
        <f t="shared" ca="1" si="11"/>
        <v>0.42500881354090003</v>
      </c>
    </row>
    <row r="124" spans="1:7" x14ac:dyDescent="0.35">
      <c r="A124">
        <f t="shared" si="6"/>
        <v>118</v>
      </c>
      <c r="B124">
        <f t="shared" ca="1" si="7"/>
        <v>0.7250800716194149</v>
      </c>
      <c r="C124">
        <f t="shared" ca="1" si="8"/>
        <v>0.43911719055091025</v>
      </c>
      <c r="D124">
        <f t="shared" ca="1" si="9"/>
        <v>0.28596288106850465</v>
      </c>
      <c r="F124">
        <f t="shared" ca="1" si="10"/>
        <v>0.9635516331280447</v>
      </c>
      <c r="G124">
        <f t="shared" ca="1" si="11"/>
        <v>0.37731681470926681</v>
      </c>
    </row>
    <row r="125" spans="1:7" x14ac:dyDescent="0.35">
      <c r="A125">
        <f t="shared" si="6"/>
        <v>119</v>
      </c>
      <c r="B125">
        <f t="shared" ca="1" si="7"/>
        <v>0.74664570759628324</v>
      </c>
      <c r="C125">
        <f t="shared" ca="1" si="8"/>
        <v>0.54040212405487764</v>
      </c>
      <c r="D125">
        <f t="shared" ca="1" si="9"/>
        <v>0.2062435835414056</v>
      </c>
      <c r="F125">
        <f t="shared" ca="1" si="10"/>
        <v>0.83189089445766451</v>
      </c>
      <c r="G125">
        <f t="shared" ca="1" si="11"/>
        <v>0.59799006662822163</v>
      </c>
    </row>
    <row r="126" spans="1:7" x14ac:dyDescent="0.35">
      <c r="A126">
        <f t="shared" si="6"/>
        <v>120</v>
      </c>
      <c r="B126">
        <f t="shared" ca="1" si="7"/>
        <v>0.85907814966760987</v>
      </c>
      <c r="C126">
        <f t="shared" ca="1" si="8"/>
        <v>0.47543390131217034</v>
      </c>
      <c r="D126">
        <f t="shared" ca="1" si="9"/>
        <v>0.38364424835543953</v>
      </c>
      <c r="F126">
        <f t="shared" ca="1" si="10"/>
        <v>0.87717535652678691</v>
      </c>
      <c r="G126">
        <f t="shared" ca="1" si="11"/>
        <v>0.48168134280300545</v>
      </c>
    </row>
    <row r="127" spans="1:7" x14ac:dyDescent="0.35">
      <c r="A127">
        <f t="shared" si="6"/>
        <v>121</v>
      </c>
      <c r="B127">
        <f t="shared" ca="1" si="7"/>
        <v>0.80645496345405832</v>
      </c>
      <c r="C127">
        <f t="shared" ca="1" si="8"/>
        <v>0.44719822446700486</v>
      </c>
      <c r="D127">
        <f t="shared" ca="1" si="9"/>
        <v>0.35925673898705346</v>
      </c>
      <c r="F127">
        <f t="shared" ca="1" si="10"/>
        <v>0.86346730149055839</v>
      </c>
      <c r="G127">
        <f t="shared" ca="1" si="11"/>
        <v>0.42363394288871681</v>
      </c>
    </row>
    <row r="128" spans="1:7" x14ac:dyDescent="0.35">
      <c r="A128">
        <f t="shared" si="6"/>
        <v>122</v>
      </c>
      <c r="B128">
        <f t="shared" ca="1" si="7"/>
        <v>0.87931682861937466</v>
      </c>
      <c r="C128">
        <f t="shared" ca="1" si="8"/>
        <v>0.34953899766806235</v>
      </c>
      <c r="D128">
        <f t="shared" ca="1" si="9"/>
        <v>0.52977783095131237</v>
      </c>
      <c r="F128">
        <f t="shared" ca="1" si="10"/>
        <v>0.91204551220152075</v>
      </c>
      <c r="G128">
        <f t="shared" ca="1" si="11"/>
        <v>0.29299188079366545</v>
      </c>
    </row>
    <row r="129" spans="1:7" x14ac:dyDescent="0.35">
      <c r="A129">
        <f t="shared" si="6"/>
        <v>123</v>
      </c>
      <c r="B129">
        <f t="shared" ca="1" si="7"/>
        <v>0.89549650356202104</v>
      </c>
      <c r="C129">
        <f t="shared" ca="1" si="8"/>
        <v>0.34184322520821497</v>
      </c>
      <c r="D129">
        <f t="shared" ca="1" si="9"/>
        <v>0.55365327835380607</v>
      </c>
      <c r="F129">
        <f t="shared" ca="1" si="10"/>
        <v>0.85667228969541753</v>
      </c>
      <c r="G129">
        <f t="shared" ca="1" si="11"/>
        <v>0.46948048643190932</v>
      </c>
    </row>
    <row r="130" spans="1:7" x14ac:dyDescent="0.35">
      <c r="A130">
        <f t="shared" si="6"/>
        <v>124</v>
      </c>
      <c r="B130">
        <f t="shared" ca="1" si="7"/>
        <v>0.82751540288583003</v>
      </c>
      <c r="C130">
        <f t="shared" ca="1" si="8"/>
        <v>0.43425366021919209</v>
      </c>
      <c r="D130">
        <f t="shared" ca="1" si="9"/>
        <v>0.39326174266663794</v>
      </c>
      <c r="F130">
        <f t="shared" ca="1" si="10"/>
        <v>0.86982697278496302</v>
      </c>
      <c r="G130">
        <f t="shared" ca="1" si="11"/>
        <v>0.46078406248131498</v>
      </c>
    </row>
    <row r="131" spans="1:7" x14ac:dyDescent="0.35">
      <c r="A131">
        <f t="shared" si="6"/>
        <v>125</v>
      </c>
      <c r="B131">
        <f t="shared" ca="1" si="7"/>
        <v>0.84736283553510472</v>
      </c>
      <c r="C131">
        <f t="shared" ca="1" si="8"/>
        <v>0.52834904727089627</v>
      </c>
      <c r="D131">
        <f t="shared" ca="1" si="9"/>
        <v>0.31901378826420845</v>
      </c>
      <c r="F131">
        <f t="shared" ca="1" si="10"/>
        <v>0.80460149516325263</v>
      </c>
      <c r="G131">
        <f t="shared" ca="1" si="11"/>
        <v>0.36731086412040903</v>
      </c>
    </row>
    <row r="132" spans="1:7" x14ac:dyDescent="0.35">
      <c r="A132">
        <f t="shared" si="6"/>
        <v>126</v>
      </c>
      <c r="B132">
        <f t="shared" ca="1" si="7"/>
        <v>0.70856941550041386</v>
      </c>
      <c r="C132">
        <f t="shared" ca="1" si="8"/>
        <v>0.59345490631088715</v>
      </c>
      <c r="D132">
        <f t="shared" ca="1" si="9"/>
        <v>0.1151145091895267</v>
      </c>
      <c r="F132">
        <f t="shared" ca="1" si="10"/>
        <v>0.90955449104330077</v>
      </c>
      <c r="G132">
        <f t="shared" ca="1" si="11"/>
        <v>0.45704716069637319</v>
      </c>
    </row>
    <row r="133" spans="1:7" x14ac:dyDescent="0.35">
      <c r="A133">
        <f t="shared" si="6"/>
        <v>127</v>
      </c>
      <c r="B133">
        <f t="shared" ca="1" si="7"/>
        <v>0.84392669633448447</v>
      </c>
      <c r="C133">
        <f t="shared" ca="1" si="8"/>
        <v>0.40660673078555204</v>
      </c>
      <c r="D133">
        <f t="shared" ca="1" si="9"/>
        <v>0.43731996554893243</v>
      </c>
      <c r="F133">
        <f t="shared" ca="1" si="10"/>
        <v>0.83837073540425666</v>
      </c>
      <c r="G133">
        <f t="shared" ca="1" si="11"/>
        <v>0.39466130276118022</v>
      </c>
    </row>
    <row r="134" spans="1:7" x14ac:dyDescent="0.35">
      <c r="A134">
        <f t="shared" si="6"/>
        <v>128</v>
      </c>
      <c r="B134">
        <f t="shared" ca="1" si="7"/>
        <v>0.90550710182925642</v>
      </c>
      <c r="C134">
        <f t="shared" ca="1" si="8"/>
        <v>0.4343740122243116</v>
      </c>
      <c r="D134">
        <f t="shared" ca="1" si="9"/>
        <v>0.47113308960494482</v>
      </c>
      <c r="F134">
        <f t="shared" ca="1" si="10"/>
        <v>0.84386956244674061</v>
      </c>
      <c r="G134">
        <f t="shared" ca="1" si="11"/>
        <v>0.30118498742102423</v>
      </c>
    </row>
    <row r="135" spans="1:7" x14ac:dyDescent="0.35">
      <c r="A135">
        <f t="shared" si="6"/>
        <v>129</v>
      </c>
      <c r="B135">
        <f t="shared" ca="1" si="7"/>
        <v>0.95712392316434669</v>
      </c>
      <c r="C135">
        <f t="shared" ca="1" si="8"/>
        <v>0.38836403189982827</v>
      </c>
      <c r="D135">
        <f t="shared" ca="1" si="9"/>
        <v>0.56875989126451842</v>
      </c>
      <c r="F135">
        <f t="shared" ca="1" si="10"/>
        <v>0.84797607745787551</v>
      </c>
      <c r="G135">
        <f t="shared" ca="1" si="11"/>
        <v>0.36140984829791184</v>
      </c>
    </row>
    <row r="136" spans="1:7" x14ac:dyDescent="0.35">
      <c r="A136">
        <f t="shared" ref="A136:A199" si="12">A135+1</f>
        <v>130</v>
      </c>
      <c r="B136">
        <f t="shared" ref="B136:B199" ca="1" si="13">_xlfn.BETA.INV(RAND(),$B$2,$B$3,FALSE)</f>
        <v>0.83754119341182443</v>
      </c>
      <c r="C136">
        <f t="shared" ref="C136:C199" ca="1" si="14">_xlfn.BETA.INV(RAND(),$D$2,$D$3,FALSE)</f>
        <v>0.36214274956203441</v>
      </c>
      <c r="D136">
        <f t="shared" ref="D136:D199" ca="1" si="15">B136-C136</f>
        <v>0.47539844384979002</v>
      </c>
      <c r="F136">
        <f t="shared" ref="F136:F199" ca="1" si="16">_xlfn.BETA.INV(RAND(),$B$2,$B$3,FALSE)</f>
        <v>0.80925640867370041</v>
      </c>
      <c r="G136">
        <f t="shared" ref="G136:G199" ca="1" si="17">_xlfn.BETA.INV(RAND(),$D$2,$D$3,FALSE)</f>
        <v>0.49727287305472112</v>
      </c>
    </row>
    <row r="137" spans="1:7" x14ac:dyDescent="0.35">
      <c r="A137">
        <f t="shared" si="12"/>
        <v>131</v>
      </c>
      <c r="B137">
        <f t="shared" ca="1" si="13"/>
        <v>0.84060755462100156</v>
      </c>
      <c r="C137">
        <f t="shared" ca="1" si="14"/>
        <v>0.34524177418346469</v>
      </c>
      <c r="D137">
        <f t="shared" ca="1" si="15"/>
        <v>0.49536578043753687</v>
      </c>
      <c r="F137">
        <f t="shared" ca="1" si="16"/>
        <v>0.84704563764315477</v>
      </c>
      <c r="G137">
        <f t="shared" ca="1" si="17"/>
        <v>0.43793009978362218</v>
      </c>
    </row>
    <row r="138" spans="1:7" x14ac:dyDescent="0.35">
      <c r="A138">
        <f t="shared" si="12"/>
        <v>132</v>
      </c>
      <c r="B138">
        <f t="shared" ca="1" si="13"/>
        <v>0.76389833083352743</v>
      </c>
      <c r="C138">
        <f t="shared" ca="1" si="14"/>
        <v>0.43304875461124137</v>
      </c>
      <c r="D138">
        <f t="shared" ca="1" si="15"/>
        <v>0.33084957622228606</v>
      </c>
      <c r="F138">
        <f t="shared" ca="1" si="16"/>
        <v>0.82368288254898403</v>
      </c>
      <c r="G138">
        <f t="shared" ca="1" si="17"/>
        <v>0.46512335293198981</v>
      </c>
    </row>
    <row r="139" spans="1:7" x14ac:dyDescent="0.35">
      <c r="A139">
        <f t="shared" si="12"/>
        <v>133</v>
      </c>
      <c r="B139">
        <f t="shared" ca="1" si="13"/>
        <v>0.89499752094822838</v>
      </c>
      <c r="C139">
        <f t="shared" ca="1" si="14"/>
        <v>0.37544331683765325</v>
      </c>
      <c r="D139">
        <f t="shared" ca="1" si="15"/>
        <v>0.51955420411057518</v>
      </c>
      <c r="F139">
        <f t="shared" ca="1" si="16"/>
        <v>0.7921262740383781</v>
      </c>
      <c r="G139">
        <f t="shared" ca="1" si="17"/>
        <v>0.45217982299414905</v>
      </c>
    </row>
    <row r="140" spans="1:7" x14ac:dyDescent="0.35">
      <c r="A140">
        <f t="shared" si="12"/>
        <v>134</v>
      </c>
      <c r="B140">
        <f t="shared" ca="1" si="13"/>
        <v>0.75216295865409599</v>
      </c>
      <c r="C140">
        <f t="shared" ca="1" si="14"/>
        <v>0.42831283567476752</v>
      </c>
      <c r="D140">
        <f t="shared" ca="1" si="15"/>
        <v>0.32385012297932847</v>
      </c>
      <c r="F140">
        <f t="shared" ca="1" si="16"/>
        <v>0.91292141315752451</v>
      </c>
      <c r="G140">
        <f t="shared" ca="1" si="17"/>
        <v>0.48383645236567163</v>
      </c>
    </row>
    <row r="141" spans="1:7" x14ac:dyDescent="0.35">
      <c r="A141">
        <f t="shared" si="12"/>
        <v>135</v>
      </c>
      <c r="B141">
        <f t="shared" ca="1" si="13"/>
        <v>0.85734128316483915</v>
      </c>
      <c r="C141">
        <f t="shared" ca="1" si="14"/>
        <v>0.44548730267946279</v>
      </c>
      <c r="D141">
        <f t="shared" ca="1" si="15"/>
        <v>0.41185398048537636</v>
      </c>
      <c r="F141">
        <f t="shared" ca="1" si="16"/>
        <v>0.84022607455128739</v>
      </c>
      <c r="G141">
        <f t="shared" ca="1" si="17"/>
        <v>0.39703005293583671</v>
      </c>
    </row>
    <row r="142" spans="1:7" x14ac:dyDescent="0.35">
      <c r="A142">
        <f t="shared" si="12"/>
        <v>136</v>
      </c>
      <c r="B142">
        <f t="shared" ca="1" si="13"/>
        <v>0.83887721179072883</v>
      </c>
      <c r="C142">
        <f t="shared" ca="1" si="14"/>
        <v>0.29785483856232542</v>
      </c>
      <c r="D142">
        <f t="shared" ca="1" si="15"/>
        <v>0.54102237322840341</v>
      </c>
      <c r="F142">
        <f t="shared" ca="1" si="16"/>
        <v>0.92383842222255785</v>
      </c>
      <c r="G142">
        <f t="shared" ca="1" si="17"/>
        <v>0.37519356187406211</v>
      </c>
    </row>
    <row r="143" spans="1:7" x14ac:dyDescent="0.35">
      <c r="A143">
        <f t="shared" si="12"/>
        <v>137</v>
      </c>
      <c r="B143">
        <f t="shared" ca="1" si="13"/>
        <v>0.85716110905488829</v>
      </c>
      <c r="C143">
        <f t="shared" ca="1" si="14"/>
        <v>0.42280368153037695</v>
      </c>
      <c r="D143">
        <f t="shared" ca="1" si="15"/>
        <v>0.43435742752451134</v>
      </c>
      <c r="F143">
        <f t="shared" ca="1" si="16"/>
        <v>0.8593577738875211</v>
      </c>
      <c r="G143">
        <f t="shared" ca="1" si="17"/>
        <v>0.34700504034485513</v>
      </c>
    </row>
    <row r="144" spans="1:7" x14ac:dyDescent="0.35">
      <c r="A144">
        <f t="shared" si="12"/>
        <v>138</v>
      </c>
      <c r="B144">
        <f t="shared" ca="1" si="13"/>
        <v>0.83830692040668875</v>
      </c>
      <c r="C144">
        <f t="shared" ca="1" si="14"/>
        <v>0.66123239746340334</v>
      </c>
      <c r="D144">
        <f t="shared" ca="1" si="15"/>
        <v>0.17707452294328541</v>
      </c>
      <c r="F144">
        <f t="shared" ca="1" si="16"/>
        <v>0.83706739424543841</v>
      </c>
      <c r="G144">
        <f t="shared" ca="1" si="17"/>
        <v>0.52853722566289008</v>
      </c>
    </row>
    <row r="145" spans="1:7" x14ac:dyDescent="0.35">
      <c r="A145">
        <f t="shared" si="12"/>
        <v>139</v>
      </c>
      <c r="B145">
        <f t="shared" ca="1" si="13"/>
        <v>0.77830890267139541</v>
      </c>
      <c r="C145">
        <f t="shared" ca="1" si="14"/>
        <v>0.44365800612654327</v>
      </c>
      <c r="D145">
        <f t="shared" ca="1" si="15"/>
        <v>0.33465089654485214</v>
      </c>
      <c r="F145">
        <f t="shared" ca="1" si="16"/>
        <v>0.89645185786784864</v>
      </c>
      <c r="G145">
        <f t="shared" ca="1" si="17"/>
        <v>0.43078431270447259</v>
      </c>
    </row>
    <row r="146" spans="1:7" x14ac:dyDescent="0.35">
      <c r="A146">
        <f t="shared" si="12"/>
        <v>140</v>
      </c>
      <c r="B146">
        <f t="shared" ca="1" si="13"/>
        <v>0.71114138889037293</v>
      </c>
      <c r="C146">
        <f t="shared" ca="1" si="14"/>
        <v>0.49498213656641732</v>
      </c>
      <c r="D146">
        <f t="shared" ca="1" si="15"/>
        <v>0.21615925232395561</v>
      </c>
      <c r="F146">
        <f t="shared" ca="1" si="16"/>
        <v>0.88318376928965869</v>
      </c>
      <c r="G146">
        <f t="shared" ca="1" si="17"/>
        <v>0.43477631458639399</v>
      </c>
    </row>
    <row r="147" spans="1:7" x14ac:dyDescent="0.35">
      <c r="A147">
        <f t="shared" si="12"/>
        <v>141</v>
      </c>
      <c r="B147">
        <f t="shared" ca="1" si="13"/>
        <v>0.94843188194839434</v>
      </c>
      <c r="C147">
        <f t="shared" ca="1" si="14"/>
        <v>0.50297643268448278</v>
      </c>
      <c r="D147">
        <f t="shared" ca="1" si="15"/>
        <v>0.44545544926391156</v>
      </c>
      <c r="F147">
        <f t="shared" ca="1" si="16"/>
        <v>0.82374575899285596</v>
      </c>
      <c r="G147">
        <f t="shared" ca="1" si="17"/>
        <v>0.38661521415213723</v>
      </c>
    </row>
    <row r="148" spans="1:7" x14ac:dyDescent="0.35">
      <c r="A148">
        <f t="shared" si="12"/>
        <v>142</v>
      </c>
      <c r="B148">
        <f t="shared" ca="1" si="13"/>
        <v>0.8506629888668622</v>
      </c>
      <c r="C148">
        <f t="shared" ca="1" si="14"/>
        <v>0.55056425559506827</v>
      </c>
      <c r="D148">
        <f t="shared" ca="1" si="15"/>
        <v>0.30009873327179393</v>
      </c>
      <c r="F148">
        <f t="shared" ca="1" si="16"/>
        <v>0.92204472431728424</v>
      </c>
      <c r="G148">
        <f t="shared" ca="1" si="17"/>
        <v>0.37517163996041814</v>
      </c>
    </row>
    <row r="149" spans="1:7" x14ac:dyDescent="0.35">
      <c r="A149">
        <f t="shared" si="12"/>
        <v>143</v>
      </c>
      <c r="B149">
        <f t="shared" ca="1" si="13"/>
        <v>0.79957744065908343</v>
      </c>
      <c r="C149">
        <f t="shared" ca="1" si="14"/>
        <v>0.45572180477122604</v>
      </c>
      <c r="D149">
        <f t="shared" ca="1" si="15"/>
        <v>0.34385563588785739</v>
      </c>
      <c r="F149">
        <f t="shared" ca="1" si="16"/>
        <v>0.83188565265405523</v>
      </c>
      <c r="G149">
        <f t="shared" ca="1" si="17"/>
        <v>0.31304392809833648</v>
      </c>
    </row>
    <row r="150" spans="1:7" x14ac:dyDescent="0.35">
      <c r="A150">
        <f t="shared" si="12"/>
        <v>144</v>
      </c>
      <c r="B150">
        <f t="shared" ca="1" si="13"/>
        <v>0.8292939566238563</v>
      </c>
      <c r="C150">
        <f t="shared" ca="1" si="14"/>
        <v>0.46241192417326282</v>
      </c>
      <c r="D150">
        <f t="shared" ca="1" si="15"/>
        <v>0.36688203245059348</v>
      </c>
      <c r="F150">
        <f t="shared" ca="1" si="16"/>
        <v>0.78682373377462034</v>
      </c>
      <c r="G150">
        <f t="shared" ca="1" si="17"/>
        <v>0.45194962284772189</v>
      </c>
    </row>
    <row r="151" spans="1:7" x14ac:dyDescent="0.35">
      <c r="A151">
        <f t="shared" si="12"/>
        <v>145</v>
      </c>
      <c r="B151">
        <f t="shared" ca="1" si="13"/>
        <v>0.88681498830303829</v>
      </c>
      <c r="C151">
        <f t="shared" ca="1" si="14"/>
        <v>0.41412749583616315</v>
      </c>
      <c r="D151">
        <f t="shared" ca="1" si="15"/>
        <v>0.47268749246687514</v>
      </c>
      <c r="F151">
        <f t="shared" ca="1" si="16"/>
        <v>0.8888918681416339</v>
      </c>
      <c r="G151">
        <f t="shared" ca="1" si="17"/>
        <v>0.41617259135495055</v>
      </c>
    </row>
    <row r="152" spans="1:7" x14ac:dyDescent="0.35">
      <c r="A152">
        <f t="shared" si="12"/>
        <v>146</v>
      </c>
      <c r="B152">
        <f t="shared" ca="1" si="13"/>
        <v>0.86031095071686359</v>
      </c>
      <c r="C152">
        <f t="shared" ca="1" si="14"/>
        <v>0.37269164234610463</v>
      </c>
      <c r="D152">
        <f t="shared" ca="1" si="15"/>
        <v>0.48761930837075895</v>
      </c>
      <c r="F152">
        <f t="shared" ca="1" si="16"/>
        <v>0.9210474122763519</v>
      </c>
      <c r="G152">
        <f t="shared" ca="1" si="17"/>
        <v>0.49372248311220157</v>
      </c>
    </row>
    <row r="153" spans="1:7" x14ac:dyDescent="0.35">
      <c r="A153">
        <f t="shared" si="12"/>
        <v>147</v>
      </c>
      <c r="B153">
        <f t="shared" ca="1" si="13"/>
        <v>0.88600416390945125</v>
      </c>
      <c r="C153">
        <f t="shared" ca="1" si="14"/>
        <v>0.50935145472218957</v>
      </c>
      <c r="D153">
        <f t="shared" ca="1" si="15"/>
        <v>0.37665270918726168</v>
      </c>
      <c r="F153">
        <f t="shared" ca="1" si="16"/>
        <v>0.78162045026975002</v>
      </c>
      <c r="G153">
        <f t="shared" ca="1" si="17"/>
        <v>0.54768206283921883</v>
      </c>
    </row>
    <row r="154" spans="1:7" x14ac:dyDescent="0.35">
      <c r="A154">
        <f t="shared" si="12"/>
        <v>148</v>
      </c>
      <c r="B154">
        <f t="shared" ca="1" si="13"/>
        <v>0.86635473428191823</v>
      </c>
      <c r="C154">
        <f t="shared" ca="1" si="14"/>
        <v>0.4327473795422172</v>
      </c>
      <c r="D154">
        <f t="shared" ca="1" si="15"/>
        <v>0.43360735473970102</v>
      </c>
      <c r="F154">
        <f t="shared" ca="1" si="16"/>
        <v>0.91220794678385975</v>
      </c>
      <c r="G154">
        <f t="shared" ca="1" si="17"/>
        <v>0.2453333626673925</v>
      </c>
    </row>
    <row r="155" spans="1:7" x14ac:dyDescent="0.35">
      <c r="A155">
        <f t="shared" si="12"/>
        <v>149</v>
      </c>
      <c r="B155">
        <f t="shared" ca="1" si="13"/>
        <v>0.88714024153261217</v>
      </c>
      <c r="C155">
        <f t="shared" ca="1" si="14"/>
        <v>0.4304399144886577</v>
      </c>
      <c r="D155">
        <f t="shared" ca="1" si="15"/>
        <v>0.45670032704395447</v>
      </c>
      <c r="F155">
        <f t="shared" ca="1" si="16"/>
        <v>0.8062984743654662</v>
      </c>
      <c r="G155">
        <f t="shared" ca="1" si="17"/>
        <v>0.30528055570270363</v>
      </c>
    </row>
    <row r="156" spans="1:7" x14ac:dyDescent="0.35">
      <c r="A156">
        <f t="shared" si="12"/>
        <v>150</v>
      </c>
      <c r="B156">
        <f t="shared" ca="1" si="13"/>
        <v>0.91593705367643219</v>
      </c>
      <c r="C156">
        <f t="shared" ca="1" si="14"/>
        <v>0.44923168152663828</v>
      </c>
      <c r="D156">
        <f t="shared" ca="1" si="15"/>
        <v>0.46670537214979391</v>
      </c>
      <c r="F156">
        <f t="shared" ca="1" si="16"/>
        <v>0.7752128297005062</v>
      </c>
      <c r="G156">
        <f t="shared" ca="1" si="17"/>
        <v>0.45416732203633881</v>
      </c>
    </row>
    <row r="157" spans="1:7" x14ac:dyDescent="0.35">
      <c r="A157">
        <f t="shared" si="12"/>
        <v>151</v>
      </c>
      <c r="B157">
        <f t="shared" ca="1" si="13"/>
        <v>0.82130266027826948</v>
      </c>
      <c r="C157">
        <f t="shared" ca="1" si="14"/>
        <v>0.42626018537880928</v>
      </c>
      <c r="D157">
        <f t="shared" ca="1" si="15"/>
        <v>0.39504247489946021</v>
      </c>
      <c r="F157">
        <f t="shared" ca="1" si="16"/>
        <v>0.95136462691241452</v>
      </c>
      <c r="G157">
        <f t="shared" ca="1" si="17"/>
        <v>0.41655550491371407</v>
      </c>
    </row>
    <row r="158" spans="1:7" x14ac:dyDescent="0.35">
      <c r="A158">
        <f t="shared" si="12"/>
        <v>152</v>
      </c>
      <c r="B158">
        <f t="shared" ca="1" si="13"/>
        <v>0.93193699437017863</v>
      </c>
      <c r="C158">
        <f t="shared" ca="1" si="14"/>
        <v>0.31840959197322483</v>
      </c>
      <c r="D158">
        <f t="shared" ca="1" si="15"/>
        <v>0.6135274023969538</v>
      </c>
      <c r="F158">
        <f t="shared" ca="1" si="16"/>
        <v>0.8654082507460652</v>
      </c>
      <c r="G158">
        <f t="shared" ca="1" si="17"/>
        <v>0.32749698430803043</v>
      </c>
    </row>
    <row r="159" spans="1:7" x14ac:dyDescent="0.35">
      <c r="A159">
        <f t="shared" si="12"/>
        <v>153</v>
      </c>
      <c r="B159">
        <f t="shared" ca="1" si="13"/>
        <v>0.85477608193050481</v>
      </c>
      <c r="C159">
        <f t="shared" ca="1" si="14"/>
        <v>0.47493104856650692</v>
      </c>
      <c r="D159">
        <f t="shared" ca="1" si="15"/>
        <v>0.37984503336399789</v>
      </c>
      <c r="F159">
        <f t="shared" ca="1" si="16"/>
        <v>0.86086728997651607</v>
      </c>
      <c r="G159">
        <f t="shared" ca="1" si="17"/>
        <v>0.41119916662351574</v>
      </c>
    </row>
    <row r="160" spans="1:7" x14ac:dyDescent="0.35">
      <c r="A160">
        <f t="shared" si="12"/>
        <v>154</v>
      </c>
      <c r="B160">
        <f t="shared" ca="1" si="13"/>
        <v>0.83799582007559081</v>
      </c>
      <c r="C160">
        <f t="shared" ca="1" si="14"/>
        <v>0.45524646284331427</v>
      </c>
      <c r="D160">
        <f t="shared" ca="1" si="15"/>
        <v>0.38274935723227654</v>
      </c>
      <c r="F160">
        <f t="shared" ca="1" si="16"/>
        <v>0.87491862989914659</v>
      </c>
      <c r="G160">
        <f t="shared" ca="1" si="17"/>
        <v>0.37755670050712931</v>
      </c>
    </row>
    <row r="161" spans="1:7" x14ac:dyDescent="0.35">
      <c r="A161">
        <f t="shared" si="12"/>
        <v>155</v>
      </c>
      <c r="B161">
        <f t="shared" ca="1" si="13"/>
        <v>0.86607083741392954</v>
      </c>
      <c r="C161">
        <f t="shared" ca="1" si="14"/>
        <v>0.47646503637084903</v>
      </c>
      <c r="D161">
        <f t="shared" ca="1" si="15"/>
        <v>0.38960580104308051</v>
      </c>
      <c r="F161">
        <f t="shared" ca="1" si="16"/>
        <v>0.83808221843928798</v>
      </c>
      <c r="G161">
        <f t="shared" ca="1" si="17"/>
        <v>0.38665836473964665</v>
      </c>
    </row>
    <row r="162" spans="1:7" x14ac:dyDescent="0.35">
      <c r="A162">
        <f t="shared" si="12"/>
        <v>156</v>
      </c>
      <c r="B162">
        <f t="shared" ca="1" si="13"/>
        <v>0.9208196167314755</v>
      </c>
      <c r="C162">
        <f t="shared" ca="1" si="14"/>
        <v>0.38507785273141415</v>
      </c>
      <c r="D162">
        <f t="shared" ca="1" si="15"/>
        <v>0.53574176400006135</v>
      </c>
      <c r="F162">
        <f t="shared" ca="1" si="16"/>
        <v>0.91312074408534349</v>
      </c>
      <c r="G162">
        <f t="shared" ca="1" si="17"/>
        <v>0.374379619590059</v>
      </c>
    </row>
    <row r="163" spans="1:7" x14ac:dyDescent="0.35">
      <c r="A163">
        <f t="shared" si="12"/>
        <v>157</v>
      </c>
      <c r="B163">
        <f t="shared" ca="1" si="13"/>
        <v>0.79084864869670635</v>
      </c>
      <c r="C163">
        <f t="shared" ca="1" si="14"/>
        <v>0.51173497747782781</v>
      </c>
      <c r="D163">
        <f t="shared" ca="1" si="15"/>
        <v>0.27911367121887853</v>
      </c>
      <c r="F163">
        <f t="shared" ca="1" si="16"/>
        <v>0.83794324589572111</v>
      </c>
      <c r="G163">
        <f t="shared" ca="1" si="17"/>
        <v>0.4503840586366239</v>
      </c>
    </row>
    <row r="164" spans="1:7" x14ac:dyDescent="0.35">
      <c r="A164">
        <f t="shared" si="12"/>
        <v>158</v>
      </c>
      <c r="B164">
        <f t="shared" ca="1" si="13"/>
        <v>0.84797961466428062</v>
      </c>
      <c r="C164">
        <f t="shared" ca="1" si="14"/>
        <v>0.3545664811244994</v>
      </c>
      <c r="D164">
        <f t="shared" ca="1" si="15"/>
        <v>0.49341313353978122</v>
      </c>
      <c r="F164">
        <f t="shared" ca="1" si="16"/>
        <v>0.94013550095400866</v>
      </c>
      <c r="G164">
        <f t="shared" ca="1" si="17"/>
        <v>0.35846274182298082</v>
      </c>
    </row>
    <row r="165" spans="1:7" x14ac:dyDescent="0.35">
      <c r="A165">
        <f t="shared" si="12"/>
        <v>159</v>
      </c>
      <c r="B165">
        <f t="shared" ca="1" si="13"/>
        <v>0.90998238105169937</v>
      </c>
      <c r="C165">
        <f t="shared" ca="1" si="14"/>
        <v>0.40620190905079295</v>
      </c>
      <c r="D165">
        <f t="shared" ca="1" si="15"/>
        <v>0.50378047200090648</v>
      </c>
      <c r="F165">
        <f t="shared" ca="1" si="16"/>
        <v>0.82058637679963398</v>
      </c>
      <c r="G165">
        <f t="shared" ca="1" si="17"/>
        <v>0.36787303734889959</v>
      </c>
    </row>
    <row r="166" spans="1:7" x14ac:dyDescent="0.35">
      <c r="A166">
        <f t="shared" si="12"/>
        <v>160</v>
      </c>
      <c r="B166">
        <f t="shared" ca="1" si="13"/>
        <v>0.78618164466986362</v>
      </c>
      <c r="C166">
        <f t="shared" ca="1" si="14"/>
        <v>0.45136652135583977</v>
      </c>
      <c r="D166">
        <f t="shared" ca="1" si="15"/>
        <v>0.33481512331402385</v>
      </c>
      <c r="F166">
        <f t="shared" ca="1" si="16"/>
        <v>0.82323675127275908</v>
      </c>
      <c r="G166">
        <f t="shared" ca="1" si="17"/>
        <v>0.44894233769583669</v>
      </c>
    </row>
    <row r="167" spans="1:7" x14ac:dyDescent="0.35">
      <c r="A167">
        <f t="shared" si="12"/>
        <v>161</v>
      </c>
      <c r="B167">
        <f t="shared" ca="1" si="13"/>
        <v>0.86458383630776625</v>
      </c>
      <c r="C167">
        <f t="shared" ca="1" si="14"/>
        <v>0.46785798756536923</v>
      </c>
      <c r="D167">
        <f t="shared" ca="1" si="15"/>
        <v>0.39672584874239702</v>
      </c>
      <c r="F167">
        <f t="shared" ca="1" si="16"/>
        <v>0.80736154828173334</v>
      </c>
      <c r="G167">
        <f t="shared" ca="1" si="17"/>
        <v>0.25326950670897741</v>
      </c>
    </row>
    <row r="168" spans="1:7" x14ac:dyDescent="0.35">
      <c r="A168">
        <f t="shared" si="12"/>
        <v>162</v>
      </c>
      <c r="B168">
        <f t="shared" ca="1" si="13"/>
        <v>0.87516464774580105</v>
      </c>
      <c r="C168">
        <f t="shared" ca="1" si="14"/>
        <v>0.54289086358096572</v>
      </c>
      <c r="D168">
        <f t="shared" ca="1" si="15"/>
        <v>0.33227378416483533</v>
      </c>
      <c r="F168">
        <f t="shared" ca="1" si="16"/>
        <v>0.92686751616423169</v>
      </c>
      <c r="G168">
        <f t="shared" ca="1" si="17"/>
        <v>0.46140048808244827</v>
      </c>
    </row>
    <row r="169" spans="1:7" x14ac:dyDescent="0.35">
      <c r="A169">
        <f t="shared" si="12"/>
        <v>163</v>
      </c>
      <c r="B169">
        <f t="shared" ca="1" si="13"/>
        <v>0.81722399459904183</v>
      </c>
      <c r="C169">
        <f t="shared" ca="1" si="14"/>
        <v>0.4676636956339868</v>
      </c>
      <c r="D169">
        <f t="shared" ca="1" si="15"/>
        <v>0.34956029896505503</v>
      </c>
      <c r="F169">
        <f t="shared" ca="1" si="16"/>
        <v>0.93448475403368803</v>
      </c>
      <c r="G169">
        <f t="shared" ca="1" si="17"/>
        <v>0.34870965102413182</v>
      </c>
    </row>
    <row r="170" spans="1:7" x14ac:dyDescent="0.35">
      <c r="A170">
        <f t="shared" si="12"/>
        <v>164</v>
      </c>
      <c r="B170">
        <f t="shared" ca="1" si="13"/>
        <v>0.84851132610713975</v>
      </c>
      <c r="C170">
        <f t="shared" ca="1" si="14"/>
        <v>0.37939347197126938</v>
      </c>
      <c r="D170">
        <f t="shared" ca="1" si="15"/>
        <v>0.46911785413587037</v>
      </c>
      <c r="F170">
        <f t="shared" ca="1" si="16"/>
        <v>0.81444461701650672</v>
      </c>
      <c r="G170">
        <f t="shared" ca="1" si="17"/>
        <v>0.4164105632786152</v>
      </c>
    </row>
    <row r="171" spans="1:7" x14ac:dyDescent="0.35">
      <c r="A171">
        <f t="shared" si="12"/>
        <v>165</v>
      </c>
      <c r="B171">
        <f t="shared" ca="1" si="13"/>
        <v>0.86168622239247861</v>
      </c>
      <c r="C171">
        <f t="shared" ca="1" si="14"/>
        <v>0.42982905151153772</v>
      </c>
      <c r="D171">
        <f t="shared" ca="1" si="15"/>
        <v>0.43185717088094089</v>
      </c>
      <c r="F171">
        <f t="shared" ca="1" si="16"/>
        <v>0.90355430709710005</v>
      </c>
      <c r="G171">
        <f t="shared" ca="1" si="17"/>
        <v>0.62424024317355165</v>
      </c>
    </row>
    <row r="172" spans="1:7" x14ac:dyDescent="0.35">
      <c r="A172">
        <f t="shared" si="12"/>
        <v>166</v>
      </c>
      <c r="B172">
        <f t="shared" ca="1" si="13"/>
        <v>0.83013807410335094</v>
      </c>
      <c r="C172">
        <f t="shared" ca="1" si="14"/>
        <v>0.47058296948907274</v>
      </c>
      <c r="D172">
        <f t="shared" ca="1" si="15"/>
        <v>0.3595551046142782</v>
      </c>
      <c r="F172">
        <f t="shared" ca="1" si="16"/>
        <v>0.8532110238000703</v>
      </c>
      <c r="G172">
        <f t="shared" ca="1" si="17"/>
        <v>0.44739057467322263</v>
      </c>
    </row>
    <row r="173" spans="1:7" x14ac:dyDescent="0.35">
      <c r="A173">
        <f t="shared" si="12"/>
        <v>167</v>
      </c>
      <c r="B173">
        <f t="shared" ca="1" si="13"/>
        <v>0.88682381132664123</v>
      </c>
      <c r="C173">
        <f t="shared" ca="1" si="14"/>
        <v>0.36257812102183945</v>
      </c>
      <c r="D173">
        <f t="shared" ca="1" si="15"/>
        <v>0.52424569030480184</v>
      </c>
      <c r="F173">
        <f t="shared" ca="1" si="16"/>
        <v>0.89962126350668092</v>
      </c>
      <c r="G173">
        <f t="shared" ca="1" si="17"/>
        <v>0.48139772905436751</v>
      </c>
    </row>
    <row r="174" spans="1:7" x14ac:dyDescent="0.35">
      <c r="A174">
        <f t="shared" si="12"/>
        <v>168</v>
      </c>
      <c r="B174">
        <f t="shared" ca="1" si="13"/>
        <v>0.89813227885283564</v>
      </c>
      <c r="C174">
        <f t="shared" ca="1" si="14"/>
        <v>0.53279734065184503</v>
      </c>
      <c r="D174">
        <f t="shared" ca="1" si="15"/>
        <v>0.36533493820099061</v>
      </c>
      <c r="F174">
        <f t="shared" ca="1" si="16"/>
        <v>0.81613423876573843</v>
      </c>
      <c r="G174">
        <f t="shared" ca="1" si="17"/>
        <v>0.44981243550491024</v>
      </c>
    </row>
    <row r="175" spans="1:7" x14ac:dyDescent="0.35">
      <c r="A175">
        <f t="shared" si="12"/>
        <v>169</v>
      </c>
      <c r="B175">
        <f t="shared" ca="1" si="13"/>
        <v>0.8583973651316914</v>
      </c>
      <c r="C175">
        <f t="shared" ca="1" si="14"/>
        <v>0.41401528892739892</v>
      </c>
      <c r="D175">
        <f t="shared" ca="1" si="15"/>
        <v>0.44438207620429249</v>
      </c>
      <c r="F175">
        <f t="shared" ca="1" si="16"/>
        <v>0.81372902240735467</v>
      </c>
      <c r="G175">
        <f t="shared" ca="1" si="17"/>
        <v>0.48595781531312865</v>
      </c>
    </row>
    <row r="176" spans="1:7" x14ac:dyDescent="0.35">
      <c r="A176">
        <f t="shared" si="12"/>
        <v>170</v>
      </c>
      <c r="B176">
        <f t="shared" ca="1" si="13"/>
        <v>0.82204037529621599</v>
      </c>
      <c r="C176">
        <f t="shared" ca="1" si="14"/>
        <v>0.31628307160269586</v>
      </c>
      <c r="D176">
        <f t="shared" ca="1" si="15"/>
        <v>0.50575730369352012</v>
      </c>
      <c r="F176">
        <f t="shared" ca="1" si="16"/>
        <v>0.87696124110624085</v>
      </c>
      <c r="G176">
        <f t="shared" ca="1" si="17"/>
        <v>0.55626018700317381</v>
      </c>
    </row>
    <row r="177" spans="1:7" x14ac:dyDescent="0.35">
      <c r="A177">
        <f t="shared" si="12"/>
        <v>171</v>
      </c>
      <c r="B177">
        <f t="shared" ca="1" si="13"/>
        <v>0.81166916521110455</v>
      </c>
      <c r="C177">
        <f t="shared" ca="1" si="14"/>
        <v>0.42038535170725277</v>
      </c>
      <c r="D177">
        <f t="shared" ca="1" si="15"/>
        <v>0.39128381350385177</v>
      </c>
      <c r="F177">
        <f t="shared" ca="1" si="16"/>
        <v>0.78910871307763308</v>
      </c>
      <c r="G177">
        <f t="shared" ca="1" si="17"/>
        <v>0.47623081599350436</v>
      </c>
    </row>
    <row r="178" spans="1:7" x14ac:dyDescent="0.35">
      <c r="A178">
        <f t="shared" si="12"/>
        <v>172</v>
      </c>
      <c r="B178">
        <f t="shared" ca="1" si="13"/>
        <v>0.71139761997664575</v>
      </c>
      <c r="C178">
        <f t="shared" ca="1" si="14"/>
        <v>0.41607178056010607</v>
      </c>
      <c r="D178">
        <f t="shared" ca="1" si="15"/>
        <v>0.29532583941653967</v>
      </c>
      <c r="F178">
        <f t="shared" ca="1" si="16"/>
        <v>0.90283686787036732</v>
      </c>
      <c r="G178">
        <f t="shared" ca="1" si="17"/>
        <v>0.33975311574971939</v>
      </c>
    </row>
    <row r="179" spans="1:7" x14ac:dyDescent="0.35">
      <c r="A179">
        <f t="shared" si="12"/>
        <v>173</v>
      </c>
      <c r="B179">
        <f t="shared" ca="1" si="13"/>
        <v>0.85461680457790135</v>
      </c>
      <c r="C179">
        <f t="shared" ca="1" si="14"/>
        <v>0.52697995294167321</v>
      </c>
      <c r="D179">
        <f t="shared" ca="1" si="15"/>
        <v>0.32763685163622813</v>
      </c>
      <c r="F179">
        <f t="shared" ca="1" si="16"/>
        <v>0.90147562870231579</v>
      </c>
      <c r="G179">
        <f t="shared" ca="1" si="17"/>
        <v>0.47950876664773145</v>
      </c>
    </row>
    <row r="180" spans="1:7" x14ac:dyDescent="0.35">
      <c r="A180">
        <f t="shared" si="12"/>
        <v>174</v>
      </c>
      <c r="B180">
        <f t="shared" ca="1" si="13"/>
        <v>0.78737143024718459</v>
      </c>
      <c r="C180">
        <f t="shared" ca="1" si="14"/>
        <v>0.43527084951362627</v>
      </c>
      <c r="D180">
        <f t="shared" ca="1" si="15"/>
        <v>0.35210058073355832</v>
      </c>
      <c r="F180">
        <f t="shared" ca="1" si="16"/>
        <v>0.87183615058704633</v>
      </c>
      <c r="G180">
        <f t="shared" ca="1" si="17"/>
        <v>0.49891618504559254</v>
      </c>
    </row>
    <row r="181" spans="1:7" x14ac:dyDescent="0.35">
      <c r="A181">
        <f t="shared" si="12"/>
        <v>175</v>
      </c>
      <c r="B181">
        <f t="shared" ca="1" si="13"/>
        <v>0.84146464866594672</v>
      </c>
      <c r="C181">
        <f t="shared" ca="1" si="14"/>
        <v>0.48775160534078432</v>
      </c>
      <c r="D181">
        <f t="shared" ca="1" si="15"/>
        <v>0.3537130433251624</v>
      </c>
      <c r="F181">
        <f t="shared" ca="1" si="16"/>
        <v>0.80954361615768855</v>
      </c>
      <c r="G181">
        <f t="shared" ca="1" si="17"/>
        <v>0.58796035979709393</v>
      </c>
    </row>
    <row r="182" spans="1:7" x14ac:dyDescent="0.35">
      <c r="A182">
        <f t="shared" si="12"/>
        <v>176</v>
      </c>
      <c r="B182">
        <f t="shared" ca="1" si="13"/>
        <v>0.9088067501630166</v>
      </c>
      <c r="C182">
        <f t="shared" ca="1" si="14"/>
        <v>0.36423858723175323</v>
      </c>
      <c r="D182">
        <f t="shared" ca="1" si="15"/>
        <v>0.54456816293126331</v>
      </c>
      <c r="F182">
        <f t="shared" ca="1" si="16"/>
        <v>0.84573420469979865</v>
      </c>
      <c r="G182">
        <f t="shared" ca="1" si="17"/>
        <v>0.44775929371720036</v>
      </c>
    </row>
    <row r="183" spans="1:7" x14ac:dyDescent="0.35">
      <c r="A183">
        <f t="shared" si="12"/>
        <v>177</v>
      </c>
      <c r="B183">
        <f t="shared" ca="1" si="13"/>
        <v>0.83649772654651655</v>
      </c>
      <c r="C183">
        <f t="shared" ca="1" si="14"/>
        <v>0.44746163150471996</v>
      </c>
      <c r="D183">
        <f t="shared" ca="1" si="15"/>
        <v>0.38903609504179659</v>
      </c>
      <c r="F183">
        <f t="shared" ca="1" si="16"/>
        <v>0.86964011242753469</v>
      </c>
      <c r="G183">
        <f t="shared" ca="1" si="17"/>
        <v>0.37541072268863634</v>
      </c>
    </row>
    <row r="184" spans="1:7" x14ac:dyDescent="0.35">
      <c r="A184">
        <f t="shared" si="12"/>
        <v>178</v>
      </c>
      <c r="B184">
        <f t="shared" ca="1" si="13"/>
        <v>0.75304824825522376</v>
      </c>
      <c r="C184">
        <f t="shared" ca="1" si="14"/>
        <v>0.37933838450134483</v>
      </c>
      <c r="D184">
        <f t="shared" ca="1" si="15"/>
        <v>0.37370986375387893</v>
      </c>
      <c r="F184">
        <f t="shared" ca="1" si="16"/>
        <v>0.91090181655760261</v>
      </c>
      <c r="G184">
        <f t="shared" ca="1" si="17"/>
        <v>0.39068730126637785</v>
      </c>
    </row>
    <row r="185" spans="1:7" x14ac:dyDescent="0.35">
      <c r="A185">
        <f t="shared" si="12"/>
        <v>179</v>
      </c>
      <c r="B185">
        <f t="shared" ca="1" si="13"/>
        <v>0.80121911971480331</v>
      </c>
      <c r="C185">
        <f t="shared" ca="1" si="14"/>
        <v>0.44332084987900977</v>
      </c>
      <c r="D185">
        <f t="shared" ca="1" si="15"/>
        <v>0.35789826983579354</v>
      </c>
      <c r="F185">
        <f t="shared" ca="1" si="16"/>
        <v>0.77872694157370115</v>
      </c>
      <c r="G185">
        <f t="shared" ca="1" si="17"/>
        <v>0.30512737157433012</v>
      </c>
    </row>
    <row r="186" spans="1:7" x14ac:dyDescent="0.35">
      <c r="A186">
        <f t="shared" si="12"/>
        <v>180</v>
      </c>
      <c r="B186">
        <f t="shared" ca="1" si="13"/>
        <v>0.9336812303476173</v>
      </c>
      <c r="C186">
        <f t="shared" ca="1" si="14"/>
        <v>0.46608733723496576</v>
      </c>
      <c r="D186">
        <f t="shared" ca="1" si="15"/>
        <v>0.46759389311265154</v>
      </c>
      <c r="F186">
        <f t="shared" ca="1" si="16"/>
        <v>0.85070404891817653</v>
      </c>
      <c r="G186">
        <f t="shared" ca="1" si="17"/>
        <v>0.41699368636745576</v>
      </c>
    </row>
    <row r="187" spans="1:7" x14ac:dyDescent="0.35">
      <c r="A187">
        <f t="shared" si="12"/>
        <v>181</v>
      </c>
      <c r="B187">
        <f t="shared" ca="1" si="13"/>
        <v>0.8895397273917145</v>
      </c>
      <c r="C187">
        <f t="shared" ca="1" si="14"/>
        <v>0.46970288614668332</v>
      </c>
      <c r="D187">
        <f t="shared" ca="1" si="15"/>
        <v>0.41983684124503118</v>
      </c>
      <c r="F187">
        <f t="shared" ca="1" si="16"/>
        <v>0.79158791678283902</v>
      </c>
      <c r="G187">
        <f t="shared" ca="1" si="17"/>
        <v>0.2797943842814985</v>
      </c>
    </row>
    <row r="188" spans="1:7" x14ac:dyDescent="0.35">
      <c r="A188">
        <f t="shared" si="12"/>
        <v>182</v>
      </c>
      <c r="B188">
        <f t="shared" ca="1" si="13"/>
        <v>0.88147431270044985</v>
      </c>
      <c r="C188">
        <f t="shared" ca="1" si="14"/>
        <v>0.41875361869337546</v>
      </c>
      <c r="D188">
        <f t="shared" ca="1" si="15"/>
        <v>0.46272069400707438</v>
      </c>
      <c r="F188">
        <f t="shared" ca="1" si="16"/>
        <v>0.76397285700971074</v>
      </c>
      <c r="G188">
        <f t="shared" ca="1" si="17"/>
        <v>0.36282434223581256</v>
      </c>
    </row>
    <row r="189" spans="1:7" x14ac:dyDescent="0.35">
      <c r="A189">
        <f t="shared" si="12"/>
        <v>183</v>
      </c>
      <c r="B189">
        <f t="shared" ca="1" si="13"/>
        <v>0.87794833847656628</v>
      </c>
      <c r="C189">
        <f t="shared" ca="1" si="14"/>
        <v>0.43024494602739172</v>
      </c>
      <c r="D189">
        <f t="shared" ca="1" si="15"/>
        <v>0.44770339244917456</v>
      </c>
      <c r="F189">
        <f t="shared" ca="1" si="16"/>
        <v>0.79511566858293503</v>
      </c>
      <c r="G189">
        <f t="shared" ca="1" si="17"/>
        <v>0.37506095273348294</v>
      </c>
    </row>
    <row r="190" spans="1:7" x14ac:dyDescent="0.35">
      <c r="A190">
        <f t="shared" si="12"/>
        <v>184</v>
      </c>
      <c r="B190">
        <f t="shared" ca="1" si="13"/>
        <v>0.8692078266768869</v>
      </c>
      <c r="C190">
        <f t="shared" ca="1" si="14"/>
        <v>0.45128186016485483</v>
      </c>
      <c r="D190">
        <f t="shared" ca="1" si="15"/>
        <v>0.41792596651203207</v>
      </c>
      <c r="F190">
        <f t="shared" ca="1" si="16"/>
        <v>0.83861499007974694</v>
      </c>
      <c r="G190">
        <f t="shared" ca="1" si="17"/>
        <v>0.48964313510371438</v>
      </c>
    </row>
    <row r="191" spans="1:7" x14ac:dyDescent="0.35">
      <c r="A191">
        <f t="shared" si="12"/>
        <v>185</v>
      </c>
      <c r="B191">
        <f t="shared" ca="1" si="13"/>
        <v>0.90278015912449661</v>
      </c>
      <c r="C191">
        <f t="shared" ca="1" si="14"/>
        <v>0.41510769590608354</v>
      </c>
      <c r="D191">
        <f t="shared" ca="1" si="15"/>
        <v>0.48767246321841307</v>
      </c>
      <c r="F191">
        <f t="shared" ca="1" si="16"/>
        <v>0.85604772877066737</v>
      </c>
      <c r="G191">
        <f t="shared" ca="1" si="17"/>
        <v>0.47319759043417231</v>
      </c>
    </row>
    <row r="192" spans="1:7" x14ac:dyDescent="0.35">
      <c r="A192">
        <f t="shared" si="12"/>
        <v>186</v>
      </c>
      <c r="B192">
        <f t="shared" ca="1" si="13"/>
        <v>0.86356033118293074</v>
      </c>
      <c r="C192">
        <f t="shared" ca="1" si="14"/>
        <v>0.37090038923198282</v>
      </c>
      <c r="D192">
        <f t="shared" ca="1" si="15"/>
        <v>0.49265994195094792</v>
      </c>
      <c r="F192">
        <f t="shared" ca="1" si="16"/>
        <v>0.88376294067530314</v>
      </c>
      <c r="G192">
        <f t="shared" ca="1" si="17"/>
        <v>0.32688648316777918</v>
      </c>
    </row>
    <row r="193" spans="1:7" x14ac:dyDescent="0.35">
      <c r="A193">
        <f t="shared" si="12"/>
        <v>187</v>
      </c>
      <c r="B193">
        <f t="shared" ca="1" si="13"/>
        <v>0.86988721998929164</v>
      </c>
      <c r="C193">
        <f t="shared" ca="1" si="14"/>
        <v>0.39748243954757195</v>
      </c>
      <c r="D193">
        <f t="shared" ca="1" si="15"/>
        <v>0.47240478044171968</v>
      </c>
      <c r="F193">
        <f t="shared" ca="1" si="16"/>
        <v>0.81058149961622394</v>
      </c>
      <c r="G193">
        <f t="shared" ca="1" si="17"/>
        <v>0.46062917119406943</v>
      </c>
    </row>
    <row r="194" spans="1:7" x14ac:dyDescent="0.35">
      <c r="A194">
        <f t="shared" si="12"/>
        <v>188</v>
      </c>
      <c r="B194">
        <f t="shared" ca="1" si="13"/>
        <v>0.93464001386793427</v>
      </c>
      <c r="C194">
        <f t="shared" ca="1" si="14"/>
        <v>0.41595946112548432</v>
      </c>
      <c r="D194">
        <f t="shared" ca="1" si="15"/>
        <v>0.51868055274244995</v>
      </c>
      <c r="F194">
        <f t="shared" ca="1" si="16"/>
        <v>0.78131763060917869</v>
      </c>
      <c r="G194">
        <f t="shared" ca="1" si="17"/>
        <v>0.38597701365774173</v>
      </c>
    </row>
    <row r="195" spans="1:7" x14ac:dyDescent="0.35">
      <c r="A195">
        <f t="shared" si="12"/>
        <v>189</v>
      </c>
      <c r="B195">
        <f t="shared" ca="1" si="13"/>
        <v>0.79364710621414647</v>
      </c>
      <c r="C195">
        <f t="shared" ca="1" si="14"/>
        <v>0.45365704019825615</v>
      </c>
      <c r="D195">
        <f t="shared" ca="1" si="15"/>
        <v>0.33999006601589032</v>
      </c>
      <c r="F195">
        <f t="shared" ca="1" si="16"/>
        <v>0.93020717264299979</v>
      </c>
      <c r="G195">
        <f t="shared" ca="1" si="17"/>
        <v>0.40362742307561367</v>
      </c>
    </row>
    <row r="196" spans="1:7" x14ac:dyDescent="0.35">
      <c r="A196">
        <f t="shared" si="12"/>
        <v>190</v>
      </c>
      <c r="B196">
        <f t="shared" ca="1" si="13"/>
        <v>0.79043685167398803</v>
      </c>
      <c r="C196">
        <f t="shared" ca="1" si="14"/>
        <v>0.62810333685553799</v>
      </c>
      <c r="D196">
        <f t="shared" ca="1" si="15"/>
        <v>0.16233351481845004</v>
      </c>
      <c r="F196">
        <f t="shared" ca="1" si="16"/>
        <v>0.72701662602767558</v>
      </c>
      <c r="G196">
        <f t="shared" ca="1" si="17"/>
        <v>0.34167112617470935</v>
      </c>
    </row>
    <row r="197" spans="1:7" x14ac:dyDescent="0.35">
      <c r="A197">
        <f t="shared" si="12"/>
        <v>191</v>
      </c>
      <c r="B197">
        <f t="shared" ca="1" si="13"/>
        <v>0.82964972006914439</v>
      </c>
      <c r="C197">
        <f t="shared" ca="1" si="14"/>
        <v>0.40241779556452911</v>
      </c>
      <c r="D197">
        <f t="shared" ca="1" si="15"/>
        <v>0.42723192450461528</v>
      </c>
      <c r="F197">
        <f t="shared" ca="1" si="16"/>
        <v>0.82184836813543083</v>
      </c>
      <c r="G197">
        <f t="shared" ca="1" si="17"/>
        <v>0.35823400600257199</v>
      </c>
    </row>
    <row r="198" spans="1:7" x14ac:dyDescent="0.35">
      <c r="A198">
        <f t="shared" si="12"/>
        <v>192</v>
      </c>
      <c r="B198">
        <f t="shared" ca="1" si="13"/>
        <v>0.68931500879433638</v>
      </c>
      <c r="C198">
        <f t="shared" ca="1" si="14"/>
        <v>0.34096870098862242</v>
      </c>
      <c r="D198">
        <f t="shared" ca="1" si="15"/>
        <v>0.34834630780571396</v>
      </c>
      <c r="F198">
        <f t="shared" ca="1" si="16"/>
        <v>0.82467964510737868</v>
      </c>
      <c r="G198">
        <f t="shared" ca="1" si="17"/>
        <v>0.37625875001386816</v>
      </c>
    </row>
    <row r="199" spans="1:7" x14ac:dyDescent="0.35">
      <c r="A199">
        <f t="shared" si="12"/>
        <v>193</v>
      </c>
      <c r="B199">
        <f t="shared" ca="1" si="13"/>
        <v>0.81500360742812272</v>
      </c>
      <c r="C199">
        <f t="shared" ca="1" si="14"/>
        <v>0.5586344513596323</v>
      </c>
      <c r="D199">
        <f t="shared" ca="1" si="15"/>
        <v>0.25636915606849042</v>
      </c>
      <c r="F199">
        <f t="shared" ca="1" si="16"/>
        <v>0.8595827350098606</v>
      </c>
      <c r="G199">
        <f t="shared" ca="1" si="17"/>
        <v>0.35737555503944285</v>
      </c>
    </row>
    <row r="200" spans="1:7" x14ac:dyDescent="0.35">
      <c r="A200">
        <f t="shared" ref="A200:A263" si="18">A199+1</f>
        <v>194</v>
      </c>
      <c r="B200">
        <f t="shared" ref="B200:B263" ca="1" si="19">_xlfn.BETA.INV(RAND(),$B$2,$B$3,FALSE)</f>
        <v>0.78595491768746639</v>
      </c>
      <c r="C200">
        <f t="shared" ref="C200:C263" ca="1" si="20">_xlfn.BETA.INV(RAND(),$D$2,$D$3,FALSE)</f>
        <v>0.43364667039459648</v>
      </c>
      <c r="D200">
        <f t="shared" ref="D200:D263" ca="1" si="21">B200-C200</f>
        <v>0.35230824729286991</v>
      </c>
      <c r="F200">
        <f t="shared" ref="F200:F263" ca="1" si="22">_xlfn.BETA.INV(RAND(),$B$2,$B$3,FALSE)</f>
        <v>0.93111208239488319</v>
      </c>
      <c r="G200">
        <f t="shared" ref="G200:G263" ca="1" si="23">_xlfn.BETA.INV(RAND(),$D$2,$D$3,FALSE)</f>
        <v>0.30894260205670454</v>
      </c>
    </row>
    <row r="201" spans="1:7" x14ac:dyDescent="0.35">
      <c r="A201">
        <f t="shared" si="18"/>
        <v>195</v>
      </c>
      <c r="B201">
        <f t="shared" ca="1" si="19"/>
        <v>0.66888669331861328</v>
      </c>
      <c r="C201">
        <f t="shared" ca="1" si="20"/>
        <v>0.45647282651469001</v>
      </c>
      <c r="D201">
        <f t="shared" ca="1" si="21"/>
        <v>0.21241386680392327</v>
      </c>
      <c r="F201">
        <f t="shared" ca="1" si="22"/>
        <v>0.85365448517885412</v>
      </c>
      <c r="G201">
        <f t="shared" ca="1" si="23"/>
        <v>0.35649927964331218</v>
      </c>
    </row>
    <row r="202" spans="1:7" x14ac:dyDescent="0.35">
      <c r="A202">
        <f t="shared" si="18"/>
        <v>196</v>
      </c>
      <c r="B202">
        <f t="shared" ca="1" si="19"/>
        <v>0.77987194988057162</v>
      </c>
      <c r="C202">
        <f t="shared" ca="1" si="20"/>
        <v>0.46758208898668441</v>
      </c>
      <c r="D202">
        <f t="shared" ca="1" si="21"/>
        <v>0.31228986089388722</v>
      </c>
      <c r="F202">
        <f t="shared" ca="1" si="22"/>
        <v>0.85894019409377775</v>
      </c>
      <c r="G202">
        <f t="shared" ca="1" si="23"/>
        <v>0.28386675255677868</v>
      </c>
    </row>
    <row r="203" spans="1:7" x14ac:dyDescent="0.35">
      <c r="A203">
        <f t="shared" si="18"/>
        <v>197</v>
      </c>
      <c r="B203">
        <f t="shared" ca="1" si="19"/>
        <v>0.89646387903023217</v>
      </c>
      <c r="C203">
        <f t="shared" ca="1" si="20"/>
        <v>0.53847250410236558</v>
      </c>
      <c r="D203">
        <f t="shared" ca="1" si="21"/>
        <v>0.35799137492786659</v>
      </c>
      <c r="F203">
        <f t="shared" ca="1" si="22"/>
        <v>0.92212312792350382</v>
      </c>
      <c r="G203">
        <f t="shared" ca="1" si="23"/>
        <v>0.33585868770178029</v>
      </c>
    </row>
    <row r="204" spans="1:7" x14ac:dyDescent="0.35">
      <c r="A204">
        <f t="shared" si="18"/>
        <v>198</v>
      </c>
      <c r="B204">
        <f t="shared" ca="1" si="19"/>
        <v>0.77383699740630529</v>
      </c>
      <c r="C204">
        <f t="shared" ca="1" si="20"/>
        <v>0.41394504614433708</v>
      </c>
      <c r="D204">
        <f t="shared" ca="1" si="21"/>
        <v>0.35989195126196821</v>
      </c>
      <c r="F204">
        <f t="shared" ca="1" si="22"/>
        <v>0.91091236841652823</v>
      </c>
      <c r="G204">
        <f t="shared" ca="1" si="23"/>
        <v>0.27512333701768249</v>
      </c>
    </row>
    <row r="205" spans="1:7" x14ac:dyDescent="0.35">
      <c r="A205">
        <f t="shared" si="18"/>
        <v>199</v>
      </c>
      <c r="B205">
        <f t="shared" ca="1" si="19"/>
        <v>0.84485388078621082</v>
      </c>
      <c r="C205">
        <f t="shared" ca="1" si="20"/>
        <v>0.46856827057051331</v>
      </c>
      <c r="D205">
        <f t="shared" ca="1" si="21"/>
        <v>0.37628561021569751</v>
      </c>
      <c r="F205">
        <f t="shared" ca="1" si="22"/>
        <v>0.86687343742464917</v>
      </c>
      <c r="G205">
        <f t="shared" ca="1" si="23"/>
        <v>0.3836672319462297</v>
      </c>
    </row>
    <row r="206" spans="1:7" x14ac:dyDescent="0.35">
      <c r="A206">
        <f t="shared" si="18"/>
        <v>200</v>
      </c>
      <c r="B206">
        <f t="shared" ca="1" si="19"/>
        <v>0.8319680522710069</v>
      </c>
      <c r="C206">
        <f t="shared" ca="1" si="20"/>
        <v>0.55498055910790167</v>
      </c>
      <c r="D206">
        <f t="shared" ca="1" si="21"/>
        <v>0.27698749316310523</v>
      </c>
      <c r="F206">
        <f t="shared" ca="1" si="22"/>
        <v>0.75164571077246278</v>
      </c>
      <c r="G206">
        <f t="shared" ca="1" si="23"/>
        <v>0.56472341140508442</v>
      </c>
    </row>
    <row r="207" spans="1:7" x14ac:dyDescent="0.35">
      <c r="A207">
        <f t="shared" si="18"/>
        <v>201</v>
      </c>
      <c r="B207">
        <f t="shared" ca="1" si="19"/>
        <v>0.76239018048448659</v>
      </c>
      <c r="C207">
        <f t="shared" ca="1" si="20"/>
        <v>0.47386541737527477</v>
      </c>
      <c r="D207">
        <f t="shared" ca="1" si="21"/>
        <v>0.28852476310921182</v>
      </c>
      <c r="F207">
        <f t="shared" ca="1" si="22"/>
        <v>0.84196813486460831</v>
      </c>
      <c r="G207">
        <f t="shared" ca="1" si="23"/>
        <v>0.46849127412939495</v>
      </c>
    </row>
    <row r="208" spans="1:7" x14ac:dyDescent="0.35">
      <c r="A208">
        <f t="shared" si="18"/>
        <v>202</v>
      </c>
      <c r="B208">
        <f t="shared" ca="1" si="19"/>
        <v>0.81192363734669604</v>
      </c>
      <c r="C208">
        <f t="shared" ca="1" si="20"/>
        <v>0.39768734262980399</v>
      </c>
      <c r="D208">
        <f t="shared" ca="1" si="21"/>
        <v>0.41423629471689205</v>
      </c>
      <c r="F208">
        <f t="shared" ca="1" si="22"/>
        <v>0.87929489480525158</v>
      </c>
      <c r="G208">
        <f t="shared" ca="1" si="23"/>
        <v>0.35276686988841588</v>
      </c>
    </row>
    <row r="209" spans="1:7" x14ac:dyDescent="0.35">
      <c r="A209">
        <f t="shared" si="18"/>
        <v>203</v>
      </c>
      <c r="B209">
        <f t="shared" ca="1" si="19"/>
        <v>0.82517081613830356</v>
      </c>
      <c r="C209">
        <f t="shared" ca="1" si="20"/>
        <v>0.3759677352981845</v>
      </c>
      <c r="D209">
        <f t="shared" ca="1" si="21"/>
        <v>0.44920308084011906</v>
      </c>
      <c r="F209">
        <f t="shared" ca="1" si="22"/>
        <v>0.79017554883819385</v>
      </c>
      <c r="G209">
        <f t="shared" ca="1" si="23"/>
        <v>0.52310911184386688</v>
      </c>
    </row>
    <row r="210" spans="1:7" x14ac:dyDescent="0.35">
      <c r="A210">
        <f t="shared" si="18"/>
        <v>204</v>
      </c>
      <c r="B210">
        <f t="shared" ca="1" si="19"/>
        <v>0.90874042024423318</v>
      </c>
      <c r="C210">
        <f t="shared" ca="1" si="20"/>
        <v>0.34928741370785299</v>
      </c>
      <c r="D210">
        <f t="shared" ca="1" si="21"/>
        <v>0.55945300653638019</v>
      </c>
      <c r="F210">
        <f t="shared" ca="1" si="22"/>
        <v>0.80166171763864891</v>
      </c>
      <c r="G210">
        <f t="shared" ca="1" si="23"/>
        <v>0.53919390431268499</v>
      </c>
    </row>
    <row r="211" spans="1:7" x14ac:dyDescent="0.35">
      <c r="A211">
        <f t="shared" si="18"/>
        <v>205</v>
      </c>
      <c r="B211">
        <f t="shared" ca="1" si="19"/>
        <v>0.80785829335979731</v>
      </c>
      <c r="C211">
        <f t="shared" ca="1" si="20"/>
        <v>0.55401468529369624</v>
      </c>
      <c r="D211">
        <f t="shared" ca="1" si="21"/>
        <v>0.25384360806610107</v>
      </c>
      <c r="F211">
        <f t="shared" ca="1" si="22"/>
        <v>0.8877094043004542</v>
      </c>
      <c r="G211">
        <f t="shared" ca="1" si="23"/>
        <v>0.48189758289402851</v>
      </c>
    </row>
    <row r="212" spans="1:7" x14ac:dyDescent="0.35">
      <c r="A212">
        <f t="shared" si="18"/>
        <v>206</v>
      </c>
      <c r="B212">
        <f t="shared" ca="1" si="19"/>
        <v>0.85123861216968444</v>
      </c>
      <c r="C212">
        <f t="shared" ca="1" si="20"/>
        <v>0.37637503768675173</v>
      </c>
      <c r="D212">
        <f t="shared" ca="1" si="21"/>
        <v>0.4748635744829327</v>
      </c>
      <c r="F212">
        <f t="shared" ca="1" si="22"/>
        <v>0.94292987095494341</v>
      </c>
      <c r="G212">
        <f t="shared" ca="1" si="23"/>
        <v>0.44243741376514034</v>
      </c>
    </row>
    <row r="213" spans="1:7" x14ac:dyDescent="0.35">
      <c r="A213">
        <f t="shared" si="18"/>
        <v>207</v>
      </c>
      <c r="B213">
        <f t="shared" ca="1" si="19"/>
        <v>0.89371001250304927</v>
      </c>
      <c r="C213">
        <f t="shared" ca="1" si="20"/>
        <v>0.34360558165413296</v>
      </c>
      <c r="D213">
        <f t="shared" ca="1" si="21"/>
        <v>0.55010443084891625</v>
      </c>
      <c r="F213">
        <f t="shared" ca="1" si="22"/>
        <v>0.78317638900380737</v>
      </c>
      <c r="G213">
        <f t="shared" ca="1" si="23"/>
        <v>0.48792220707329559</v>
      </c>
    </row>
    <row r="214" spans="1:7" x14ac:dyDescent="0.35">
      <c r="A214">
        <f t="shared" si="18"/>
        <v>208</v>
      </c>
      <c r="B214">
        <f t="shared" ca="1" si="19"/>
        <v>0.92452622935935291</v>
      </c>
      <c r="C214">
        <f t="shared" ca="1" si="20"/>
        <v>0.48595049242267141</v>
      </c>
      <c r="D214">
        <f t="shared" ca="1" si="21"/>
        <v>0.4385757369366815</v>
      </c>
      <c r="F214">
        <f t="shared" ca="1" si="22"/>
        <v>0.87393220561463769</v>
      </c>
      <c r="G214">
        <f t="shared" ca="1" si="23"/>
        <v>0.48397675333226098</v>
      </c>
    </row>
    <row r="215" spans="1:7" x14ac:dyDescent="0.35">
      <c r="A215">
        <f t="shared" si="18"/>
        <v>209</v>
      </c>
      <c r="B215">
        <f t="shared" ca="1" si="19"/>
        <v>0.89209078833615796</v>
      </c>
      <c r="C215">
        <f t="shared" ca="1" si="20"/>
        <v>0.46532145295708871</v>
      </c>
      <c r="D215">
        <f t="shared" ca="1" si="21"/>
        <v>0.42676933537906925</v>
      </c>
      <c r="F215">
        <f t="shared" ca="1" si="22"/>
        <v>0.8910288412231866</v>
      </c>
      <c r="G215">
        <f t="shared" ca="1" si="23"/>
        <v>0.40903209561448478</v>
      </c>
    </row>
    <row r="216" spans="1:7" x14ac:dyDescent="0.35">
      <c r="A216">
        <f t="shared" si="18"/>
        <v>210</v>
      </c>
      <c r="B216">
        <f t="shared" ca="1" si="19"/>
        <v>0.91619529714913817</v>
      </c>
      <c r="C216">
        <f t="shared" ca="1" si="20"/>
        <v>0.34911329536096852</v>
      </c>
      <c r="D216">
        <f t="shared" ca="1" si="21"/>
        <v>0.5670820017881697</v>
      </c>
      <c r="F216">
        <f t="shared" ca="1" si="22"/>
        <v>0.9315647683928483</v>
      </c>
      <c r="G216">
        <f t="shared" ca="1" si="23"/>
        <v>0.45393383880192728</v>
      </c>
    </row>
    <row r="217" spans="1:7" x14ac:dyDescent="0.35">
      <c r="A217">
        <f t="shared" si="18"/>
        <v>211</v>
      </c>
      <c r="B217">
        <f t="shared" ca="1" si="19"/>
        <v>0.69263615927653699</v>
      </c>
      <c r="C217">
        <f t="shared" ca="1" si="20"/>
        <v>0.39507366596117816</v>
      </c>
      <c r="D217">
        <f t="shared" ca="1" si="21"/>
        <v>0.29756249331535883</v>
      </c>
      <c r="F217">
        <f t="shared" ca="1" si="22"/>
        <v>0.86368861829317289</v>
      </c>
      <c r="G217">
        <f t="shared" ca="1" si="23"/>
        <v>0.47264205229319001</v>
      </c>
    </row>
    <row r="218" spans="1:7" x14ac:dyDescent="0.35">
      <c r="A218">
        <f t="shared" si="18"/>
        <v>212</v>
      </c>
      <c r="B218">
        <f t="shared" ca="1" si="19"/>
        <v>0.90374788496220437</v>
      </c>
      <c r="C218">
        <f t="shared" ca="1" si="20"/>
        <v>0.50548236346507402</v>
      </c>
      <c r="D218">
        <f t="shared" ca="1" si="21"/>
        <v>0.39826552149713035</v>
      </c>
      <c r="F218">
        <f t="shared" ca="1" si="22"/>
        <v>0.91872783130650615</v>
      </c>
      <c r="G218">
        <f t="shared" ca="1" si="23"/>
        <v>0.50117651900641058</v>
      </c>
    </row>
    <row r="219" spans="1:7" x14ac:dyDescent="0.35">
      <c r="A219">
        <f t="shared" si="18"/>
        <v>213</v>
      </c>
      <c r="B219">
        <f t="shared" ca="1" si="19"/>
        <v>0.89126154800291157</v>
      </c>
      <c r="C219">
        <f t="shared" ca="1" si="20"/>
        <v>0.34237589327140788</v>
      </c>
      <c r="D219">
        <f t="shared" ca="1" si="21"/>
        <v>0.54888565473150375</v>
      </c>
      <c r="F219">
        <f t="shared" ca="1" si="22"/>
        <v>0.72995301056678441</v>
      </c>
      <c r="G219">
        <f t="shared" ca="1" si="23"/>
        <v>0.37559298843841882</v>
      </c>
    </row>
    <row r="220" spans="1:7" x14ac:dyDescent="0.35">
      <c r="A220">
        <f t="shared" si="18"/>
        <v>214</v>
      </c>
      <c r="B220">
        <f t="shared" ca="1" si="19"/>
        <v>0.876150808657437</v>
      </c>
      <c r="C220">
        <f t="shared" ca="1" si="20"/>
        <v>0.32367512335923593</v>
      </c>
      <c r="D220">
        <f t="shared" ca="1" si="21"/>
        <v>0.55247568529820112</v>
      </c>
      <c r="F220">
        <f t="shared" ca="1" si="22"/>
        <v>0.8314840676126265</v>
      </c>
      <c r="G220">
        <f t="shared" ca="1" si="23"/>
        <v>0.35992848357672957</v>
      </c>
    </row>
    <row r="221" spans="1:7" x14ac:dyDescent="0.35">
      <c r="A221">
        <f t="shared" si="18"/>
        <v>215</v>
      </c>
      <c r="B221">
        <f t="shared" ca="1" si="19"/>
        <v>0.86044382490394433</v>
      </c>
      <c r="C221">
        <f t="shared" ca="1" si="20"/>
        <v>0.40462969132088233</v>
      </c>
      <c r="D221">
        <f t="shared" ca="1" si="21"/>
        <v>0.455814133583062</v>
      </c>
      <c r="F221">
        <f t="shared" ca="1" si="22"/>
        <v>0.8222815738457826</v>
      </c>
      <c r="G221">
        <f t="shared" ca="1" si="23"/>
        <v>0.40389752498739945</v>
      </c>
    </row>
    <row r="222" spans="1:7" x14ac:dyDescent="0.35">
      <c r="A222">
        <f t="shared" si="18"/>
        <v>216</v>
      </c>
      <c r="B222">
        <f t="shared" ca="1" si="19"/>
        <v>0.8539739985664534</v>
      </c>
      <c r="C222">
        <f t="shared" ca="1" si="20"/>
        <v>0.37427035574620732</v>
      </c>
      <c r="D222">
        <f t="shared" ca="1" si="21"/>
        <v>0.47970364282024608</v>
      </c>
      <c r="F222">
        <f t="shared" ca="1" si="22"/>
        <v>0.88357913084704176</v>
      </c>
      <c r="G222">
        <f t="shared" ca="1" si="23"/>
        <v>0.56604872910019355</v>
      </c>
    </row>
    <row r="223" spans="1:7" x14ac:dyDescent="0.35">
      <c r="A223">
        <f t="shared" si="18"/>
        <v>217</v>
      </c>
      <c r="B223">
        <f t="shared" ca="1" si="19"/>
        <v>0.8172918902890185</v>
      </c>
      <c r="C223">
        <f t="shared" ca="1" si="20"/>
        <v>0.34109054520273097</v>
      </c>
      <c r="D223">
        <f t="shared" ca="1" si="21"/>
        <v>0.47620134508628753</v>
      </c>
      <c r="F223">
        <f t="shared" ca="1" si="22"/>
        <v>0.90989964294772707</v>
      </c>
      <c r="G223">
        <f t="shared" ca="1" si="23"/>
        <v>0.38195163621334494</v>
      </c>
    </row>
    <row r="224" spans="1:7" x14ac:dyDescent="0.35">
      <c r="A224">
        <f t="shared" si="18"/>
        <v>218</v>
      </c>
      <c r="B224">
        <f t="shared" ca="1" si="19"/>
        <v>0.778583453020389</v>
      </c>
      <c r="C224">
        <f t="shared" ca="1" si="20"/>
        <v>0.36433019450335791</v>
      </c>
      <c r="D224">
        <f t="shared" ca="1" si="21"/>
        <v>0.4142532585170311</v>
      </c>
      <c r="F224">
        <f t="shared" ca="1" si="22"/>
        <v>0.8351441427764259</v>
      </c>
      <c r="G224">
        <f t="shared" ca="1" si="23"/>
        <v>0.34106968558181294</v>
      </c>
    </row>
    <row r="225" spans="1:7" x14ac:dyDescent="0.35">
      <c r="A225">
        <f t="shared" si="18"/>
        <v>219</v>
      </c>
      <c r="B225">
        <f t="shared" ca="1" si="19"/>
        <v>0.85349933777486253</v>
      </c>
      <c r="C225">
        <f t="shared" ca="1" si="20"/>
        <v>0.56320845230414762</v>
      </c>
      <c r="D225">
        <f t="shared" ca="1" si="21"/>
        <v>0.29029088547071491</v>
      </c>
      <c r="F225">
        <f t="shared" ca="1" si="22"/>
        <v>0.79243332369267683</v>
      </c>
      <c r="G225">
        <f t="shared" ca="1" si="23"/>
        <v>0.50184704845429906</v>
      </c>
    </row>
    <row r="226" spans="1:7" x14ac:dyDescent="0.35">
      <c r="A226">
        <f t="shared" si="18"/>
        <v>220</v>
      </c>
      <c r="B226">
        <f t="shared" ca="1" si="19"/>
        <v>0.84290336308329783</v>
      </c>
      <c r="C226">
        <f t="shared" ca="1" si="20"/>
        <v>0.51260589594436556</v>
      </c>
      <c r="D226">
        <f t="shared" ca="1" si="21"/>
        <v>0.33029746713893227</v>
      </c>
      <c r="F226">
        <f t="shared" ca="1" si="22"/>
        <v>0.84216846557544711</v>
      </c>
      <c r="G226">
        <f t="shared" ca="1" si="23"/>
        <v>0.4040710358091068</v>
      </c>
    </row>
    <row r="227" spans="1:7" x14ac:dyDescent="0.35">
      <c r="A227">
        <f t="shared" si="18"/>
        <v>221</v>
      </c>
      <c r="B227">
        <f t="shared" ca="1" si="19"/>
        <v>0.80635377645315875</v>
      </c>
      <c r="C227">
        <f t="shared" ca="1" si="20"/>
        <v>0.48648708606536606</v>
      </c>
      <c r="D227">
        <f t="shared" ca="1" si="21"/>
        <v>0.3198666903877927</v>
      </c>
      <c r="F227">
        <f t="shared" ca="1" si="22"/>
        <v>0.83702262117947912</v>
      </c>
      <c r="G227">
        <f t="shared" ca="1" si="23"/>
        <v>0.28759171973186498</v>
      </c>
    </row>
    <row r="228" spans="1:7" x14ac:dyDescent="0.35">
      <c r="A228">
        <f t="shared" si="18"/>
        <v>222</v>
      </c>
      <c r="B228">
        <f t="shared" ca="1" si="19"/>
        <v>0.83420293815283408</v>
      </c>
      <c r="C228">
        <f t="shared" ca="1" si="20"/>
        <v>0.38045930764314034</v>
      </c>
      <c r="D228">
        <f t="shared" ca="1" si="21"/>
        <v>0.45374363050969374</v>
      </c>
      <c r="F228">
        <f t="shared" ca="1" si="22"/>
        <v>0.87448218457745208</v>
      </c>
      <c r="G228">
        <f t="shared" ca="1" si="23"/>
        <v>0.41238541542119955</v>
      </c>
    </row>
    <row r="229" spans="1:7" x14ac:dyDescent="0.35">
      <c r="A229">
        <f t="shared" si="18"/>
        <v>223</v>
      </c>
      <c r="B229">
        <f t="shared" ca="1" si="19"/>
        <v>0.79285237984345847</v>
      </c>
      <c r="C229">
        <f t="shared" ca="1" si="20"/>
        <v>0.4170886579075872</v>
      </c>
      <c r="D229">
        <f t="shared" ca="1" si="21"/>
        <v>0.37576372193587126</v>
      </c>
      <c r="F229">
        <f t="shared" ca="1" si="22"/>
        <v>0.86354131942450207</v>
      </c>
      <c r="G229">
        <f t="shared" ca="1" si="23"/>
        <v>0.6047037553848772</v>
      </c>
    </row>
    <row r="230" spans="1:7" x14ac:dyDescent="0.35">
      <c r="A230">
        <f t="shared" si="18"/>
        <v>224</v>
      </c>
      <c r="B230">
        <f t="shared" ca="1" si="19"/>
        <v>0.91059482920762846</v>
      </c>
      <c r="C230">
        <f t="shared" ca="1" si="20"/>
        <v>0.51872930259178474</v>
      </c>
      <c r="D230">
        <f t="shared" ca="1" si="21"/>
        <v>0.39186552661584373</v>
      </c>
      <c r="F230">
        <f t="shared" ca="1" si="22"/>
        <v>0.80878416207894654</v>
      </c>
      <c r="G230">
        <f t="shared" ca="1" si="23"/>
        <v>0.40764086429375379</v>
      </c>
    </row>
    <row r="231" spans="1:7" x14ac:dyDescent="0.35">
      <c r="A231">
        <f t="shared" si="18"/>
        <v>225</v>
      </c>
      <c r="B231">
        <f t="shared" ca="1" si="19"/>
        <v>0.71105552482660095</v>
      </c>
      <c r="C231">
        <f t="shared" ca="1" si="20"/>
        <v>0.45192017388627093</v>
      </c>
      <c r="D231">
        <f t="shared" ca="1" si="21"/>
        <v>0.25913535094033002</v>
      </c>
      <c r="F231">
        <f t="shared" ca="1" si="22"/>
        <v>0.85379984833025924</v>
      </c>
      <c r="G231">
        <f t="shared" ca="1" si="23"/>
        <v>0.48251751981628344</v>
      </c>
    </row>
    <row r="232" spans="1:7" x14ac:dyDescent="0.35">
      <c r="A232">
        <f t="shared" si="18"/>
        <v>226</v>
      </c>
      <c r="B232">
        <f t="shared" ca="1" si="19"/>
        <v>0.88686358080065197</v>
      </c>
      <c r="C232">
        <f t="shared" ca="1" si="20"/>
        <v>0.45274951387559481</v>
      </c>
      <c r="D232">
        <f t="shared" ca="1" si="21"/>
        <v>0.43411406692505716</v>
      </c>
      <c r="F232">
        <f t="shared" ca="1" si="22"/>
        <v>0.81878455636514524</v>
      </c>
      <c r="G232">
        <f t="shared" ca="1" si="23"/>
        <v>0.4087043565596819</v>
      </c>
    </row>
    <row r="233" spans="1:7" x14ac:dyDescent="0.35">
      <c r="A233">
        <f t="shared" si="18"/>
        <v>227</v>
      </c>
      <c r="B233">
        <f t="shared" ca="1" si="19"/>
        <v>0.87943528187674624</v>
      </c>
      <c r="C233">
        <f t="shared" ca="1" si="20"/>
        <v>0.26203836205400943</v>
      </c>
      <c r="D233">
        <f t="shared" ca="1" si="21"/>
        <v>0.61739691982273681</v>
      </c>
      <c r="F233">
        <f t="shared" ca="1" si="22"/>
        <v>0.77268538158229239</v>
      </c>
      <c r="G233">
        <f t="shared" ca="1" si="23"/>
        <v>0.49995990052700934</v>
      </c>
    </row>
    <row r="234" spans="1:7" x14ac:dyDescent="0.35">
      <c r="A234">
        <f t="shared" si="18"/>
        <v>228</v>
      </c>
      <c r="B234">
        <f t="shared" ca="1" si="19"/>
        <v>0.89191470008154394</v>
      </c>
      <c r="C234">
        <f t="shared" ca="1" si="20"/>
        <v>0.32180313787294929</v>
      </c>
      <c r="D234">
        <f t="shared" ca="1" si="21"/>
        <v>0.5701115622085946</v>
      </c>
      <c r="F234">
        <f t="shared" ca="1" si="22"/>
        <v>0.92057039072992153</v>
      </c>
      <c r="G234">
        <f t="shared" ca="1" si="23"/>
        <v>0.40529846061947</v>
      </c>
    </row>
    <row r="235" spans="1:7" x14ac:dyDescent="0.35">
      <c r="A235">
        <f t="shared" si="18"/>
        <v>229</v>
      </c>
      <c r="B235">
        <f t="shared" ca="1" si="19"/>
        <v>0.81707523790892944</v>
      </c>
      <c r="C235">
        <f t="shared" ca="1" si="20"/>
        <v>0.36960990210103872</v>
      </c>
      <c r="D235">
        <f t="shared" ca="1" si="21"/>
        <v>0.44746533580789072</v>
      </c>
      <c r="F235">
        <f t="shared" ca="1" si="22"/>
        <v>0.83753410283148932</v>
      </c>
      <c r="G235">
        <f t="shared" ca="1" si="23"/>
        <v>0.49131115569236383</v>
      </c>
    </row>
    <row r="236" spans="1:7" x14ac:dyDescent="0.35">
      <c r="A236">
        <f t="shared" si="18"/>
        <v>230</v>
      </c>
      <c r="B236">
        <f t="shared" ca="1" si="19"/>
        <v>0.78845016599027407</v>
      </c>
      <c r="C236">
        <f t="shared" ca="1" si="20"/>
        <v>0.41238995962278946</v>
      </c>
      <c r="D236">
        <f t="shared" ca="1" si="21"/>
        <v>0.37606020636748461</v>
      </c>
      <c r="F236">
        <f t="shared" ca="1" si="22"/>
        <v>0.86428710815628285</v>
      </c>
      <c r="G236">
        <f t="shared" ca="1" si="23"/>
        <v>0.43281227485956664</v>
      </c>
    </row>
    <row r="237" spans="1:7" x14ac:dyDescent="0.35">
      <c r="A237">
        <f t="shared" si="18"/>
        <v>231</v>
      </c>
      <c r="B237">
        <f t="shared" ca="1" si="19"/>
        <v>0.79274624955264628</v>
      </c>
      <c r="C237">
        <f t="shared" ca="1" si="20"/>
        <v>0.3770571232446141</v>
      </c>
      <c r="D237">
        <f t="shared" ca="1" si="21"/>
        <v>0.41568912630803218</v>
      </c>
      <c r="F237">
        <f t="shared" ca="1" si="22"/>
        <v>0.82382742228723704</v>
      </c>
      <c r="G237">
        <f t="shared" ca="1" si="23"/>
        <v>0.40715093601593111</v>
      </c>
    </row>
    <row r="238" spans="1:7" x14ac:dyDescent="0.35">
      <c r="A238">
        <f t="shared" si="18"/>
        <v>232</v>
      </c>
      <c r="B238">
        <f t="shared" ca="1" si="19"/>
        <v>0.82329562104838305</v>
      </c>
      <c r="C238">
        <f t="shared" ca="1" si="20"/>
        <v>0.60168313505786308</v>
      </c>
      <c r="D238">
        <f t="shared" ca="1" si="21"/>
        <v>0.22161248599051997</v>
      </c>
      <c r="F238">
        <f t="shared" ca="1" si="22"/>
        <v>0.84965922185387965</v>
      </c>
      <c r="G238">
        <f t="shared" ca="1" si="23"/>
        <v>0.43210536545936973</v>
      </c>
    </row>
    <row r="239" spans="1:7" x14ac:dyDescent="0.35">
      <c r="A239">
        <f t="shared" si="18"/>
        <v>233</v>
      </c>
      <c r="B239">
        <f t="shared" ca="1" si="19"/>
        <v>0.78795388235003716</v>
      </c>
      <c r="C239">
        <f t="shared" ca="1" si="20"/>
        <v>0.28166651945271642</v>
      </c>
      <c r="D239">
        <f t="shared" ca="1" si="21"/>
        <v>0.50628736289732079</v>
      </c>
      <c r="F239">
        <f t="shared" ca="1" si="22"/>
        <v>0.85351350020697225</v>
      </c>
      <c r="G239">
        <f t="shared" ca="1" si="23"/>
        <v>0.41874033822480961</v>
      </c>
    </row>
    <row r="240" spans="1:7" x14ac:dyDescent="0.35">
      <c r="A240">
        <f t="shared" si="18"/>
        <v>234</v>
      </c>
      <c r="B240">
        <f t="shared" ca="1" si="19"/>
        <v>0.8297217731485429</v>
      </c>
      <c r="C240">
        <f t="shared" ca="1" si="20"/>
        <v>0.39539917510512357</v>
      </c>
      <c r="D240">
        <f t="shared" ca="1" si="21"/>
        <v>0.43432259804341933</v>
      </c>
      <c r="F240">
        <f t="shared" ca="1" si="22"/>
        <v>0.7796304708613091</v>
      </c>
      <c r="G240">
        <f t="shared" ca="1" si="23"/>
        <v>0.53621766745815669</v>
      </c>
    </row>
    <row r="241" spans="1:7" x14ac:dyDescent="0.35">
      <c r="A241">
        <f t="shared" si="18"/>
        <v>235</v>
      </c>
      <c r="B241">
        <f t="shared" ca="1" si="19"/>
        <v>0.77902591680966327</v>
      </c>
      <c r="C241">
        <f t="shared" ca="1" si="20"/>
        <v>0.4518100555762159</v>
      </c>
      <c r="D241">
        <f t="shared" ca="1" si="21"/>
        <v>0.32721586123344737</v>
      </c>
      <c r="F241">
        <f t="shared" ca="1" si="22"/>
        <v>0.67377871724793159</v>
      </c>
      <c r="G241">
        <f t="shared" ca="1" si="23"/>
        <v>0.31205206496380217</v>
      </c>
    </row>
    <row r="242" spans="1:7" x14ac:dyDescent="0.35">
      <c r="A242">
        <f t="shared" si="18"/>
        <v>236</v>
      </c>
      <c r="B242">
        <f t="shared" ca="1" si="19"/>
        <v>0.82232697938121202</v>
      </c>
      <c r="C242">
        <f t="shared" ca="1" si="20"/>
        <v>0.36366160878788178</v>
      </c>
      <c r="D242">
        <f t="shared" ca="1" si="21"/>
        <v>0.45866537059333023</v>
      </c>
      <c r="F242">
        <f t="shared" ca="1" si="22"/>
        <v>0.89408290922472089</v>
      </c>
      <c r="G242">
        <f t="shared" ca="1" si="23"/>
        <v>0.44822828284083982</v>
      </c>
    </row>
    <row r="243" spans="1:7" x14ac:dyDescent="0.35">
      <c r="A243">
        <f t="shared" si="18"/>
        <v>237</v>
      </c>
      <c r="B243">
        <f t="shared" ca="1" si="19"/>
        <v>0.87782423322498371</v>
      </c>
      <c r="C243">
        <f t="shared" ca="1" si="20"/>
        <v>0.4551625265377135</v>
      </c>
      <c r="D243">
        <f t="shared" ca="1" si="21"/>
        <v>0.42266170668727021</v>
      </c>
      <c r="F243">
        <f t="shared" ca="1" si="22"/>
        <v>0.87479746562563876</v>
      </c>
      <c r="G243">
        <f t="shared" ca="1" si="23"/>
        <v>0.40080873080313961</v>
      </c>
    </row>
    <row r="244" spans="1:7" x14ac:dyDescent="0.35">
      <c r="A244">
        <f t="shared" si="18"/>
        <v>238</v>
      </c>
      <c r="B244">
        <f t="shared" ca="1" si="19"/>
        <v>0.79345387344312635</v>
      </c>
      <c r="C244">
        <f t="shared" ca="1" si="20"/>
        <v>0.39158516238914359</v>
      </c>
      <c r="D244">
        <f t="shared" ca="1" si="21"/>
        <v>0.40186871105398275</v>
      </c>
      <c r="F244">
        <f t="shared" ca="1" si="22"/>
        <v>0.85791466235819069</v>
      </c>
      <c r="G244">
        <f t="shared" ca="1" si="23"/>
        <v>0.35338303174978442</v>
      </c>
    </row>
    <row r="245" spans="1:7" x14ac:dyDescent="0.35">
      <c r="A245">
        <f t="shared" si="18"/>
        <v>239</v>
      </c>
      <c r="B245">
        <f t="shared" ca="1" si="19"/>
        <v>0.89170084693690355</v>
      </c>
      <c r="C245">
        <f t="shared" ca="1" si="20"/>
        <v>0.56398683417966589</v>
      </c>
      <c r="D245">
        <f t="shared" ca="1" si="21"/>
        <v>0.32771401275723766</v>
      </c>
      <c r="F245">
        <f t="shared" ca="1" si="22"/>
        <v>0.79198346011913823</v>
      </c>
      <c r="G245">
        <f t="shared" ca="1" si="23"/>
        <v>0.43278646573613322</v>
      </c>
    </row>
    <row r="246" spans="1:7" x14ac:dyDescent="0.35">
      <c r="A246">
        <f t="shared" si="18"/>
        <v>240</v>
      </c>
      <c r="B246">
        <f t="shared" ca="1" si="19"/>
        <v>0.79083988670400684</v>
      </c>
      <c r="C246">
        <f t="shared" ca="1" si="20"/>
        <v>0.48401671500727539</v>
      </c>
      <c r="D246">
        <f t="shared" ca="1" si="21"/>
        <v>0.30682317169673146</v>
      </c>
      <c r="F246">
        <f t="shared" ca="1" si="22"/>
        <v>0.79387016943697242</v>
      </c>
      <c r="G246">
        <f t="shared" ca="1" si="23"/>
        <v>0.35681163520204207</v>
      </c>
    </row>
    <row r="247" spans="1:7" x14ac:dyDescent="0.35">
      <c r="A247">
        <f t="shared" si="18"/>
        <v>241</v>
      </c>
      <c r="B247">
        <f t="shared" ca="1" si="19"/>
        <v>0.81573746432877214</v>
      </c>
      <c r="C247">
        <f t="shared" ca="1" si="20"/>
        <v>0.44044675208771944</v>
      </c>
      <c r="D247">
        <f t="shared" ca="1" si="21"/>
        <v>0.3752907122410527</v>
      </c>
      <c r="F247">
        <f t="shared" ca="1" si="22"/>
        <v>0.88360036679154486</v>
      </c>
      <c r="G247">
        <f t="shared" ca="1" si="23"/>
        <v>0.38053611281440913</v>
      </c>
    </row>
    <row r="248" spans="1:7" x14ac:dyDescent="0.35">
      <c r="A248">
        <f t="shared" si="18"/>
        <v>242</v>
      </c>
      <c r="B248">
        <f t="shared" ca="1" si="19"/>
        <v>0.895860347399696</v>
      </c>
      <c r="C248">
        <f t="shared" ca="1" si="20"/>
        <v>0.3633143078290213</v>
      </c>
      <c r="D248">
        <f t="shared" ca="1" si="21"/>
        <v>0.5325460395706747</v>
      </c>
      <c r="F248">
        <f t="shared" ca="1" si="22"/>
        <v>0.86671945634128533</v>
      </c>
      <c r="G248">
        <f t="shared" ca="1" si="23"/>
        <v>0.57996259120487959</v>
      </c>
    </row>
    <row r="249" spans="1:7" x14ac:dyDescent="0.35">
      <c r="A249">
        <f t="shared" si="18"/>
        <v>243</v>
      </c>
      <c r="B249">
        <f t="shared" ca="1" si="19"/>
        <v>0.81378112421781212</v>
      </c>
      <c r="C249">
        <f t="shared" ca="1" si="20"/>
        <v>0.4664969270712529</v>
      </c>
      <c r="D249">
        <f t="shared" ca="1" si="21"/>
        <v>0.34728419714655923</v>
      </c>
      <c r="F249">
        <f t="shared" ca="1" si="22"/>
        <v>0.79278110689700187</v>
      </c>
      <c r="G249">
        <f t="shared" ca="1" si="23"/>
        <v>0.37285892455654779</v>
      </c>
    </row>
    <row r="250" spans="1:7" x14ac:dyDescent="0.35">
      <c r="A250">
        <f t="shared" si="18"/>
        <v>244</v>
      </c>
      <c r="B250">
        <f t="shared" ca="1" si="19"/>
        <v>0.92483670280782615</v>
      </c>
      <c r="C250">
        <f t="shared" ca="1" si="20"/>
        <v>0.36015021077426429</v>
      </c>
      <c r="D250">
        <f t="shared" ca="1" si="21"/>
        <v>0.56468649203356192</v>
      </c>
      <c r="F250">
        <f t="shared" ca="1" si="22"/>
        <v>0.84870367478519027</v>
      </c>
      <c r="G250">
        <f t="shared" ca="1" si="23"/>
        <v>0.39204869026742117</v>
      </c>
    </row>
    <row r="251" spans="1:7" x14ac:dyDescent="0.35">
      <c r="A251">
        <f t="shared" si="18"/>
        <v>245</v>
      </c>
      <c r="B251">
        <f t="shared" ca="1" si="19"/>
        <v>0.75184585800669679</v>
      </c>
      <c r="C251">
        <f t="shared" ca="1" si="20"/>
        <v>0.55786025706789344</v>
      </c>
      <c r="D251">
        <f t="shared" ca="1" si="21"/>
        <v>0.19398560093880335</v>
      </c>
      <c r="F251">
        <f t="shared" ca="1" si="22"/>
        <v>0.86562441492290298</v>
      </c>
      <c r="G251">
        <f t="shared" ca="1" si="23"/>
        <v>0.35757340797678189</v>
      </c>
    </row>
    <row r="252" spans="1:7" x14ac:dyDescent="0.35">
      <c r="A252">
        <f t="shared" si="18"/>
        <v>246</v>
      </c>
      <c r="B252">
        <f t="shared" ca="1" si="19"/>
        <v>0.70610872226305421</v>
      </c>
      <c r="C252">
        <f t="shared" ca="1" si="20"/>
        <v>0.38152955353065132</v>
      </c>
      <c r="D252">
        <f t="shared" ca="1" si="21"/>
        <v>0.32457916873240289</v>
      </c>
      <c r="F252">
        <f t="shared" ca="1" si="22"/>
        <v>0.80501928422858837</v>
      </c>
      <c r="G252">
        <f t="shared" ca="1" si="23"/>
        <v>0.40918929440268764</v>
      </c>
    </row>
    <row r="253" spans="1:7" x14ac:dyDescent="0.35">
      <c r="A253">
        <f t="shared" si="18"/>
        <v>247</v>
      </c>
      <c r="B253">
        <f t="shared" ca="1" si="19"/>
        <v>0.89725454774375046</v>
      </c>
      <c r="C253">
        <f t="shared" ca="1" si="20"/>
        <v>0.34393683386047363</v>
      </c>
      <c r="D253">
        <f t="shared" ca="1" si="21"/>
        <v>0.55331771388327677</v>
      </c>
      <c r="F253">
        <f t="shared" ca="1" si="22"/>
        <v>0.76150637784748909</v>
      </c>
      <c r="G253">
        <f t="shared" ca="1" si="23"/>
        <v>0.40191611227360841</v>
      </c>
    </row>
    <row r="254" spans="1:7" x14ac:dyDescent="0.35">
      <c r="A254">
        <f t="shared" si="18"/>
        <v>248</v>
      </c>
      <c r="B254">
        <f t="shared" ca="1" si="19"/>
        <v>0.80902486332190171</v>
      </c>
      <c r="C254">
        <f t="shared" ca="1" si="20"/>
        <v>0.30333990565576491</v>
      </c>
      <c r="D254">
        <f t="shared" ca="1" si="21"/>
        <v>0.50568495766613686</v>
      </c>
      <c r="F254">
        <f t="shared" ca="1" si="22"/>
        <v>0.86706690031466893</v>
      </c>
      <c r="G254">
        <f t="shared" ca="1" si="23"/>
        <v>0.53498875858860839</v>
      </c>
    </row>
    <row r="255" spans="1:7" x14ac:dyDescent="0.35">
      <c r="A255">
        <f t="shared" si="18"/>
        <v>249</v>
      </c>
      <c r="B255">
        <f t="shared" ca="1" si="19"/>
        <v>0.86442406164497609</v>
      </c>
      <c r="C255">
        <f t="shared" ca="1" si="20"/>
        <v>0.41813716090033659</v>
      </c>
      <c r="D255">
        <f t="shared" ca="1" si="21"/>
        <v>0.4462869007446395</v>
      </c>
      <c r="F255">
        <f t="shared" ca="1" si="22"/>
        <v>0.92197735663983105</v>
      </c>
      <c r="G255">
        <f t="shared" ca="1" si="23"/>
        <v>0.41885523853055961</v>
      </c>
    </row>
    <row r="256" spans="1:7" x14ac:dyDescent="0.35">
      <c r="A256">
        <f t="shared" si="18"/>
        <v>250</v>
      </c>
      <c r="B256">
        <f t="shared" ca="1" si="19"/>
        <v>0.81792463274621463</v>
      </c>
      <c r="C256">
        <f t="shared" ca="1" si="20"/>
        <v>0.37844018520027539</v>
      </c>
      <c r="D256">
        <f t="shared" ca="1" si="21"/>
        <v>0.43948444754593924</v>
      </c>
      <c r="F256">
        <f t="shared" ca="1" si="22"/>
        <v>0.86721643629024681</v>
      </c>
      <c r="G256">
        <f t="shared" ca="1" si="23"/>
        <v>0.45453943231151583</v>
      </c>
    </row>
    <row r="257" spans="1:7" x14ac:dyDescent="0.35">
      <c r="A257">
        <f t="shared" si="18"/>
        <v>251</v>
      </c>
      <c r="B257">
        <f t="shared" ca="1" si="19"/>
        <v>0.90547785587854768</v>
      </c>
      <c r="C257">
        <f t="shared" ca="1" si="20"/>
        <v>0.34498537740429891</v>
      </c>
      <c r="D257">
        <f t="shared" ca="1" si="21"/>
        <v>0.56049247847424877</v>
      </c>
      <c r="F257">
        <f t="shared" ca="1" si="22"/>
        <v>0.85936801379102645</v>
      </c>
      <c r="G257">
        <f t="shared" ca="1" si="23"/>
        <v>0.53169968031449955</v>
      </c>
    </row>
    <row r="258" spans="1:7" x14ac:dyDescent="0.35">
      <c r="A258">
        <f t="shared" si="18"/>
        <v>252</v>
      </c>
      <c r="B258">
        <f t="shared" ca="1" si="19"/>
        <v>0.88773877262282797</v>
      </c>
      <c r="C258">
        <f t="shared" ca="1" si="20"/>
        <v>0.35667099025912224</v>
      </c>
      <c r="D258">
        <f t="shared" ca="1" si="21"/>
        <v>0.53106778236370578</v>
      </c>
      <c r="F258">
        <f t="shared" ca="1" si="22"/>
        <v>0.8563915554054522</v>
      </c>
      <c r="G258">
        <f t="shared" ca="1" si="23"/>
        <v>0.41280224874523236</v>
      </c>
    </row>
    <row r="259" spans="1:7" x14ac:dyDescent="0.35">
      <c r="A259">
        <f t="shared" si="18"/>
        <v>253</v>
      </c>
      <c r="B259">
        <f t="shared" ca="1" si="19"/>
        <v>0.80657226779865598</v>
      </c>
      <c r="C259">
        <f t="shared" ca="1" si="20"/>
        <v>0.31317007191244056</v>
      </c>
      <c r="D259">
        <f t="shared" ca="1" si="21"/>
        <v>0.49340219588621542</v>
      </c>
      <c r="F259">
        <f t="shared" ca="1" si="22"/>
        <v>0.88371639383417488</v>
      </c>
      <c r="G259">
        <f t="shared" ca="1" si="23"/>
        <v>0.34112788849886366</v>
      </c>
    </row>
    <row r="260" spans="1:7" x14ac:dyDescent="0.35">
      <c r="A260">
        <f t="shared" si="18"/>
        <v>254</v>
      </c>
      <c r="B260">
        <f t="shared" ca="1" si="19"/>
        <v>0.88506419152203775</v>
      </c>
      <c r="C260">
        <f t="shared" ca="1" si="20"/>
        <v>0.46581374852146695</v>
      </c>
      <c r="D260">
        <f t="shared" ca="1" si="21"/>
        <v>0.41925044300057079</v>
      </c>
      <c r="F260">
        <f t="shared" ca="1" si="22"/>
        <v>0.70610831576353483</v>
      </c>
      <c r="G260">
        <f t="shared" ca="1" si="23"/>
        <v>0.52236279207924774</v>
      </c>
    </row>
    <row r="261" spans="1:7" x14ac:dyDescent="0.35">
      <c r="A261">
        <f t="shared" si="18"/>
        <v>255</v>
      </c>
      <c r="B261">
        <f t="shared" ca="1" si="19"/>
        <v>0.85853654432041826</v>
      </c>
      <c r="C261">
        <f t="shared" ca="1" si="20"/>
        <v>0.44277977638378652</v>
      </c>
      <c r="D261">
        <f t="shared" ca="1" si="21"/>
        <v>0.41575676793663174</v>
      </c>
      <c r="F261">
        <f t="shared" ca="1" si="22"/>
        <v>0.83284914658823284</v>
      </c>
      <c r="G261">
        <f t="shared" ca="1" si="23"/>
        <v>0.41813701328647318</v>
      </c>
    </row>
    <row r="262" spans="1:7" x14ac:dyDescent="0.35">
      <c r="A262">
        <f t="shared" si="18"/>
        <v>256</v>
      </c>
      <c r="B262">
        <f t="shared" ca="1" si="19"/>
        <v>0.89020951678534888</v>
      </c>
      <c r="C262">
        <f t="shared" ca="1" si="20"/>
        <v>0.40350786654552184</v>
      </c>
      <c r="D262">
        <f t="shared" ca="1" si="21"/>
        <v>0.48670165023982703</v>
      </c>
      <c r="F262">
        <f t="shared" ca="1" si="22"/>
        <v>0.77037119269207865</v>
      </c>
      <c r="G262">
        <f t="shared" ca="1" si="23"/>
        <v>0.3830798791980729</v>
      </c>
    </row>
    <row r="263" spans="1:7" x14ac:dyDescent="0.35">
      <c r="A263">
        <f t="shared" si="18"/>
        <v>257</v>
      </c>
      <c r="B263">
        <f t="shared" ca="1" si="19"/>
        <v>0.91164492049722456</v>
      </c>
      <c r="C263">
        <f t="shared" ca="1" si="20"/>
        <v>0.46169492385738542</v>
      </c>
      <c r="D263">
        <f t="shared" ca="1" si="21"/>
        <v>0.44994999663983914</v>
      </c>
      <c r="F263">
        <f t="shared" ca="1" si="22"/>
        <v>0.75652589078101395</v>
      </c>
      <c r="G263">
        <f t="shared" ca="1" si="23"/>
        <v>0.44147154570836422</v>
      </c>
    </row>
    <row r="264" spans="1:7" x14ac:dyDescent="0.35">
      <c r="A264">
        <f t="shared" ref="A264:A327" si="24">A263+1</f>
        <v>258</v>
      </c>
      <c r="B264">
        <f t="shared" ref="B264:B327" ca="1" si="25">_xlfn.BETA.INV(RAND(),$B$2,$B$3,FALSE)</f>
        <v>0.81409274412519872</v>
      </c>
      <c r="C264">
        <f t="shared" ref="C264:C327" ca="1" si="26">_xlfn.BETA.INV(RAND(),$D$2,$D$3,FALSE)</f>
        <v>0.38917849552032657</v>
      </c>
      <c r="D264">
        <f t="shared" ref="D264:D327" ca="1" si="27">B264-C264</f>
        <v>0.42491424860487215</v>
      </c>
      <c r="F264">
        <f t="shared" ref="F264:F327" ca="1" si="28">_xlfn.BETA.INV(RAND(),$B$2,$B$3,FALSE)</f>
        <v>0.80950023539622296</v>
      </c>
      <c r="G264">
        <f t="shared" ref="G264:G327" ca="1" si="29">_xlfn.BETA.INV(RAND(),$D$2,$D$3,FALSE)</f>
        <v>0.39077722998974229</v>
      </c>
    </row>
    <row r="265" spans="1:7" x14ac:dyDescent="0.35">
      <c r="A265">
        <f t="shared" si="24"/>
        <v>259</v>
      </c>
      <c r="B265">
        <f t="shared" ca="1" si="25"/>
        <v>0.87855118091885886</v>
      </c>
      <c r="C265">
        <f t="shared" ca="1" si="26"/>
        <v>0.36944733644745958</v>
      </c>
      <c r="D265">
        <f t="shared" ca="1" si="27"/>
        <v>0.50910384447139934</v>
      </c>
      <c r="F265">
        <f t="shared" ca="1" si="28"/>
        <v>0.92181743368450109</v>
      </c>
      <c r="G265">
        <f t="shared" ca="1" si="29"/>
        <v>0.36875944126907922</v>
      </c>
    </row>
    <row r="266" spans="1:7" x14ac:dyDescent="0.35">
      <c r="A266">
        <f t="shared" si="24"/>
        <v>260</v>
      </c>
      <c r="B266">
        <f t="shared" ca="1" si="25"/>
        <v>0.83647844561100648</v>
      </c>
      <c r="C266">
        <f t="shared" ca="1" si="26"/>
        <v>0.44180950502891836</v>
      </c>
      <c r="D266">
        <f t="shared" ca="1" si="27"/>
        <v>0.39466894058208812</v>
      </c>
      <c r="F266">
        <f t="shared" ca="1" si="28"/>
        <v>0.81378664461061778</v>
      </c>
      <c r="G266">
        <f t="shared" ca="1" si="29"/>
        <v>0.35581797977638036</v>
      </c>
    </row>
    <row r="267" spans="1:7" x14ac:dyDescent="0.35">
      <c r="A267">
        <f t="shared" si="24"/>
        <v>261</v>
      </c>
      <c r="B267">
        <f t="shared" ca="1" si="25"/>
        <v>0.86658000971818727</v>
      </c>
      <c r="C267">
        <f t="shared" ca="1" si="26"/>
        <v>0.45706839189763271</v>
      </c>
      <c r="D267">
        <f t="shared" ca="1" si="27"/>
        <v>0.40951161782055456</v>
      </c>
      <c r="F267">
        <f t="shared" ca="1" si="28"/>
        <v>0.91730762746613514</v>
      </c>
      <c r="G267">
        <f t="shared" ca="1" si="29"/>
        <v>0.2736631654687055</v>
      </c>
    </row>
    <row r="268" spans="1:7" x14ac:dyDescent="0.35">
      <c r="A268">
        <f t="shared" si="24"/>
        <v>262</v>
      </c>
      <c r="B268">
        <f t="shared" ca="1" si="25"/>
        <v>0.86293187034492036</v>
      </c>
      <c r="C268">
        <f t="shared" ca="1" si="26"/>
        <v>0.32600711212607042</v>
      </c>
      <c r="D268">
        <f t="shared" ca="1" si="27"/>
        <v>0.53692475821884988</v>
      </c>
      <c r="F268">
        <f t="shared" ca="1" si="28"/>
        <v>0.90206931153052461</v>
      </c>
      <c r="G268">
        <f t="shared" ca="1" si="29"/>
        <v>0.5046530880148965</v>
      </c>
    </row>
    <row r="269" spans="1:7" x14ac:dyDescent="0.35">
      <c r="A269">
        <f t="shared" si="24"/>
        <v>263</v>
      </c>
      <c r="B269">
        <f t="shared" ca="1" si="25"/>
        <v>0.8515345466717984</v>
      </c>
      <c r="C269">
        <f t="shared" ca="1" si="26"/>
        <v>0.47439601272754439</v>
      </c>
      <c r="D269">
        <f t="shared" ca="1" si="27"/>
        <v>0.37713853394425401</v>
      </c>
      <c r="F269">
        <f t="shared" ca="1" si="28"/>
        <v>0.81355303569181692</v>
      </c>
      <c r="G269">
        <f t="shared" ca="1" si="29"/>
        <v>0.35553310396078763</v>
      </c>
    </row>
    <row r="270" spans="1:7" x14ac:dyDescent="0.35">
      <c r="A270">
        <f t="shared" si="24"/>
        <v>264</v>
      </c>
      <c r="B270">
        <f t="shared" ca="1" si="25"/>
        <v>0.82853748903184354</v>
      </c>
      <c r="C270">
        <f t="shared" ca="1" si="26"/>
        <v>0.53211467972149729</v>
      </c>
      <c r="D270">
        <f t="shared" ca="1" si="27"/>
        <v>0.29642280931034626</v>
      </c>
      <c r="F270">
        <f t="shared" ca="1" si="28"/>
        <v>0.8590153782901413</v>
      </c>
      <c r="G270">
        <f t="shared" ca="1" si="29"/>
        <v>0.47346792016414585</v>
      </c>
    </row>
    <row r="271" spans="1:7" x14ac:dyDescent="0.35">
      <c r="A271">
        <f t="shared" si="24"/>
        <v>265</v>
      </c>
      <c r="B271">
        <f t="shared" ca="1" si="25"/>
        <v>0.82134718253497907</v>
      </c>
      <c r="C271">
        <f t="shared" ca="1" si="26"/>
        <v>0.45383129467358552</v>
      </c>
      <c r="D271">
        <f t="shared" ca="1" si="27"/>
        <v>0.36751588786139355</v>
      </c>
      <c r="F271">
        <f t="shared" ca="1" si="28"/>
        <v>0.81573043295445302</v>
      </c>
      <c r="G271">
        <f t="shared" ca="1" si="29"/>
        <v>0.4363433547700174</v>
      </c>
    </row>
    <row r="272" spans="1:7" x14ac:dyDescent="0.35">
      <c r="A272">
        <f t="shared" si="24"/>
        <v>266</v>
      </c>
      <c r="B272">
        <f t="shared" ca="1" si="25"/>
        <v>0.91294955804707767</v>
      </c>
      <c r="C272">
        <f t="shared" ca="1" si="26"/>
        <v>0.33608401798222082</v>
      </c>
      <c r="D272">
        <f t="shared" ca="1" si="27"/>
        <v>0.5768655400648568</v>
      </c>
      <c r="F272">
        <f t="shared" ca="1" si="28"/>
        <v>0.90535237379377409</v>
      </c>
      <c r="G272">
        <f t="shared" ca="1" si="29"/>
        <v>0.44402780392423202</v>
      </c>
    </row>
    <row r="273" spans="1:7" x14ac:dyDescent="0.35">
      <c r="A273">
        <f t="shared" si="24"/>
        <v>267</v>
      </c>
      <c r="B273">
        <f t="shared" ca="1" si="25"/>
        <v>0.90069714083737085</v>
      </c>
      <c r="C273">
        <f t="shared" ca="1" si="26"/>
        <v>0.35572970826861894</v>
      </c>
      <c r="D273">
        <f t="shared" ca="1" si="27"/>
        <v>0.54496743256875191</v>
      </c>
      <c r="F273">
        <f t="shared" ca="1" si="28"/>
        <v>0.81608965524888444</v>
      </c>
      <c r="G273">
        <f t="shared" ca="1" si="29"/>
        <v>0.47755200164880951</v>
      </c>
    </row>
    <row r="274" spans="1:7" x14ac:dyDescent="0.35">
      <c r="A274">
        <f t="shared" si="24"/>
        <v>268</v>
      </c>
      <c r="B274">
        <f t="shared" ca="1" si="25"/>
        <v>0.8467418895836909</v>
      </c>
      <c r="C274">
        <f t="shared" ca="1" si="26"/>
        <v>0.62191807010277289</v>
      </c>
      <c r="D274">
        <f t="shared" ca="1" si="27"/>
        <v>0.22482381948091801</v>
      </c>
      <c r="F274">
        <f t="shared" ca="1" si="28"/>
        <v>0.82799951478931788</v>
      </c>
      <c r="G274">
        <f t="shared" ca="1" si="29"/>
        <v>0.40312215158629983</v>
      </c>
    </row>
    <row r="275" spans="1:7" x14ac:dyDescent="0.35">
      <c r="A275">
        <f t="shared" si="24"/>
        <v>269</v>
      </c>
      <c r="B275">
        <f t="shared" ca="1" si="25"/>
        <v>0.8228297054285445</v>
      </c>
      <c r="C275">
        <f t="shared" ca="1" si="26"/>
        <v>0.40197395183793605</v>
      </c>
      <c r="D275">
        <f t="shared" ca="1" si="27"/>
        <v>0.42085575359060845</v>
      </c>
      <c r="F275">
        <f t="shared" ca="1" si="28"/>
        <v>0.83811746287129829</v>
      </c>
      <c r="G275">
        <f t="shared" ca="1" si="29"/>
        <v>0.39731347471766731</v>
      </c>
    </row>
    <row r="276" spans="1:7" x14ac:dyDescent="0.35">
      <c r="A276">
        <f t="shared" si="24"/>
        <v>270</v>
      </c>
      <c r="B276">
        <f t="shared" ca="1" si="25"/>
        <v>0.91826473612119175</v>
      </c>
      <c r="C276">
        <f t="shared" ca="1" si="26"/>
        <v>0.46347270324604628</v>
      </c>
      <c r="D276">
        <f t="shared" ca="1" si="27"/>
        <v>0.45479203287514547</v>
      </c>
      <c r="F276">
        <f t="shared" ca="1" si="28"/>
        <v>0.82814896860084486</v>
      </c>
      <c r="G276">
        <f t="shared" ca="1" si="29"/>
        <v>0.48573916498369263</v>
      </c>
    </row>
    <row r="277" spans="1:7" x14ac:dyDescent="0.35">
      <c r="A277">
        <f t="shared" si="24"/>
        <v>271</v>
      </c>
      <c r="B277">
        <f t="shared" ca="1" si="25"/>
        <v>0.86166458204611174</v>
      </c>
      <c r="C277">
        <f t="shared" ca="1" si="26"/>
        <v>0.48105747717904535</v>
      </c>
      <c r="D277">
        <f t="shared" ca="1" si="27"/>
        <v>0.38060710486706639</v>
      </c>
      <c r="F277">
        <f t="shared" ca="1" si="28"/>
        <v>0.91708508008490108</v>
      </c>
      <c r="G277">
        <f t="shared" ca="1" si="29"/>
        <v>0.45870575676359615</v>
      </c>
    </row>
    <row r="278" spans="1:7" x14ac:dyDescent="0.35">
      <c r="A278">
        <f t="shared" si="24"/>
        <v>272</v>
      </c>
      <c r="B278">
        <f t="shared" ca="1" si="25"/>
        <v>0.87655851346348657</v>
      </c>
      <c r="C278">
        <f t="shared" ca="1" si="26"/>
        <v>0.28294264976280659</v>
      </c>
      <c r="D278">
        <f t="shared" ca="1" si="27"/>
        <v>0.59361586370067998</v>
      </c>
      <c r="F278">
        <f t="shared" ca="1" si="28"/>
        <v>0.76836647760389687</v>
      </c>
      <c r="G278">
        <f t="shared" ca="1" si="29"/>
        <v>0.48184493197525913</v>
      </c>
    </row>
    <row r="279" spans="1:7" x14ac:dyDescent="0.35">
      <c r="A279">
        <f t="shared" si="24"/>
        <v>273</v>
      </c>
      <c r="B279">
        <f t="shared" ca="1" si="25"/>
        <v>0.91441813439125974</v>
      </c>
      <c r="C279">
        <f t="shared" ca="1" si="26"/>
        <v>0.31567155383753476</v>
      </c>
      <c r="D279">
        <f t="shared" ca="1" si="27"/>
        <v>0.59874658055372498</v>
      </c>
      <c r="F279">
        <f t="shared" ca="1" si="28"/>
        <v>0.87337665138303078</v>
      </c>
      <c r="G279">
        <f t="shared" ca="1" si="29"/>
        <v>0.27229405942649831</v>
      </c>
    </row>
    <row r="280" spans="1:7" x14ac:dyDescent="0.35">
      <c r="A280">
        <f t="shared" si="24"/>
        <v>274</v>
      </c>
      <c r="B280">
        <f t="shared" ca="1" si="25"/>
        <v>0.90398978512156103</v>
      </c>
      <c r="C280">
        <f t="shared" ca="1" si="26"/>
        <v>0.37512115048089867</v>
      </c>
      <c r="D280">
        <f t="shared" ca="1" si="27"/>
        <v>0.52886863464066236</v>
      </c>
      <c r="F280">
        <f t="shared" ca="1" si="28"/>
        <v>0.86811805140604814</v>
      </c>
      <c r="G280">
        <f t="shared" ca="1" si="29"/>
        <v>0.46257460310788745</v>
      </c>
    </row>
    <row r="281" spans="1:7" x14ac:dyDescent="0.35">
      <c r="A281">
        <f t="shared" si="24"/>
        <v>275</v>
      </c>
      <c r="B281">
        <f t="shared" ca="1" si="25"/>
        <v>0.89544493155617266</v>
      </c>
      <c r="C281">
        <f t="shared" ca="1" si="26"/>
        <v>0.34171609322760976</v>
      </c>
      <c r="D281">
        <f t="shared" ca="1" si="27"/>
        <v>0.5537288383285629</v>
      </c>
      <c r="F281">
        <f t="shared" ca="1" si="28"/>
        <v>0.87074237661951048</v>
      </c>
      <c r="G281">
        <f t="shared" ca="1" si="29"/>
        <v>0.38024046541158696</v>
      </c>
    </row>
    <row r="282" spans="1:7" x14ac:dyDescent="0.35">
      <c r="A282">
        <f t="shared" si="24"/>
        <v>276</v>
      </c>
      <c r="B282">
        <f t="shared" ca="1" si="25"/>
        <v>0.88598283943326761</v>
      </c>
      <c r="C282">
        <f t="shared" ca="1" si="26"/>
        <v>0.38932528897564078</v>
      </c>
      <c r="D282">
        <f t="shared" ca="1" si="27"/>
        <v>0.49665755045762683</v>
      </c>
      <c r="F282">
        <f t="shared" ca="1" si="28"/>
        <v>0.87029758213462094</v>
      </c>
      <c r="G282">
        <f t="shared" ca="1" si="29"/>
        <v>0.29262495091243906</v>
      </c>
    </row>
    <row r="283" spans="1:7" x14ac:dyDescent="0.35">
      <c r="A283">
        <f t="shared" si="24"/>
        <v>277</v>
      </c>
      <c r="B283">
        <f t="shared" ca="1" si="25"/>
        <v>0.85771258705971953</v>
      </c>
      <c r="C283">
        <f t="shared" ca="1" si="26"/>
        <v>0.49829231016676823</v>
      </c>
      <c r="D283">
        <f t="shared" ca="1" si="27"/>
        <v>0.35942027689295131</v>
      </c>
      <c r="F283">
        <f t="shared" ca="1" si="28"/>
        <v>0.9144813623172855</v>
      </c>
      <c r="G283">
        <f t="shared" ca="1" si="29"/>
        <v>0.39144087340803257</v>
      </c>
    </row>
    <row r="284" spans="1:7" x14ac:dyDescent="0.35">
      <c r="A284">
        <f t="shared" si="24"/>
        <v>278</v>
      </c>
      <c r="B284">
        <f t="shared" ca="1" si="25"/>
        <v>0.76242740323397229</v>
      </c>
      <c r="C284">
        <f t="shared" ca="1" si="26"/>
        <v>0.39559574551197879</v>
      </c>
      <c r="D284">
        <f t="shared" ca="1" si="27"/>
        <v>0.3668316577219935</v>
      </c>
      <c r="F284">
        <f t="shared" ca="1" si="28"/>
        <v>0.69713718755985266</v>
      </c>
      <c r="G284">
        <f t="shared" ca="1" si="29"/>
        <v>0.54282862176283564</v>
      </c>
    </row>
    <row r="285" spans="1:7" x14ac:dyDescent="0.35">
      <c r="A285">
        <f t="shared" si="24"/>
        <v>279</v>
      </c>
      <c r="B285">
        <f t="shared" ca="1" si="25"/>
        <v>0.79073794845753853</v>
      </c>
      <c r="C285">
        <f t="shared" ca="1" si="26"/>
        <v>0.35843355398373206</v>
      </c>
      <c r="D285">
        <f t="shared" ca="1" si="27"/>
        <v>0.43230439447380647</v>
      </c>
      <c r="F285">
        <f t="shared" ca="1" si="28"/>
        <v>0.67414264012373648</v>
      </c>
      <c r="G285">
        <f t="shared" ca="1" si="29"/>
        <v>0.24663277055906471</v>
      </c>
    </row>
    <row r="286" spans="1:7" x14ac:dyDescent="0.35">
      <c r="A286">
        <f t="shared" si="24"/>
        <v>280</v>
      </c>
      <c r="B286">
        <f t="shared" ca="1" si="25"/>
        <v>0.84337548733740564</v>
      </c>
      <c r="C286">
        <f t="shared" ca="1" si="26"/>
        <v>0.33588220626363824</v>
      </c>
      <c r="D286">
        <f t="shared" ca="1" si="27"/>
        <v>0.50749328107376734</v>
      </c>
      <c r="F286">
        <f t="shared" ca="1" si="28"/>
        <v>0.78567086518066465</v>
      </c>
      <c r="G286">
        <f t="shared" ca="1" si="29"/>
        <v>0.58128191628262005</v>
      </c>
    </row>
    <row r="287" spans="1:7" x14ac:dyDescent="0.35">
      <c r="A287">
        <f t="shared" si="24"/>
        <v>281</v>
      </c>
      <c r="B287">
        <f t="shared" ca="1" si="25"/>
        <v>0.85121331187388327</v>
      </c>
      <c r="C287">
        <f t="shared" ca="1" si="26"/>
        <v>0.41550491535491862</v>
      </c>
      <c r="D287">
        <f t="shared" ca="1" si="27"/>
        <v>0.43570839651896465</v>
      </c>
      <c r="F287">
        <f t="shared" ca="1" si="28"/>
        <v>0.93924961271568819</v>
      </c>
      <c r="G287">
        <f t="shared" ca="1" si="29"/>
        <v>0.41430780071443168</v>
      </c>
    </row>
    <row r="288" spans="1:7" x14ac:dyDescent="0.35">
      <c r="A288">
        <f t="shared" si="24"/>
        <v>282</v>
      </c>
      <c r="B288">
        <f t="shared" ca="1" si="25"/>
        <v>0.82667877895164088</v>
      </c>
      <c r="C288">
        <f t="shared" ca="1" si="26"/>
        <v>0.35421106170523037</v>
      </c>
      <c r="D288">
        <f t="shared" ca="1" si="27"/>
        <v>0.47246771724641051</v>
      </c>
      <c r="F288">
        <f t="shared" ca="1" si="28"/>
        <v>0.83602393052962498</v>
      </c>
      <c r="G288">
        <f t="shared" ca="1" si="29"/>
        <v>0.36045687579240981</v>
      </c>
    </row>
    <row r="289" spans="1:7" x14ac:dyDescent="0.35">
      <c r="A289">
        <f t="shared" si="24"/>
        <v>283</v>
      </c>
      <c r="B289">
        <f t="shared" ca="1" si="25"/>
        <v>0.76636393568858951</v>
      </c>
      <c r="C289">
        <f t="shared" ca="1" si="26"/>
        <v>0.37789777295968136</v>
      </c>
      <c r="D289">
        <f t="shared" ca="1" si="27"/>
        <v>0.38846616272890816</v>
      </c>
      <c r="F289">
        <f t="shared" ca="1" si="28"/>
        <v>0.89537241200820605</v>
      </c>
      <c r="G289">
        <f t="shared" ca="1" si="29"/>
        <v>0.35419694698249671</v>
      </c>
    </row>
    <row r="290" spans="1:7" x14ac:dyDescent="0.35">
      <c r="A290">
        <f t="shared" si="24"/>
        <v>284</v>
      </c>
      <c r="B290">
        <f t="shared" ca="1" si="25"/>
        <v>0.87193903723754362</v>
      </c>
      <c r="C290">
        <f t="shared" ca="1" si="26"/>
        <v>0.34041178397099575</v>
      </c>
      <c r="D290">
        <f t="shared" ca="1" si="27"/>
        <v>0.53152725326654782</v>
      </c>
      <c r="F290">
        <f t="shared" ca="1" si="28"/>
        <v>0.90818432690417894</v>
      </c>
      <c r="G290">
        <f t="shared" ca="1" si="29"/>
        <v>0.31990313630296174</v>
      </c>
    </row>
    <row r="291" spans="1:7" x14ac:dyDescent="0.35">
      <c r="A291">
        <f t="shared" si="24"/>
        <v>285</v>
      </c>
      <c r="B291">
        <f t="shared" ca="1" si="25"/>
        <v>0.74354916081003997</v>
      </c>
      <c r="C291">
        <f t="shared" ca="1" si="26"/>
        <v>0.49030333303071227</v>
      </c>
      <c r="D291">
        <f t="shared" ca="1" si="27"/>
        <v>0.25324582777932769</v>
      </c>
      <c r="F291">
        <f t="shared" ca="1" si="28"/>
        <v>0.7604816538190261</v>
      </c>
      <c r="G291">
        <f t="shared" ca="1" si="29"/>
        <v>0.42086106317080441</v>
      </c>
    </row>
    <row r="292" spans="1:7" x14ac:dyDescent="0.35">
      <c r="A292">
        <f t="shared" si="24"/>
        <v>286</v>
      </c>
      <c r="B292">
        <f t="shared" ca="1" si="25"/>
        <v>0.88103730051634654</v>
      </c>
      <c r="C292">
        <f t="shared" ca="1" si="26"/>
        <v>0.49413827709363334</v>
      </c>
      <c r="D292">
        <f t="shared" ca="1" si="27"/>
        <v>0.38689902342271321</v>
      </c>
      <c r="F292">
        <f t="shared" ca="1" si="28"/>
        <v>0.90059982389553817</v>
      </c>
      <c r="G292">
        <f t="shared" ca="1" si="29"/>
        <v>0.42935627820082556</v>
      </c>
    </row>
    <row r="293" spans="1:7" x14ac:dyDescent="0.35">
      <c r="A293">
        <f t="shared" si="24"/>
        <v>287</v>
      </c>
      <c r="B293">
        <f t="shared" ca="1" si="25"/>
        <v>0.78341659502863559</v>
      </c>
      <c r="C293">
        <f t="shared" ca="1" si="26"/>
        <v>0.41101897282201721</v>
      </c>
      <c r="D293">
        <f t="shared" ca="1" si="27"/>
        <v>0.37239762220661837</v>
      </c>
      <c r="F293">
        <f t="shared" ca="1" si="28"/>
        <v>0.85929676812162559</v>
      </c>
      <c r="G293">
        <f t="shared" ca="1" si="29"/>
        <v>0.4099140522389591</v>
      </c>
    </row>
    <row r="294" spans="1:7" x14ac:dyDescent="0.35">
      <c r="A294">
        <f t="shared" si="24"/>
        <v>288</v>
      </c>
      <c r="B294">
        <f t="shared" ca="1" si="25"/>
        <v>0.76887324133933899</v>
      </c>
      <c r="C294">
        <f t="shared" ca="1" si="26"/>
        <v>0.45263054067358266</v>
      </c>
      <c r="D294">
        <f t="shared" ca="1" si="27"/>
        <v>0.31624270066575633</v>
      </c>
      <c r="F294">
        <f t="shared" ca="1" si="28"/>
        <v>0.88936473569278485</v>
      </c>
      <c r="G294">
        <f t="shared" ca="1" si="29"/>
        <v>0.44687893186577599</v>
      </c>
    </row>
    <row r="295" spans="1:7" x14ac:dyDescent="0.35">
      <c r="A295">
        <f t="shared" si="24"/>
        <v>289</v>
      </c>
      <c r="B295">
        <f t="shared" ca="1" si="25"/>
        <v>0.86379309453890951</v>
      </c>
      <c r="C295">
        <f t="shared" ca="1" si="26"/>
        <v>0.35044392301926836</v>
      </c>
      <c r="D295">
        <f t="shared" ca="1" si="27"/>
        <v>0.51334917151964121</v>
      </c>
      <c r="F295">
        <f t="shared" ca="1" si="28"/>
        <v>0.78831708021600877</v>
      </c>
      <c r="G295">
        <f t="shared" ca="1" si="29"/>
        <v>0.43934861409321546</v>
      </c>
    </row>
    <row r="296" spans="1:7" x14ac:dyDescent="0.35">
      <c r="A296">
        <f t="shared" si="24"/>
        <v>290</v>
      </c>
      <c r="B296">
        <f t="shared" ca="1" si="25"/>
        <v>0.88758618999293604</v>
      </c>
      <c r="C296">
        <f t="shared" ca="1" si="26"/>
        <v>0.25281399843870167</v>
      </c>
      <c r="D296">
        <f t="shared" ca="1" si="27"/>
        <v>0.63477219155423437</v>
      </c>
      <c r="F296">
        <f t="shared" ca="1" si="28"/>
        <v>0.76874073549065514</v>
      </c>
      <c r="G296">
        <f t="shared" ca="1" si="29"/>
        <v>0.37105840592070427</v>
      </c>
    </row>
    <row r="297" spans="1:7" x14ac:dyDescent="0.35">
      <c r="A297">
        <f t="shared" si="24"/>
        <v>291</v>
      </c>
      <c r="B297">
        <f t="shared" ca="1" si="25"/>
        <v>0.85714333430756429</v>
      </c>
      <c r="C297">
        <f t="shared" ca="1" si="26"/>
        <v>0.41816458267009182</v>
      </c>
      <c r="D297">
        <f t="shared" ca="1" si="27"/>
        <v>0.43897875163747246</v>
      </c>
      <c r="F297">
        <f t="shared" ca="1" si="28"/>
        <v>0.86972111056116108</v>
      </c>
      <c r="G297">
        <f t="shared" ca="1" si="29"/>
        <v>0.55000943073355923</v>
      </c>
    </row>
    <row r="298" spans="1:7" x14ac:dyDescent="0.35">
      <c r="A298">
        <f t="shared" si="24"/>
        <v>292</v>
      </c>
      <c r="B298">
        <f t="shared" ca="1" si="25"/>
        <v>0.85979142512025653</v>
      </c>
      <c r="C298">
        <f t="shared" ca="1" si="26"/>
        <v>0.46745850423265378</v>
      </c>
      <c r="D298">
        <f t="shared" ca="1" si="27"/>
        <v>0.39233292088760274</v>
      </c>
      <c r="F298">
        <f t="shared" ca="1" si="28"/>
        <v>0.88689953042045655</v>
      </c>
      <c r="G298">
        <f t="shared" ca="1" si="29"/>
        <v>0.35812392986645458</v>
      </c>
    </row>
    <row r="299" spans="1:7" x14ac:dyDescent="0.35">
      <c r="A299">
        <f t="shared" si="24"/>
        <v>293</v>
      </c>
      <c r="B299">
        <f t="shared" ca="1" si="25"/>
        <v>0.85953645953419178</v>
      </c>
      <c r="C299">
        <f t="shared" ca="1" si="26"/>
        <v>0.54162870645488304</v>
      </c>
      <c r="D299">
        <f t="shared" ca="1" si="27"/>
        <v>0.31790775307930874</v>
      </c>
      <c r="F299">
        <f t="shared" ca="1" si="28"/>
        <v>0.85047722748325938</v>
      </c>
      <c r="G299">
        <f t="shared" ca="1" si="29"/>
        <v>0.43061955186770828</v>
      </c>
    </row>
    <row r="300" spans="1:7" x14ac:dyDescent="0.35">
      <c r="A300">
        <f t="shared" si="24"/>
        <v>294</v>
      </c>
      <c r="B300">
        <f t="shared" ca="1" si="25"/>
        <v>0.87042611753580745</v>
      </c>
      <c r="C300">
        <f t="shared" ca="1" si="26"/>
        <v>0.49105374284666514</v>
      </c>
      <c r="D300">
        <f t="shared" ca="1" si="27"/>
        <v>0.37937237468914231</v>
      </c>
      <c r="F300">
        <f t="shared" ca="1" si="28"/>
        <v>0.8488662898369953</v>
      </c>
      <c r="G300">
        <f t="shared" ca="1" si="29"/>
        <v>0.36675231138214892</v>
      </c>
    </row>
    <row r="301" spans="1:7" x14ac:dyDescent="0.35">
      <c r="A301">
        <f t="shared" si="24"/>
        <v>295</v>
      </c>
      <c r="B301">
        <f t="shared" ca="1" si="25"/>
        <v>0.87708069943047695</v>
      </c>
      <c r="C301">
        <f t="shared" ca="1" si="26"/>
        <v>0.34425057058012504</v>
      </c>
      <c r="D301">
        <f t="shared" ca="1" si="27"/>
        <v>0.53283012885035186</v>
      </c>
      <c r="F301">
        <f t="shared" ca="1" si="28"/>
        <v>0.7753932591400059</v>
      </c>
      <c r="G301">
        <f t="shared" ca="1" si="29"/>
        <v>0.43714263307235945</v>
      </c>
    </row>
    <row r="302" spans="1:7" x14ac:dyDescent="0.35">
      <c r="A302">
        <f t="shared" si="24"/>
        <v>296</v>
      </c>
      <c r="B302">
        <f t="shared" ca="1" si="25"/>
        <v>0.79119840525798679</v>
      </c>
      <c r="C302">
        <f t="shared" ca="1" si="26"/>
        <v>0.42990589503862231</v>
      </c>
      <c r="D302">
        <f t="shared" ca="1" si="27"/>
        <v>0.36129251021936448</v>
      </c>
      <c r="F302">
        <f t="shared" ca="1" si="28"/>
        <v>0.90430157605986494</v>
      </c>
      <c r="G302">
        <f t="shared" ca="1" si="29"/>
        <v>0.38529393065939993</v>
      </c>
    </row>
    <row r="303" spans="1:7" x14ac:dyDescent="0.35">
      <c r="A303">
        <f t="shared" si="24"/>
        <v>297</v>
      </c>
      <c r="B303">
        <f t="shared" ca="1" si="25"/>
        <v>0.88022258216456584</v>
      </c>
      <c r="C303">
        <f t="shared" ca="1" si="26"/>
        <v>0.28415929239173054</v>
      </c>
      <c r="D303">
        <f t="shared" ca="1" si="27"/>
        <v>0.59606328977283529</v>
      </c>
      <c r="F303">
        <f t="shared" ca="1" si="28"/>
        <v>0.8681463233874861</v>
      </c>
      <c r="G303">
        <f t="shared" ca="1" si="29"/>
        <v>0.29051505436953251</v>
      </c>
    </row>
    <row r="304" spans="1:7" x14ac:dyDescent="0.35">
      <c r="A304">
        <f t="shared" si="24"/>
        <v>298</v>
      </c>
      <c r="B304">
        <f t="shared" ca="1" si="25"/>
        <v>0.84229894129712202</v>
      </c>
      <c r="C304">
        <f t="shared" ca="1" si="26"/>
        <v>0.26839005706823005</v>
      </c>
      <c r="D304">
        <f t="shared" ca="1" si="27"/>
        <v>0.57390888422889197</v>
      </c>
      <c r="F304">
        <f t="shared" ca="1" si="28"/>
        <v>0.8419124382632639</v>
      </c>
      <c r="G304">
        <f t="shared" ca="1" si="29"/>
        <v>0.46709058965491457</v>
      </c>
    </row>
    <row r="305" spans="1:7" x14ac:dyDescent="0.35">
      <c r="A305">
        <f t="shared" si="24"/>
        <v>299</v>
      </c>
      <c r="B305">
        <f t="shared" ca="1" si="25"/>
        <v>0.93031685094316885</v>
      </c>
      <c r="C305">
        <f t="shared" ca="1" si="26"/>
        <v>0.41270229848732071</v>
      </c>
      <c r="D305">
        <f t="shared" ca="1" si="27"/>
        <v>0.5176145524558482</v>
      </c>
      <c r="F305">
        <f t="shared" ca="1" si="28"/>
        <v>0.78901005861780704</v>
      </c>
      <c r="G305">
        <f t="shared" ca="1" si="29"/>
        <v>0.46045151720511857</v>
      </c>
    </row>
    <row r="306" spans="1:7" x14ac:dyDescent="0.35">
      <c r="A306">
        <f t="shared" si="24"/>
        <v>300</v>
      </c>
      <c r="B306">
        <f t="shared" ca="1" si="25"/>
        <v>0.87897084632006839</v>
      </c>
      <c r="C306">
        <f t="shared" ca="1" si="26"/>
        <v>0.34705752855042243</v>
      </c>
      <c r="D306">
        <f t="shared" ca="1" si="27"/>
        <v>0.53191331776964601</v>
      </c>
      <c r="F306">
        <f t="shared" ca="1" si="28"/>
        <v>0.85453572437715286</v>
      </c>
      <c r="G306">
        <f t="shared" ca="1" si="29"/>
        <v>0.42655003253234736</v>
      </c>
    </row>
    <row r="307" spans="1:7" x14ac:dyDescent="0.35">
      <c r="A307">
        <f t="shared" si="24"/>
        <v>301</v>
      </c>
      <c r="B307">
        <f t="shared" ca="1" si="25"/>
        <v>0.72199898610833224</v>
      </c>
      <c r="C307">
        <f t="shared" ca="1" si="26"/>
        <v>0.4544960135852556</v>
      </c>
      <c r="D307">
        <f t="shared" ca="1" si="27"/>
        <v>0.26750297252307664</v>
      </c>
      <c r="F307">
        <f t="shared" ca="1" si="28"/>
        <v>0.89963848241115874</v>
      </c>
      <c r="G307">
        <f t="shared" ca="1" si="29"/>
        <v>0.40800623005770426</v>
      </c>
    </row>
    <row r="308" spans="1:7" x14ac:dyDescent="0.35">
      <c r="A308">
        <f t="shared" si="24"/>
        <v>302</v>
      </c>
      <c r="B308">
        <f t="shared" ca="1" si="25"/>
        <v>0.90060986781118468</v>
      </c>
      <c r="C308">
        <f t="shared" ca="1" si="26"/>
        <v>0.4126513339082355</v>
      </c>
      <c r="D308">
        <f t="shared" ca="1" si="27"/>
        <v>0.48795853390294919</v>
      </c>
      <c r="F308">
        <f t="shared" ca="1" si="28"/>
        <v>0.85068183888626947</v>
      </c>
      <c r="G308">
        <f t="shared" ca="1" si="29"/>
        <v>0.3725837848964913</v>
      </c>
    </row>
    <row r="309" spans="1:7" x14ac:dyDescent="0.35">
      <c r="A309">
        <f t="shared" si="24"/>
        <v>303</v>
      </c>
      <c r="B309">
        <f t="shared" ca="1" si="25"/>
        <v>0.8548294796100061</v>
      </c>
      <c r="C309">
        <f t="shared" ca="1" si="26"/>
        <v>0.60615106805509489</v>
      </c>
      <c r="D309">
        <f t="shared" ca="1" si="27"/>
        <v>0.24867841155491122</v>
      </c>
      <c r="F309">
        <f t="shared" ca="1" si="28"/>
        <v>0.84380057090281246</v>
      </c>
      <c r="G309">
        <f t="shared" ca="1" si="29"/>
        <v>0.40920293097338301</v>
      </c>
    </row>
    <row r="310" spans="1:7" x14ac:dyDescent="0.35">
      <c r="A310">
        <f t="shared" si="24"/>
        <v>304</v>
      </c>
      <c r="B310">
        <f t="shared" ca="1" si="25"/>
        <v>0.84076729223652957</v>
      </c>
      <c r="C310">
        <f t="shared" ca="1" si="26"/>
        <v>0.47115250859051361</v>
      </c>
      <c r="D310">
        <f t="shared" ca="1" si="27"/>
        <v>0.36961478364601597</v>
      </c>
      <c r="F310">
        <f t="shared" ca="1" si="28"/>
        <v>0.87927293277642649</v>
      </c>
      <c r="G310">
        <f t="shared" ca="1" si="29"/>
        <v>0.42492141280949669</v>
      </c>
    </row>
    <row r="311" spans="1:7" x14ac:dyDescent="0.35">
      <c r="A311">
        <f t="shared" si="24"/>
        <v>305</v>
      </c>
      <c r="B311">
        <f t="shared" ca="1" si="25"/>
        <v>0.90222628878336431</v>
      </c>
      <c r="C311">
        <f t="shared" ca="1" si="26"/>
        <v>0.3497862962084437</v>
      </c>
      <c r="D311">
        <f t="shared" ca="1" si="27"/>
        <v>0.5524399925749206</v>
      </c>
      <c r="F311">
        <f t="shared" ca="1" si="28"/>
        <v>0.96609431104747867</v>
      </c>
      <c r="G311">
        <f t="shared" ca="1" si="29"/>
        <v>0.28885375918508549</v>
      </c>
    </row>
    <row r="312" spans="1:7" x14ac:dyDescent="0.35">
      <c r="A312">
        <f t="shared" si="24"/>
        <v>306</v>
      </c>
      <c r="B312">
        <f t="shared" ca="1" si="25"/>
        <v>0.94260345132650203</v>
      </c>
      <c r="C312">
        <f t="shared" ca="1" si="26"/>
        <v>0.43423070862416147</v>
      </c>
      <c r="D312">
        <f t="shared" ca="1" si="27"/>
        <v>0.50837274270234056</v>
      </c>
      <c r="F312">
        <f t="shared" ca="1" si="28"/>
        <v>0.84694093619428901</v>
      </c>
      <c r="G312">
        <f t="shared" ca="1" si="29"/>
        <v>0.34495394891827169</v>
      </c>
    </row>
    <row r="313" spans="1:7" x14ac:dyDescent="0.35">
      <c r="A313">
        <f t="shared" si="24"/>
        <v>307</v>
      </c>
      <c r="B313">
        <f t="shared" ca="1" si="25"/>
        <v>0.81486563705491555</v>
      </c>
      <c r="C313">
        <f t="shared" ca="1" si="26"/>
        <v>0.27334449325217502</v>
      </c>
      <c r="D313">
        <f t="shared" ca="1" si="27"/>
        <v>0.54152114380274052</v>
      </c>
      <c r="F313">
        <f t="shared" ca="1" si="28"/>
        <v>0.90003624587810793</v>
      </c>
      <c r="G313">
        <f t="shared" ca="1" si="29"/>
        <v>0.34950257166574367</v>
      </c>
    </row>
    <row r="314" spans="1:7" x14ac:dyDescent="0.35">
      <c r="A314">
        <f t="shared" si="24"/>
        <v>308</v>
      </c>
      <c r="B314">
        <f t="shared" ca="1" si="25"/>
        <v>0.84894538938651221</v>
      </c>
      <c r="C314">
        <f t="shared" ca="1" si="26"/>
        <v>0.32432765565995542</v>
      </c>
      <c r="D314">
        <f t="shared" ca="1" si="27"/>
        <v>0.52461773372655673</v>
      </c>
      <c r="F314">
        <f t="shared" ca="1" si="28"/>
        <v>0.8034300339904471</v>
      </c>
      <c r="G314">
        <f t="shared" ca="1" si="29"/>
        <v>0.44117255071675332</v>
      </c>
    </row>
    <row r="315" spans="1:7" x14ac:dyDescent="0.35">
      <c r="A315">
        <f t="shared" si="24"/>
        <v>309</v>
      </c>
      <c r="B315">
        <f t="shared" ca="1" si="25"/>
        <v>0.81474989983890511</v>
      </c>
      <c r="C315">
        <f t="shared" ca="1" si="26"/>
        <v>0.40243793473474482</v>
      </c>
      <c r="D315">
        <f t="shared" ca="1" si="27"/>
        <v>0.41231196510416029</v>
      </c>
      <c r="F315">
        <f t="shared" ca="1" si="28"/>
        <v>0.83228143226154827</v>
      </c>
      <c r="G315">
        <f t="shared" ca="1" si="29"/>
        <v>0.32984605201589512</v>
      </c>
    </row>
    <row r="316" spans="1:7" x14ac:dyDescent="0.35">
      <c r="A316">
        <f t="shared" si="24"/>
        <v>310</v>
      </c>
      <c r="B316">
        <f t="shared" ca="1" si="25"/>
        <v>0.82634722356681489</v>
      </c>
      <c r="C316">
        <f t="shared" ca="1" si="26"/>
        <v>0.39817560897594684</v>
      </c>
      <c r="D316">
        <f t="shared" ca="1" si="27"/>
        <v>0.42817161459086805</v>
      </c>
      <c r="F316">
        <f t="shared" ca="1" si="28"/>
        <v>0.81412802103383608</v>
      </c>
      <c r="G316">
        <f t="shared" ca="1" si="29"/>
        <v>0.59092326829803876</v>
      </c>
    </row>
    <row r="317" spans="1:7" x14ac:dyDescent="0.35">
      <c r="A317">
        <f t="shared" si="24"/>
        <v>311</v>
      </c>
      <c r="B317">
        <f t="shared" ca="1" si="25"/>
        <v>0.85992936051942082</v>
      </c>
      <c r="C317">
        <f t="shared" ca="1" si="26"/>
        <v>0.42905436549784026</v>
      </c>
      <c r="D317">
        <f t="shared" ca="1" si="27"/>
        <v>0.43087499502158055</v>
      </c>
      <c r="F317">
        <f t="shared" ca="1" si="28"/>
        <v>0.77844305993622676</v>
      </c>
      <c r="G317">
        <f t="shared" ca="1" si="29"/>
        <v>0.48452861488452614</v>
      </c>
    </row>
    <row r="318" spans="1:7" x14ac:dyDescent="0.35">
      <c r="A318">
        <f t="shared" si="24"/>
        <v>312</v>
      </c>
      <c r="B318">
        <f t="shared" ca="1" si="25"/>
        <v>0.84874123864119344</v>
      </c>
      <c r="C318">
        <f t="shared" ca="1" si="26"/>
        <v>0.3755881932072514</v>
      </c>
      <c r="D318">
        <f t="shared" ca="1" si="27"/>
        <v>0.47315304543394204</v>
      </c>
      <c r="F318">
        <f t="shared" ca="1" si="28"/>
        <v>0.85681546501882977</v>
      </c>
      <c r="G318">
        <f t="shared" ca="1" si="29"/>
        <v>0.4797304679136849</v>
      </c>
    </row>
    <row r="319" spans="1:7" x14ac:dyDescent="0.35">
      <c r="A319">
        <f t="shared" si="24"/>
        <v>313</v>
      </c>
      <c r="B319">
        <f t="shared" ca="1" si="25"/>
        <v>0.85375441878239977</v>
      </c>
      <c r="C319">
        <f t="shared" ca="1" si="26"/>
        <v>0.4771717366166619</v>
      </c>
      <c r="D319">
        <f t="shared" ca="1" si="27"/>
        <v>0.37658268216573787</v>
      </c>
      <c r="F319">
        <f t="shared" ca="1" si="28"/>
        <v>0.88999281309128808</v>
      </c>
      <c r="G319">
        <f t="shared" ca="1" si="29"/>
        <v>0.36095641426340785</v>
      </c>
    </row>
    <row r="320" spans="1:7" x14ac:dyDescent="0.35">
      <c r="A320">
        <f t="shared" si="24"/>
        <v>314</v>
      </c>
      <c r="B320">
        <f t="shared" ca="1" si="25"/>
        <v>0.88175610151105266</v>
      </c>
      <c r="C320">
        <f t="shared" ca="1" si="26"/>
        <v>0.33668118990172125</v>
      </c>
      <c r="D320">
        <f t="shared" ca="1" si="27"/>
        <v>0.54507491160933141</v>
      </c>
      <c r="F320">
        <f t="shared" ca="1" si="28"/>
        <v>0.85891437698585316</v>
      </c>
      <c r="G320">
        <f t="shared" ca="1" si="29"/>
        <v>0.52657318133898601</v>
      </c>
    </row>
    <row r="321" spans="1:7" x14ac:dyDescent="0.35">
      <c r="A321">
        <f t="shared" si="24"/>
        <v>315</v>
      </c>
      <c r="B321">
        <f t="shared" ca="1" si="25"/>
        <v>0.84959491767575313</v>
      </c>
      <c r="C321">
        <f t="shared" ca="1" si="26"/>
        <v>0.48267101107266408</v>
      </c>
      <c r="D321">
        <f t="shared" ca="1" si="27"/>
        <v>0.36692390660308905</v>
      </c>
      <c r="F321">
        <f t="shared" ca="1" si="28"/>
        <v>0.92991067248866832</v>
      </c>
      <c r="G321">
        <f t="shared" ca="1" si="29"/>
        <v>0.44813269406044709</v>
      </c>
    </row>
    <row r="322" spans="1:7" x14ac:dyDescent="0.35">
      <c r="A322">
        <f t="shared" si="24"/>
        <v>316</v>
      </c>
      <c r="B322">
        <f t="shared" ca="1" si="25"/>
        <v>0.82077897275975309</v>
      </c>
      <c r="C322">
        <f t="shared" ca="1" si="26"/>
        <v>0.45113987680636536</v>
      </c>
      <c r="D322">
        <f t="shared" ca="1" si="27"/>
        <v>0.36963909595338773</v>
      </c>
      <c r="F322">
        <f t="shared" ca="1" si="28"/>
        <v>0.88330558861796815</v>
      </c>
      <c r="G322">
        <f t="shared" ca="1" si="29"/>
        <v>0.50524152777954867</v>
      </c>
    </row>
    <row r="323" spans="1:7" x14ac:dyDescent="0.35">
      <c r="A323">
        <f t="shared" si="24"/>
        <v>317</v>
      </c>
      <c r="B323">
        <f t="shared" ca="1" si="25"/>
        <v>0.9117219208196623</v>
      </c>
      <c r="C323">
        <f t="shared" ca="1" si="26"/>
        <v>0.42186665266180801</v>
      </c>
      <c r="D323">
        <f t="shared" ca="1" si="27"/>
        <v>0.4898552681578543</v>
      </c>
      <c r="F323">
        <f t="shared" ca="1" si="28"/>
        <v>0.89765899767951152</v>
      </c>
      <c r="G323">
        <f t="shared" ca="1" si="29"/>
        <v>0.24458323306897584</v>
      </c>
    </row>
    <row r="324" spans="1:7" x14ac:dyDescent="0.35">
      <c r="A324">
        <f t="shared" si="24"/>
        <v>318</v>
      </c>
      <c r="B324">
        <f t="shared" ca="1" si="25"/>
        <v>0.86163744321446756</v>
      </c>
      <c r="C324">
        <f t="shared" ca="1" si="26"/>
        <v>0.41031841487565057</v>
      </c>
      <c r="D324">
        <f t="shared" ca="1" si="27"/>
        <v>0.45131902833881699</v>
      </c>
      <c r="F324">
        <f t="shared" ca="1" si="28"/>
        <v>0.85162549092366358</v>
      </c>
      <c r="G324">
        <f t="shared" ca="1" si="29"/>
        <v>0.31014417148034251</v>
      </c>
    </row>
    <row r="325" spans="1:7" x14ac:dyDescent="0.35">
      <c r="A325">
        <f t="shared" si="24"/>
        <v>319</v>
      </c>
      <c r="B325">
        <f t="shared" ca="1" si="25"/>
        <v>0.88237620855634891</v>
      </c>
      <c r="C325">
        <f t="shared" ca="1" si="26"/>
        <v>0.41220990428197768</v>
      </c>
      <c r="D325">
        <f t="shared" ca="1" si="27"/>
        <v>0.47016630427437123</v>
      </c>
      <c r="F325">
        <f t="shared" ca="1" si="28"/>
        <v>0.78533837583381072</v>
      </c>
      <c r="G325">
        <f t="shared" ca="1" si="29"/>
        <v>0.30864353007761797</v>
      </c>
    </row>
    <row r="326" spans="1:7" x14ac:dyDescent="0.35">
      <c r="A326">
        <f t="shared" si="24"/>
        <v>320</v>
      </c>
      <c r="B326">
        <f t="shared" ca="1" si="25"/>
        <v>0.84975723137703807</v>
      </c>
      <c r="C326">
        <f t="shared" ca="1" si="26"/>
        <v>0.41248667900790881</v>
      </c>
      <c r="D326">
        <f t="shared" ca="1" si="27"/>
        <v>0.43727055236912926</v>
      </c>
      <c r="F326">
        <f t="shared" ca="1" si="28"/>
        <v>0.83593066170726271</v>
      </c>
      <c r="G326">
        <f t="shared" ca="1" si="29"/>
        <v>0.2944999554689674</v>
      </c>
    </row>
    <row r="327" spans="1:7" x14ac:dyDescent="0.35">
      <c r="A327">
        <f t="shared" si="24"/>
        <v>321</v>
      </c>
      <c r="B327">
        <f t="shared" ca="1" si="25"/>
        <v>0.88020709426547139</v>
      </c>
      <c r="C327">
        <f t="shared" ca="1" si="26"/>
        <v>0.43979633974490684</v>
      </c>
      <c r="D327">
        <f t="shared" ca="1" si="27"/>
        <v>0.44041075452056455</v>
      </c>
      <c r="F327">
        <f t="shared" ca="1" si="28"/>
        <v>0.8851913810495613</v>
      </c>
      <c r="G327">
        <f t="shared" ca="1" si="29"/>
        <v>0.55039512937841994</v>
      </c>
    </row>
    <row r="328" spans="1:7" x14ac:dyDescent="0.35">
      <c r="A328">
        <f t="shared" ref="A328:A391" si="30">A327+1</f>
        <v>322</v>
      </c>
      <c r="B328">
        <f t="shared" ref="B328:B391" ca="1" si="31">_xlfn.BETA.INV(RAND(),$B$2,$B$3,FALSE)</f>
        <v>0.8120064097446188</v>
      </c>
      <c r="C328">
        <f t="shared" ref="C328:C391" ca="1" si="32">_xlfn.BETA.INV(RAND(),$D$2,$D$3,FALSE)</f>
        <v>0.35055230440868473</v>
      </c>
      <c r="D328">
        <f t="shared" ref="D328:D391" ca="1" si="33">B328-C328</f>
        <v>0.46145410533593406</v>
      </c>
      <c r="F328">
        <f t="shared" ref="F328:F391" ca="1" si="34">_xlfn.BETA.INV(RAND(),$B$2,$B$3,FALSE)</f>
        <v>0.80516296669625775</v>
      </c>
      <c r="G328">
        <f t="shared" ref="G328:G391" ca="1" si="35">_xlfn.BETA.INV(RAND(),$D$2,$D$3,FALSE)</f>
        <v>0.31151033545407664</v>
      </c>
    </row>
    <row r="329" spans="1:7" x14ac:dyDescent="0.35">
      <c r="A329">
        <f t="shared" si="30"/>
        <v>323</v>
      </c>
      <c r="B329">
        <f t="shared" ca="1" si="31"/>
        <v>0.85004743305612407</v>
      </c>
      <c r="C329">
        <f t="shared" ca="1" si="32"/>
        <v>0.48650150990586627</v>
      </c>
      <c r="D329">
        <f t="shared" ca="1" si="33"/>
        <v>0.3635459231502578</v>
      </c>
      <c r="F329">
        <f t="shared" ca="1" si="34"/>
        <v>0.83052551704207256</v>
      </c>
      <c r="G329">
        <f t="shared" ca="1" si="35"/>
        <v>0.46178678562687703</v>
      </c>
    </row>
    <row r="330" spans="1:7" x14ac:dyDescent="0.35">
      <c r="A330">
        <f t="shared" si="30"/>
        <v>324</v>
      </c>
      <c r="B330">
        <f t="shared" ca="1" si="31"/>
        <v>0.80162626964281924</v>
      </c>
      <c r="C330">
        <f t="shared" ca="1" si="32"/>
        <v>0.34467350639284072</v>
      </c>
      <c r="D330">
        <f t="shared" ca="1" si="33"/>
        <v>0.45695276324997852</v>
      </c>
      <c r="F330">
        <f t="shared" ca="1" si="34"/>
        <v>0.88574360426899201</v>
      </c>
      <c r="G330">
        <f t="shared" ca="1" si="35"/>
        <v>0.49154592246160789</v>
      </c>
    </row>
    <row r="331" spans="1:7" x14ac:dyDescent="0.35">
      <c r="A331">
        <f t="shared" si="30"/>
        <v>325</v>
      </c>
      <c r="B331">
        <f t="shared" ca="1" si="31"/>
        <v>0.86959393320519307</v>
      </c>
      <c r="C331">
        <f t="shared" ca="1" si="32"/>
        <v>0.48972107531275322</v>
      </c>
      <c r="D331">
        <f t="shared" ca="1" si="33"/>
        <v>0.37987285789243985</v>
      </c>
      <c r="F331">
        <f t="shared" ca="1" si="34"/>
        <v>0.8956293101067222</v>
      </c>
      <c r="G331">
        <f t="shared" ca="1" si="35"/>
        <v>0.41639623467174375</v>
      </c>
    </row>
    <row r="332" spans="1:7" x14ac:dyDescent="0.35">
      <c r="A332">
        <f t="shared" si="30"/>
        <v>326</v>
      </c>
      <c r="B332">
        <f t="shared" ca="1" si="31"/>
        <v>0.73174187362903964</v>
      </c>
      <c r="C332">
        <f t="shared" ca="1" si="32"/>
        <v>0.40593966815300203</v>
      </c>
      <c r="D332">
        <f t="shared" ca="1" si="33"/>
        <v>0.32580220547603761</v>
      </c>
      <c r="F332">
        <f t="shared" ca="1" si="34"/>
        <v>0.87739292098782196</v>
      </c>
      <c r="G332">
        <f t="shared" ca="1" si="35"/>
        <v>0.38651767617328131</v>
      </c>
    </row>
    <row r="333" spans="1:7" x14ac:dyDescent="0.35">
      <c r="A333">
        <f t="shared" si="30"/>
        <v>327</v>
      </c>
      <c r="B333">
        <f t="shared" ca="1" si="31"/>
        <v>0.83234129809430513</v>
      </c>
      <c r="C333">
        <f t="shared" ca="1" si="32"/>
        <v>0.38190026899613866</v>
      </c>
      <c r="D333">
        <f t="shared" ca="1" si="33"/>
        <v>0.45044102909816647</v>
      </c>
      <c r="F333">
        <f t="shared" ca="1" si="34"/>
        <v>0.82547373491202247</v>
      </c>
      <c r="G333">
        <f t="shared" ca="1" si="35"/>
        <v>0.49365924834357489</v>
      </c>
    </row>
    <row r="334" spans="1:7" x14ac:dyDescent="0.35">
      <c r="A334">
        <f t="shared" si="30"/>
        <v>328</v>
      </c>
      <c r="B334">
        <f t="shared" ca="1" si="31"/>
        <v>0.83857866957688121</v>
      </c>
      <c r="C334">
        <f t="shared" ca="1" si="32"/>
        <v>0.24665932294930776</v>
      </c>
      <c r="D334">
        <f t="shared" ca="1" si="33"/>
        <v>0.5919193466275734</v>
      </c>
      <c r="F334">
        <f t="shared" ca="1" si="34"/>
        <v>0.88711150056327459</v>
      </c>
      <c r="G334">
        <f t="shared" ca="1" si="35"/>
        <v>0.50551883074356241</v>
      </c>
    </row>
    <row r="335" spans="1:7" x14ac:dyDescent="0.35">
      <c r="A335">
        <f t="shared" si="30"/>
        <v>329</v>
      </c>
      <c r="B335">
        <f t="shared" ca="1" si="31"/>
        <v>0.88317182709106345</v>
      </c>
      <c r="C335">
        <f t="shared" ca="1" si="32"/>
        <v>0.47192939501829123</v>
      </c>
      <c r="D335">
        <f t="shared" ca="1" si="33"/>
        <v>0.41124243207277222</v>
      </c>
      <c r="F335">
        <f t="shared" ca="1" si="34"/>
        <v>0.83043292320846496</v>
      </c>
      <c r="G335">
        <f t="shared" ca="1" si="35"/>
        <v>0.61332277626370191</v>
      </c>
    </row>
    <row r="336" spans="1:7" x14ac:dyDescent="0.35">
      <c r="A336">
        <f t="shared" si="30"/>
        <v>330</v>
      </c>
      <c r="B336">
        <f t="shared" ca="1" si="31"/>
        <v>0.78647633890072011</v>
      </c>
      <c r="C336">
        <f t="shared" ca="1" si="32"/>
        <v>0.47956149920126601</v>
      </c>
      <c r="D336">
        <f t="shared" ca="1" si="33"/>
        <v>0.3069148396994541</v>
      </c>
      <c r="F336">
        <f t="shared" ca="1" si="34"/>
        <v>0.81295592881507572</v>
      </c>
      <c r="G336">
        <f t="shared" ca="1" si="35"/>
        <v>0.40640267732417984</v>
      </c>
    </row>
    <row r="337" spans="1:7" x14ac:dyDescent="0.35">
      <c r="A337">
        <f t="shared" si="30"/>
        <v>331</v>
      </c>
      <c r="B337">
        <f t="shared" ca="1" si="31"/>
        <v>0.76703418129918999</v>
      </c>
      <c r="C337">
        <f t="shared" ca="1" si="32"/>
        <v>0.27590465456957175</v>
      </c>
      <c r="D337">
        <f t="shared" ca="1" si="33"/>
        <v>0.49112952672961824</v>
      </c>
      <c r="F337">
        <f t="shared" ca="1" si="34"/>
        <v>0.90547519251059727</v>
      </c>
      <c r="G337">
        <f t="shared" ca="1" si="35"/>
        <v>0.32004743855690004</v>
      </c>
    </row>
    <row r="338" spans="1:7" x14ac:dyDescent="0.35">
      <c r="A338">
        <f t="shared" si="30"/>
        <v>332</v>
      </c>
      <c r="B338">
        <f t="shared" ca="1" si="31"/>
        <v>0.83893821538420721</v>
      </c>
      <c r="C338">
        <f t="shared" ca="1" si="32"/>
        <v>0.41186197211294157</v>
      </c>
      <c r="D338">
        <f t="shared" ca="1" si="33"/>
        <v>0.42707624327126564</v>
      </c>
      <c r="F338">
        <f t="shared" ca="1" si="34"/>
        <v>0.84683739870650543</v>
      </c>
      <c r="G338">
        <f t="shared" ca="1" si="35"/>
        <v>0.49753214381663857</v>
      </c>
    </row>
    <row r="339" spans="1:7" x14ac:dyDescent="0.35">
      <c r="A339">
        <f t="shared" si="30"/>
        <v>333</v>
      </c>
      <c r="B339">
        <f t="shared" ca="1" si="31"/>
        <v>0.79948476619902897</v>
      </c>
      <c r="C339">
        <f t="shared" ca="1" si="32"/>
        <v>0.46988027089215556</v>
      </c>
      <c r="D339">
        <f t="shared" ca="1" si="33"/>
        <v>0.32960449530687341</v>
      </c>
      <c r="F339">
        <f t="shared" ca="1" si="34"/>
        <v>0.89114010462884008</v>
      </c>
      <c r="G339">
        <f t="shared" ca="1" si="35"/>
        <v>0.51268590669791336</v>
      </c>
    </row>
    <row r="340" spans="1:7" x14ac:dyDescent="0.35">
      <c r="A340">
        <f t="shared" si="30"/>
        <v>334</v>
      </c>
      <c r="B340">
        <f t="shared" ca="1" si="31"/>
        <v>0.84751597169943582</v>
      </c>
      <c r="C340">
        <f t="shared" ca="1" si="32"/>
        <v>0.50603032268366066</v>
      </c>
      <c r="D340">
        <f t="shared" ca="1" si="33"/>
        <v>0.34148564901577516</v>
      </c>
      <c r="F340">
        <f t="shared" ca="1" si="34"/>
        <v>0.88124671777175145</v>
      </c>
      <c r="G340">
        <f t="shared" ca="1" si="35"/>
        <v>0.34999023539034024</v>
      </c>
    </row>
    <row r="341" spans="1:7" x14ac:dyDescent="0.35">
      <c r="A341">
        <f t="shared" si="30"/>
        <v>335</v>
      </c>
      <c r="B341">
        <f t="shared" ca="1" si="31"/>
        <v>0.8589053409429952</v>
      </c>
      <c r="C341">
        <f t="shared" ca="1" si="32"/>
        <v>0.34646871273535762</v>
      </c>
      <c r="D341">
        <f t="shared" ca="1" si="33"/>
        <v>0.51243662820763758</v>
      </c>
      <c r="F341">
        <f t="shared" ca="1" si="34"/>
        <v>0.93847929644051509</v>
      </c>
      <c r="G341">
        <f t="shared" ca="1" si="35"/>
        <v>0.36026110568916719</v>
      </c>
    </row>
    <row r="342" spans="1:7" x14ac:dyDescent="0.35">
      <c r="A342">
        <f t="shared" si="30"/>
        <v>336</v>
      </c>
      <c r="B342">
        <f t="shared" ca="1" si="31"/>
        <v>0.80696333287311295</v>
      </c>
      <c r="C342">
        <f t="shared" ca="1" si="32"/>
        <v>0.4104255027442667</v>
      </c>
      <c r="D342">
        <f t="shared" ca="1" si="33"/>
        <v>0.39653783012884625</v>
      </c>
      <c r="F342">
        <f t="shared" ca="1" si="34"/>
        <v>0.82356918592456252</v>
      </c>
      <c r="G342">
        <f t="shared" ca="1" si="35"/>
        <v>0.24770727621017749</v>
      </c>
    </row>
    <row r="343" spans="1:7" x14ac:dyDescent="0.35">
      <c r="A343">
        <f t="shared" si="30"/>
        <v>337</v>
      </c>
      <c r="B343">
        <f t="shared" ca="1" si="31"/>
        <v>0.87410174284864128</v>
      </c>
      <c r="C343">
        <f t="shared" ca="1" si="32"/>
        <v>0.38508238212808754</v>
      </c>
      <c r="D343">
        <f t="shared" ca="1" si="33"/>
        <v>0.48901936072055374</v>
      </c>
      <c r="F343">
        <f t="shared" ca="1" si="34"/>
        <v>0.76476111523422552</v>
      </c>
      <c r="G343">
        <f t="shared" ca="1" si="35"/>
        <v>0.41990475721504417</v>
      </c>
    </row>
    <row r="344" spans="1:7" x14ac:dyDescent="0.35">
      <c r="A344">
        <f t="shared" si="30"/>
        <v>338</v>
      </c>
      <c r="B344">
        <f t="shared" ca="1" si="31"/>
        <v>0.83828708031610155</v>
      </c>
      <c r="C344">
        <f t="shared" ca="1" si="32"/>
        <v>0.44795094363701371</v>
      </c>
      <c r="D344">
        <f t="shared" ca="1" si="33"/>
        <v>0.39033613667908784</v>
      </c>
      <c r="F344">
        <f t="shared" ca="1" si="34"/>
        <v>0.90343433584618849</v>
      </c>
      <c r="G344">
        <f t="shared" ca="1" si="35"/>
        <v>0.29933334155014912</v>
      </c>
    </row>
    <row r="345" spans="1:7" x14ac:dyDescent="0.35">
      <c r="A345">
        <f t="shared" si="30"/>
        <v>339</v>
      </c>
      <c r="B345">
        <f t="shared" ca="1" si="31"/>
        <v>0.90633938137704917</v>
      </c>
      <c r="C345">
        <f t="shared" ca="1" si="32"/>
        <v>0.54227186268590544</v>
      </c>
      <c r="D345">
        <f t="shared" ca="1" si="33"/>
        <v>0.36406751869114373</v>
      </c>
      <c r="F345">
        <f t="shared" ca="1" si="34"/>
        <v>0.87685648338049993</v>
      </c>
      <c r="G345">
        <f t="shared" ca="1" si="35"/>
        <v>0.31975495096443995</v>
      </c>
    </row>
    <row r="346" spans="1:7" x14ac:dyDescent="0.35">
      <c r="A346">
        <f t="shared" si="30"/>
        <v>340</v>
      </c>
      <c r="B346">
        <f t="shared" ca="1" si="31"/>
        <v>0.88371111603660601</v>
      </c>
      <c r="C346">
        <f t="shared" ca="1" si="32"/>
        <v>0.52922359907875938</v>
      </c>
      <c r="D346">
        <f t="shared" ca="1" si="33"/>
        <v>0.35448751695784664</v>
      </c>
      <c r="F346">
        <f t="shared" ca="1" si="34"/>
        <v>0.88645881921108383</v>
      </c>
      <c r="G346">
        <f t="shared" ca="1" si="35"/>
        <v>0.41574058538538244</v>
      </c>
    </row>
    <row r="347" spans="1:7" x14ac:dyDescent="0.35">
      <c r="A347">
        <f t="shared" si="30"/>
        <v>341</v>
      </c>
      <c r="B347">
        <f t="shared" ca="1" si="31"/>
        <v>0.81650334415333248</v>
      </c>
      <c r="C347">
        <f t="shared" ca="1" si="32"/>
        <v>0.39900606342504957</v>
      </c>
      <c r="D347">
        <f t="shared" ca="1" si="33"/>
        <v>0.4174972807282829</v>
      </c>
      <c r="F347">
        <f t="shared" ca="1" si="34"/>
        <v>0.85709766696210843</v>
      </c>
      <c r="G347">
        <f t="shared" ca="1" si="35"/>
        <v>0.40355963343639939</v>
      </c>
    </row>
    <row r="348" spans="1:7" x14ac:dyDescent="0.35">
      <c r="A348">
        <f t="shared" si="30"/>
        <v>342</v>
      </c>
      <c r="B348">
        <f t="shared" ca="1" si="31"/>
        <v>0.83908601055537846</v>
      </c>
      <c r="C348">
        <f t="shared" ca="1" si="32"/>
        <v>0.3772411480529354</v>
      </c>
      <c r="D348">
        <f t="shared" ca="1" si="33"/>
        <v>0.46184486250244305</v>
      </c>
      <c r="F348">
        <f t="shared" ca="1" si="34"/>
        <v>0.90486208816170177</v>
      </c>
      <c r="G348">
        <f t="shared" ca="1" si="35"/>
        <v>0.30459986345274798</v>
      </c>
    </row>
    <row r="349" spans="1:7" x14ac:dyDescent="0.35">
      <c r="A349">
        <f t="shared" si="30"/>
        <v>343</v>
      </c>
      <c r="B349">
        <f t="shared" ca="1" si="31"/>
        <v>0.80155377776587977</v>
      </c>
      <c r="C349">
        <f t="shared" ca="1" si="32"/>
        <v>0.47004164717842944</v>
      </c>
      <c r="D349">
        <f t="shared" ca="1" si="33"/>
        <v>0.33151213058745033</v>
      </c>
      <c r="F349">
        <f t="shared" ca="1" si="34"/>
        <v>0.86957086557543373</v>
      </c>
      <c r="G349">
        <f t="shared" ca="1" si="35"/>
        <v>0.61155552255181489</v>
      </c>
    </row>
    <row r="350" spans="1:7" x14ac:dyDescent="0.35">
      <c r="A350">
        <f t="shared" si="30"/>
        <v>344</v>
      </c>
      <c r="B350">
        <f t="shared" ca="1" si="31"/>
        <v>0.90019451782734339</v>
      </c>
      <c r="C350">
        <f t="shared" ca="1" si="32"/>
        <v>0.32483759937959461</v>
      </c>
      <c r="D350">
        <f t="shared" ca="1" si="33"/>
        <v>0.57535691844774872</v>
      </c>
      <c r="F350">
        <f t="shared" ca="1" si="34"/>
        <v>0.83970470908488914</v>
      </c>
      <c r="G350">
        <f t="shared" ca="1" si="35"/>
        <v>0.44573725889153271</v>
      </c>
    </row>
    <row r="351" spans="1:7" x14ac:dyDescent="0.35">
      <c r="A351">
        <f t="shared" si="30"/>
        <v>345</v>
      </c>
      <c r="B351">
        <f t="shared" ca="1" si="31"/>
        <v>0.83157884303077212</v>
      </c>
      <c r="C351">
        <f t="shared" ca="1" si="32"/>
        <v>0.47304445034789877</v>
      </c>
      <c r="D351">
        <f t="shared" ca="1" si="33"/>
        <v>0.35853439268287335</v>
      </c>
      <c r="F351">
        <f t="shared" ca="1" si="34"/>
        <v>0.86515966959739743</v>
      </c>
      <c r="G351">
        <f t="shared" ca="1" si="35"/>
        <v>0.29134325245228992</v>
      </c>
    </row>
    <row r="352" spans="1:7" x14ac:dyDescent="0.35">
      <c r="A352">
        <f t="shared" si="30"/>
        <v>346</v>
      </c>
      <c r="B352">
        <f t="shared" ca="1" si="31"/>
        <v>0.89567864199226599</v>
      </c>
      <c r="C352">
        <f t="shared" ca="1" si="32"/>
        <v>0.3816791102955745</v>
      </c>
      <c r="D352">
        <f t="shared" ca="1" si="33"/>
        <v>0.51399953169669144</v>
      </c>
      <c r="F352">
        <f t="shared" ca="1" si="34"/>
        <v>0.7589375562605094</v>
      </c>
      <c r="G352">
        <f t="shared" ca="1" si="35"/>
        <v>0.47665445365817338</v>
      </c>
    </row>
    <row r="353" spans="1:7" x14ac:dyDescent="0.35">
      <c r="A353">
        <f t="shared" si="30"/>
        <v>347</v>
      </c>
      <c r="B353">
        <f t="shared" ca="1" si="31"/>
        <v>0.83124442213454863</v>
      </c>
      <c r="C353">
        <f t="shared" ca="1" si="32"/>
        <v>0.34511444900065807</v>
      </c>
      <c r="D353">
        <f t="shared" ca="1" si="33"/>
        <v>0.48612997313389056</v>
      </c>
      <c r="F353">
        <f t="shared" ca="1" si="34"/>
        <v>0.90312813710565454</v>
      </c>
      <c r="G353">
        <f t="shared" ca="1" si="35"/>
        <v>0.32629457618258029</v>
      </c>
    </row>
    <row r="354" spans="1:7" x14ac:dyDescent="0.35">
      <c r="A354">
        <f t="shared" si="30"/>
        <v>348</v>
      </c>
      <c r="B354">
        <f t="shared" ca="1" si="31"/>
        <v>0.85614896094289272</v>
      </c>
      <c r="C354">
        <f t="shared" ca="1" si="32"/>
        <v>0.61368515936148471</v>
      </c>
      <c r="D354">
        <f t="shared" ca="1" si="33"/>
        <v>0.24246380158140801</v>
      </c>
      <c r="F354">
        <f t="shared" ca="1" si="34"/>
        <v>0.75225581673887354</v>
      </c>
      <c r="G354">
        <f t="shared" ca="1" si="35"/>
        <v>0.54841025119098408</v>
      </c>
    </row>
    <row r="355" spans="1:7" x14ac:dyDescent="0.35">
      <c r="A355">
        <f t="shared" si="30"/>
        <v>349</v>
      </c>
      <c r="B355">
        <f t="shared" ca="1" si="31"/>
        <v>0.84087123604789604</v>
      </c>
      <c r="C355">
        <f t="shared" ca="1" si="32"/>
        <v>0.24431188182483649</v>
      </c>
      <c r="D355">
        <f t="shared" ca="1" si="33"/>
        <v>0.59655935422305961</v>
      </c>
      <c r="F355">
        <f t="shared" ca="1" si="34"/>
        <v>0.83880355962202324</v>
      </c>
      <c r="G355">
        <f t="shared" ca="1" si="35"/>
        <v>0.30825336395560493</v>
      </c>
    </row>
    <row r="356" spans="1:7" x14ac:dyDescent="0.35">
      <c r="A356">
        <f t="shared" si="30"/>
        <v>350</v>
      </c>
      <c r="B356">
        <f t="shared" ca="1" si="31"/>
        <v>0.8317556759912843</v>
      </c>
      <c r="C356">
        <f t="shared" ca="1" si="32"/>
        <v>0.37410675958552109</v>
      </c>
      <c r="D356">
        <f t="shared" ca="1" si="33"/>
        <v>0.45764891640576322</v>
      </c>
      <c r="F356">
        <f t="shared" ca="1" si="34"/>
        <v>0.82608717969959233</v>
      </c>
      <c r="G356">
        <f t="shared" ca="1" si="35"/>
        <v>0.36676730715793621</v>
      </c>
    </row>
    <row r="357" spans="1:7" x14ac:dyDescent="0.35">
      <c r="A357">
        <f t="shared" si="30"/>
        <v>351</v>
      </c>
      <c r="B357">
        <f t="shared" ca="1" si="31"/>
        <v>0.84338098935816708</v>
      </c>
      <c r="C357">
        <f t="shared" ca="1" si="32"/>
        <v>0.48959422626642335</v>
      </c>
      <c r="D357">
        <f t="shared" ca="1" si="33"/>
        <v>0.35378676309174373</v>
      </c>
      <c r="F357">
        <f t="shared" ca="1" si="34"/>
        <v>0.93137171578492939</v>
      </c>
      <c r="G357">
        <f t="shared" ca="1" si="35"/>
        <v>0.45780423754606347</v>
      </c>
    </row>
    <row r="358" spans="1:7" x14ac:dyDescent="0.35">
      <c r="A358">
        <f t="shared" si="30"/>
        <v>352</v>
      </c>
      <c r="B358">
        <f t="shared" ca="1" si="31"/>
        <v>0.79485524280270092</v>
      </c>
      <c r="C358">
        <f t="shared" ca="1" si="32"/>
        <v>0.39625483800160455</v>
      </c>
      <c r="D358">
        <f t="shared" ca="1" si="33"/>
        <v>0.39860040480109638</v>
      </c>
      <c r="F358">
        <f t="shared" ca="1" si="34"/>
        <v>0.84186768631668596</v>
      </c>
      <c r="G358">
        <f t="shared" ca="1" si="35"/>
        <v>0.56965354335786311</v>
      </c>
    </row>
    <row r="359" spans="1:7" x14ac:dyDescent="0.35">
      <c r="A359">
        <f t="shared" si="30"/>
        <v>353</v>
      </c>
      <c r="B359">
        <f t="shared" ca="1" si="31"/>
        <v>0.84221764460106685</v>
      </c>
      <c r="C359">
        <f t="shared" ca="1" si="32"/>
        <v>0.35201220270848915</v>
      </c>
      <c r="D359">
        <f t="shared" ca="1" si="33"/>
        <v>0.4902054418925777</v>
      </c>
      <c r="F359">
        <f t="shared" ca="1" si="34"/>
        <v>0.80469499160674673</v>
      </c>
      <c r="G359">
        <f t="shared" ca="1" si="35"/>
        <v>0.49865859254341194</v>
      </c>
    </row>
    <row r="360" spans="1:7" x14ac:dyDescent="0.35">
      <c r="A360">
        <f t="shared" si="30"/>
        <v>354</v>
      </c>
      <c r="B360">
        <f t="shared" ca="1" si="31"/>
        <v>0.83311408278587817</v>
      </c>
      <c r="C360">
        <f t="shared" ca="1" si="32"/>
        <v>0.3688021227916452</v>
      </c>
      <c r="D360">
        <f t="shared" ca="1" si="33"/>
        <v>0.46431195999423297</v>
      </c>
      <c r="F360">
        <f t="shared" ca="1" si="34"/>
        <v>0.77730414378759727</v>
      </c>
      <c r="G360">
        <f t="shared" ca="1" si="35"/>
        <v>0.34915096402407336</v>
      </c>
    </row>
    <row r="361" spans="1:7" x14ac:dyDescent="0.35">
      <c r="A361">
        <f t="shared" si="30"/>
        <v>355</v>
      </c>
      <c r="B361">
        <f t="shared" ca="1" si="31"/>
        <v>0.83298206273635245</v>
      </c>
      <c r="C361">
        <f t="shared" ca="1" si="32"/>
        <v>0.32953564832580662</v>
      </c>
      <c r="D361">
        <f t="shared" ca="1" si="33"/>
        <v>0.50344641441054583</v>
      </c>
      <c r="F361">
        <f t="shared" ca="1" si="34"/>
        <v>0.86411412692367295</v>
      </c>
      <c r="G361">
        <f t="shared" ca="1" si="35"/>
        <v>0.47849097215282455</v>
      </c>
    </row>
    <row r="362" spans="1:7" x14ac:dyDescent="0.35">
      <c r="A362">
        <f t="shared" si="30"/>
        <v>356</v>
      </c>
      <c r="B362">
        <f t="shared" ca="1" si="31"/>
        <v>0.8814517424258298</v>
      </c>
      <c r="C362">
        <f t="shared" ca="1" si="32"/>
        <v>0.38527354286487264</v>
      </c>
      <c r="D362">
        <f t="shared" ca="1" si="33"/>
        <v>0.49617819956095716</v>
      </c>
      <c r="F362">
        <f t="shared" ca="1" si="34"/>
        <v>0.82039094099579657</v>
      </c>
      <c r="G362">
        <f t="shared" ca="1" si="35"/>
        <v>0.46539959509066897</v>
      </c>
    </row>
    <row r="363" spans="1:7" x14ac:dyDescent="0.35">
      <c r="A363">
        <f t="shared" si="30"/>
        <v>357</v>
      </c>
      <c r="B363">
        <f t="shared" ca="1" si="31"/>
        <v>0.82718649329240002</v>
      </c>
      <c r="C363">
        <f t="shared" ca="1" si="32"/>
        <v>0.42809277547169178</v>
      </c>
      <c r="D363">
        <f t="shared" ca="1" si="33"/>
        <v>0.39909371782070824</v>
      </c>
      <c r="F363">
        <f t="shared" ca="1" si="34"/>
        <v>0.69671618277771563</v>
      </c>
      <c r="G363">
        <f t="shared" ca="1" si="35"/>
        <v>0.49378276402130905</v>
      </c>
    </row>
    <row r="364" spans="1:7" x14ac:dyDescent="0.35">
      <c r="A364">
        <f t="shared" si="30"/>
        <v>358</v>
      </c>
      <c r="B364">
        <f t="shared" ca="1" si="31"/>
        <v>0.76890689666415712</v>
      </c>
      <c r="C364">
        <f t="shared" ca="1" si="32"/>
        <v>0.45950631291266941</v>
      </c>
      <c r="D364">
        <f t="shared" ca="1" si="33"/>
        <v>0.30940058375148771</v>
      </c>
      <c r="F364">
        <f t="shared" ca="1" si="34"/>
        <v>0.94810968289297759</v>
      </c>
      <c r="G364">
        <f t="shared" ca="1" si="35"/>
        <v>0.50597682149152856</v>
      </c>
    </row>
    <row r="365" spans="1:7" x14ac:dyDescent="0.35">
      <c r="A365">
        <f t="shared" si="30"/>
        <v>359</v>
      </c>
      <c r="B365">
        <f t="shared" ca="1" si="31"/>
        <v>0.8328462347081047</v>
      </c>
      <c r="C365">
        <f t="shared" ca="1" si="32"/>
        <v>0.33187917052009286</v>
      </c>
      <c r="D365">
        <f t="shared" ca="1" si="33"/>
        <v>0.50096706418801185</v>
      </c>
      <c r="F365">
        <f t="shared" ca="1" si="34"/>
        <v>0.8091447814878715</v>
      </c>
      <c r="G365">
        <f t="shared" ca="1" si="35"/>
        <v>0.35119963382897829</v>
      </c>
    </row>
    <row r="366" spans="1:7" x14ac:dyDescent="0.35">
      <c r="A366">
        <f t="shared" si="30"/>
        <v>360</v>
      </c>
      <c r="B366">
        <f t="shared" ca="1" si="31"/>
        <v>0.86057961624810342</v>
      </c>
      <c r="C366">
        <f t="shared" ca="1" si="32"/>
        <v>0.43329012720487181</v>
      </c>
      <c r="D366">
        <f t="shared" ca="1" si="33"/>
        <v>0.42728948904323161</v>
      </c>
      <c r="F366">
        <f t="shared" ca="1" si="34"/>
        <v>0.79258315386861755</v>
      </c>
      <c r="G366">
        <f t="shared" ca="1" si="35"/>
        <v>0.38124577715676222</v>
      </c>
    </row>
    <row r="367" spans="1:7" x14ac:dyDescent="0.35">
      <c r="A367">
        <f t="shared" si="30"/>
        <v>361</v>
      </c>
      <c r="B367">
        <f t="shared" ca="1" si="31"/>
        <v>0.82992672195885997</v>
      </c>
      <c r="C367">
        <f t="shared" ca="1" si="32"/>
        <v>0.50250213769585883</v>
      </c>
      <c r="D367">
        <f t="shared" ca="1" si="33"/>
        <v>0.32742458426300114</v>
      </c>
      <c r="F367">
        <f t="shared" ca="1" si="34"/>
        <v>0.91535683074850083</v>
      </c>
      <c r="G367">
        <f t="shared" ca="1" si="35"/>
        <v>0.36748754777368753</v>
      </c>
    </row>
    <row r="368" spans="1:7" x14ac:dyDescent="0.35">
      <c r="A368">
        <f t="shared" si="30"/>
        <v>362</v>
      </c>
      <c r="B368">
        <f t="shared" ca="1" si="31"/>
        <v>0.74931829753221602</v>
      </c>
      <c r="C368">
        <f t="shared" ca="1" si="32"/>
        <v>0.40581384146430433</v>
      </c>
      <c r="D368">
        <f t="shared" ca="1" si="33"/>
        <v>0.34350445606791169</v>
      </c>
      <c r="F368">
        <f t="shared" ca="1" si="34"/>
        <v>0.84032045295391755</v>
      </c>
      <c r="G368">
        <f t="shared" ca="1" si="35"/>
        <v>0.48763775519613628</v>
      </c>
    </row>
    <row r="369" spans="1:7" x14ac:dyDescent="0.35">
      <c r="A369">
        <f t="shared" si="30"/>
        <v>363</v>
      </c>
      <c r="B369">
        <f t="shared" ca="1" si="31"/>
        <v>0.76666168924295064</v>
      </c>
      <c r="C369">
        <f t="shared" ca="1" si="32"/>
        <v>0.48076698705759047</v>
      </c>
      <c r="D369">
        <f t="shared" ca="1" si="33"/>
        <v>0.28589470218536017</v>
      </c>
      <c r="F369">
        <f t="shared" ca="1" si="34"/>
        <v>0.89859102367793375</v>
      </c>
      <c r="G369">
        <f t="shared" ca="1" si="35"/>
        <v>0.38751753815395612</v>
      </c>
    </row>
    <row r="370" spans="1:7" x14ac:dyDescent="0.35">
      <c r="A370">
        <f t="shared" si="30"/>
        <v>364</v>
      </c>
      <c r="B370">
        <f t="shared" ca="1" si="31"/>
        <v>0.89014952521556301</v>
      </c>
      <c r="C370">
        <f t="shared" ca="1" si="32"/>
        <v>0.50091987885625944</v>
      </c>
      <c r="D370">
        <f t="shared" ca="1" si="33"/>
        <v>0.38922964635930357</v>
      </c>
      <c r="F370">
        <f t="shared" ca="1" si="34"/>
        <v>0.80374828469768034</v>
      </c>
      <c r="G370">
        <f t="shared" ca="1" si="35"/>
        <v>0.51229113258516146</v>
      </c>
    </row>
    <row r="371" spans="1:7" x14ac:dyDescent="0.35">
      <c r="A371">
        <f t="shared" si="30"/>
        <v>365</v>
      </c>
      <c r="B371">
        <f t="shared" ca="1" si="31"/>
        <v>0.77913266402223125</v>
      </c>
      <c r="C371">
        <f t="shared" ca="1" si="32"/>
        <v>0.39258183168490463</v>
      </c>
      <c r="D371">
        <f t="shared" ca="1" si="33"/>
        <v>0.38655083233732662</v>
      </c>
      <c r="F371">
        <f t="shared" ca="1" si="34"/>
        <v>0.8079973323352434</v>
      </c>
      <c r="G371">
        <f t="shared" ca="1" si="35"/>
        <v>0.49991466238511517</v>
      </c>
    </row>
    <row r="372" spans="1:7" x14ac:dyDescent="0.35">
      <c r="A372">
        <f t="shared" si="30"/>
        <v>366</v>
      </c>
      <c r="B372">
        <f t="shared" ca="1" si="31"/>
        <v>0.8323685799160857</v>
      </c>
      <c r="C372">
        <f t="shared" ca="1" si="32"/>
        <v>0.43149003236880368</v>
      </c>
      <c r="D372">
        <f t="shared" ca="1" si="33"/>
        <v>0.40087854754728203</v>
      </c>
      <c r="F372">
        <f t="shared" ca="1" si="34"/>
        <v>0.86292220603902969</v>
      </c>
      <c r="G372">
        <f t="shared" ca="1" si="35"/>
        <v>0.3070683503593889</v>
      </c>
    </row>
    <row r="373" spans="1:7" x14ac:dyDescent="0.35">
      <c r="A373">
        <f t="shared" si="30"/>
        <v>367</v>
      </c>
      <c r="B373">
        <f t="shared" ca="1" si="31"/>
        <v>0.88606128328288691</v>
      </c>
      <c r="C373">
        <f t="shared" ca="1" si="32"/>
        <v>0.55364668190043664</v>
      </c>
      <c r="D373">
        <f t="shared" ca="1" si="33"/>
        <v>0.33241460138245027</v>
      </c>
      <c r="F373">
        <f t="shared" ca="1" si="34"/>
        <v>0.87005564460911233</v>
      </c>
      <c r="G373">
        <f t="shared" ca="1" si="35"/>
        <v>0.28895348993551395</v>
      </c>
    </row>
    <row r="374" spans="1:7" x14ac:dyDescent="0.35">
      <c r="A374">
        <f t="shared" si="30"/>
        <v>368</v>
      </c>
      <c r="B374">
        <f t="shared" ca="1" si="31"/>
        <v>0.8576569481338121</v>
      </c>
      <c r="C374">
        <f t="shared" ca="1" si="32"/>
        <v>0.34639377071926708</v>
      </c>
      <c r="D374">
        <f t="shared" ca="1" si="33"/>
        <v>0.51126317741454508</v>
      </c>
      <c r="F374">
        <f t="shared" ca="1" si="34"/>
        <v>0.85923514309311155</v>
      </c>
      <c r="G374">
        <f t="shared" ca="1" si="35"/>
        <v>0.37096547336131747</v>
      </c>
    </row>
    <row r="375" spans="1:7" x14ac:dyDescent="0.35">
      <c r="A375">
        <f t="shared" si="30"/>
        <v>369</v>
      </c>
      <c r="B375">
        <f t="shared" ca="1" si="31"/>
        <v>0.86140354201386959</v>
      </c>
      <c r="C375">
        <f t="shared" ca="1" si="32"/>
        <v>0.38750683398737001</v>
      </c>
      <c r="D375">
        <f t="shared" ca="1" si="33"/>
        <v>0.47389670802649958</v>
      </c>
      <c r="F375">
        <f t="shared" ca="1" si="34"/>
        <v>0.71024691536885221</v>
      </c>
      <c r="G375">
        <f t="shared" ca="1" si="35"/>
        <v>0.55343281113166576</v>
      </c>
    </row>
    <row r="376" spans="1:7" x14ac:dyDescent="0.35">
      <c r="A376">
        <f t="shared" si="30"/>
        <v>370</v>
      </c>
      <c r="B376">
        <f t="shared" ca="1" si="31"/>
        <v>0.80554123089611396</v>
      </c>
      <c r="C376">
        <f t="shared" ca="1" si="32"/>
        <v>0.54745850597088963</v>
      </c>
      <c r="D376">
        <f t="shared" ca="1" si="33"/>
        <v>0.25808272492522433</v>
      </c>
      <c r="F376">
        <f t="shared" ca="1" si="34"/>
        <v>0.84999479931787036</v>
      </c>
      <c r="G376">
        <f t="shared" ca="1" si="35"/>
        <v>0.33427988599882191</v>
      </c>
    </row>
    <row r="377" spans="1:7" x14ac:dyDescent="0.35">
      <c r="A377">
        <f t="shared" si="30"/>
        <v>371</v>
      </c>
      <c r="B377">
        <f t="shared" ca="1" si="31"/>
        <v>0.80964415103698095</v>
      </c>
      <c r="C377">
        <f t="shared" ca="1" si="32"/>
        <v>0.38461955900328293</v>
      </c>
      <c r="D377">
        <f t="shared" ca="1" si="33"/>
        <v>0.42502459203369802</v>
      </c>
      <c r="F377">
        <f t="shared" ca="1" si="34"/>
        <v>0.82183537475188551</v>
      </c>
      <c r="G377">
        <f t="shared" ca="1" si="35"/>
        <v>0.3520962865363626</v>
      </c>
    </row>
    <row r="378" spans="1:7" x14ac:dyDescent="0.35">
      <c r="A378">
        <f t="shared" si="30"/>
        <v>372</v>
      </c>
      <c r="B378">
        <f t="shared" ca="1" si="31"/>
        <v>0.93882221499270224</v>
      </c>
      <c r="C378">
        <f t="shared" ca="1" si="32"/>
        <v>0.32147036785539018</v>
      </c>
      <c r="D378">
        <f t="shared" ca="1" si="33"/>
        <v>0.61735184713731206</v>
      </c>
      <c r="F378">
        <f t="shared" ca="1" si="34"/>
        <v>0.87978505355060188</v>
      </c>
      <c r="G378">
        <f t="shared" ca="1" si="35"/>
        <v>0.47754542496422925</v>
      </c>
    </row>
    <row r="379" spans="1:7" x14ac:dyDescent="0.35">
      <c r="A379">
        <f t="shared" si="30"/>
        <v>373</v>
      </c>
      <c r="B379">
        <f t="shared" ca="1" si="31"/>
        <v>0.79667821008964479</v>
      </c>
      <c r="C379">
        <f t="shared" ca="1" si="32"/>
        <v>0.32095190600583706</v>
      </c>
      <c r="D379">
        <f t="shared" ca="1" si="33"/>
        <v>0.47572630408380773</v>
      </c>
      <c r="F379">
        <f t="shared" ca="1" si="34"/>
        <v>0.81309598980809872</v>
      </c>
      <c r="G379">
        <f t="shared" ca="1" si="35"/>
        <v>0.50907975408458994</v>
      </c>
    </row>
    <row r="380" spans="1:7" x14ac:dyDescent="0.35">
      <c r="A380">
        <f t="shared" si="30"/>
        <v>374</v>
      </c>
      <c r="B380">
        <f t="shared" ca="1" si="31"/>
        <v>0.84018460904812364</v>
      </c>
      <c r="C380">
        <f t="shared" ca="1" si="32"/>
        <v>0.38747930544252623</v>
      </c>
      <c r="D380">
        <f t="shared" ca="1" si="33"/>
        <v>0.45270530360559741</v>
      </c>
      <c r="F380">
        <f t="shared" ca="1" si="34"/>
        <v>0.85556924024290126</v>
      </c>
      <c r="G380">
        <f t="shared" ca="1" si="35"/>
        <v>0.48360463201561654</v>
      </c>
    </row>
    <row r="381" spans="1:7" x14ac:dyDescent="0.35">
      <c r="A381">
        <f t="shared" si="30"/>
        <v>375</v>
      </c>
      <c r="B381">
        <f t="shared" ca="1" si="31"/>
        <v>0.89363036875872737</v>
      </c>
      <c r="C381">
        <f t="shared" ca="1" si="32"/>
        <v>0.48125078346028016</v>
      </c>
      <c r="D381">
        <f t="shared" ca="1" si="33"/>
        <v>0.4123795852984472</v>
      </c>
      <c r="F381">
        <f t="shared" ca="1" si="34"/>
        <v>0.8851097009083071</v>
      </c>
      <c r="G381">
        <f t="shared" ca="1" si="35"/>
        <v>0.41188685075273956</v>
      </c>
    </row>
    <row r="382" spans="1:7" x14ac:dyDescent="0.35">
      <c r="A382">
        <f t="shared" si="30"/>
        <v>376</v>
      </c>
      <c r="B382">
        <f t="shared" ca="1" si="31"/>
        <v>0.86219362425873958</v>
      </c>
      <c r="C382">
        <f t="shared" ca="1" si="32"/>
        <v>0.4391223270267427</v>
      </c>
      <c r="D382">
        <f t="shared" ca="1" si="33"/>
        <v>0.42307129723199688</v>
      </c>
      <c r="F382">
        <f t="shared" ca="1" si="34"/>
        <v>0.85245085045476277</v>
      </c>
      <c r="G382">
        <f t="shared" ca="1" si="35"/>
        <v>0.40459372192186427</v>
      </c>
    </row>
    <row r="383" spans="1:7" x14ac:dyDescent="0.35">
      <c r="A383">
        <f t="shared" si="30"/>
        <v>377</v>
      </c>
      <c r="B383">
        <f t="shared" ca="1" si="31"/>
        <v>0.88576865998599508</v>
      </c>
      <c r="C383">
        <f t="shared" ca="1" si="32"/>
        <v>0.45269417391553024</v>
      </c>
      <c r="D383">
        <f t="shared" ca="1" si="33"/>
        <v>0.43307448607046484</v>
      </c>
      <c r="F383">
        <f t="shared" ca="1" si="34"/>
        <v>0.9030574816519823</v>
      </c>
      <c r="G383">
        <f t="shared" ca="1" si="35"/>
        <v>0.41980810556041115</v>
      </c>
    </row>
    <row r="384" spans="1:7" x14ac:dyDescent="0.35">
      <c r="A384">
        <f t="shared" si="30"/>
        <v>378</v>
      </c>
      <c r="B384">
        <f t="shared" ca="1" si="31"/>
        <v>0.92323666085374889</v>
      </c>
      <c r="C384">
        <f t="shared" ca="1" si="32"/>
        <v>0.44332253273005129</v>
      </c>
      <c r="D384">
        <f t="shared" ca="1" si="33"/>
        <v>0.4799141281236976</v>
      </c>
      <c r="F384">
        <f t="shared" ca="1" si="34"/>
        <v>0.82859529384358543</v>
      </c>
      <c r="G384">
        <f t="shared" ca="1" si="35"/>
        <v>0.48199225943456159</v>
      </c>
    </row>
    <row r="385" spans="1:7" x14ac:dyDescent="0.35">
      <c r="A385">
        <f t="shared" si="30"/>
        <v>379</v>
      </c>
      <c r="B385">
        <f t="shared" ca="1" si="31"/>
        <v>0.91293638240496477</v>
      </c>
      <c r="C385">
        <f t="shared" ca="1" si="32"/>
        <v>0.31897198760176126</v>
      </c>
      <c r="D385">
        <f t="shared" ca="1" si="33"/>
        <v>0.59396439480320351</v>
      </c>
      <c r="F385">
        <f t="shared" ca="1" si="34"/>
        <v>0.80049810530672783</v>
      </c>
      <c r="G385">
        <f t="shared" ca="1" si="35"/>
        <v>0.41273599047255644</v>
      </c>
    </row>
    <row r="386" spans="1:7" x14ac:dyDescent="0.35">
      <c r="A386">
        <f t="shared" si="30"/>
        <v>380</v>
      </c>
      <c r="B386">
        <f t="shared" ca="1" si="31"/>
        <v>0.78856590257002912</v>
      </c>
      <c r="C386">
        <f t="shared" ca="1" si="32"/>
        <v>0.52462009944380461</v>
      </c>
      <c r="D386">
        <f t="shared" ca="1" si="33"/>
        <v>0.26394580312622451</v>
      </c>
      <c r="F386">
        <f t="shared" ca="1" si="34"/>
        <v>0.82833424852585247</v>
      </c>
      <c r="G386">
        <f t="shared" ca="1" si="35"/>
        <v>0.25584053068937379</v>
      </c>
    </row>
    <row r="387" spans="1:7" x14ac:dyDescent="0.35">
      <c r="A387">
        <f t="shared" si="30"/>
        <v>381</v>
      </c>
      <c r="B387">
        <f t="shared" ca="1" si="31"/>
        <v>0.8567689271096256</v>
      </c>
      <c r="C387">
        <f t="shared" ca="1" si="32"/>
        <v>0.48282629859319004</v>
      </c>
      <c r="D387">
        <f t="shared" ca="1" si="33"/>
        <v>0.37394262851643556</v>
      </c>
      <c r="F387">
        <f t="shared" ca="1" si="34"/>
        <v>0.86513333746661258</v>
      </c>
      <c r="G387">
        <f t="shared" ca="1" si="35"/>
        <v>0.43474665535923696</v>
      </c>
    </row>
    <row r="388" spans="1:7" x14ac:dyDescent="0.35">
      <c r="A388">
        <f t="shared" si="30"/>
        <v>382</v>
      </c>
      <c r="B388">
        <f t="shared" ca="1" si="31"/>
        <v>0.794971827565364</v>
      </c>
      <c r="C388">
        <f t="shared" ca="1" si="32"/>
        <v>0.27626040142059138</v>
      </c>
      <c r="D388">
        <f t="shared" ca="1" si="33"/>
        <v>0.51871142614477261</v>
      </c>
      <c r="F388">
        <f t="shared" ca="1" si="34"/>
        <v>0.73501092108303179</v>
      </c>
      <c r="G388">
        <f t="shared" ca="1" si="35"/>
        <v>0.43700491623051851</v>
      </c>
    </row>
    <row r="389" spans="1:7" x14ac:dyDescent="0.35">
      <c r="A389">
        <f t="shared" si="30"/>
        <v>383</v>
      </c>
      <c r="B389">
        <f t="shared" ca="1" si="31"/>
        <v>0.92378484111505732</v>
      </c>
      <c r="C389">
        <f t="shared" ca="1" si="32"/>
        <v>0.31135154415650557</v>
      </c>
      <c r="D389">
        <f t="shared" ca="1" si="33"/>
        <v>0.61243329695855175</v>
      </c>
      <c r="F389">
        <f t="shared" ca="1" si="34"/>
        <v>0.93085423872102646</v>
      </c>
      <c r="G389">
        <f t="shared" ca="1" si="35"/>
        <v>0.6017104960278703</v>
      </c>
    </row>
    <row r="390" spans="1:7" x14ac:dyDescent="0.35">
      <c r="A390">
        <f t="shared" si="30"/>
        <v>384</v>
      </c>
      <c r="B390">
        <f t="shared" ca="1" si="31"/>
        <v>0.83849449533708931</v>
      </c>
      <c r="C390">
        <f t="shared" ca="1" si="32"/>
        <v>0.49825084920847129</v>
      </c>
      <c r="D390">
        <f t="shared" ca="1" si="33"/>
        <v>0.34024364612861802</v>
      </c>
      <c r="F390">
        <f t="shared" ca="1" si="34"/>
        <v>0.81553334078830408</v>
      </c>
      <c r="G390">
        <f t="shared" ca="1" si="35"/>
        <v>0.49437040367661178</v>
      </c>
    </row>
    <row r="391" spans="1:7" x14ac:dyDescent="0.35">
      <c r="A391">
        <f t="shared" si="30"/>
        <v>385</v>
      </c>
      <c r="B391">
        <f t="shared" ca="1" si="31"/>
        <v>0.86388133314080573</v>
      </c>
      <c r="C391">
        <f t="shared" ca="1" si="32"/>
        <v>0.39415436220424405</v>
      </c>
      <c r="D391">
        <f t="shared" ca="1" si="33"/>
        <v>0.46972697093656168</v>
      </c>
      <c r="F391">
        <f t="shared" ca="1" si="34"/>
        <v>0.83276589573801607</v>
      </c>
      <c r="G391">
        <f t="shared" ca="1" si="35"/>
        <v>0.39647114441747311</v>
      </c>
    </row>
    <row r="392" spans="1:7" x14ac:dyDescent="0.35">
      <c r="A392">
        <f t="shared" ref="A392:A455" si="36">A391+1</f>
        <v>386</v>
      </c>
      <c r="B392">
        <f t="shared" ref="B392:B455" ca="1" si="37">_xlfn.BETA.INV(RAND(),$B$2,$B$3,FALSE)</f>
        <v>0.76765897748376677</v>
      </c>
      <c r="C392">
        <f t="shared" ref="C392:C455" ca="1" si="38">_xlfn.BETA.INV(RAND(),$D$2,$D$3,FALSE)</f>
        <v>0.41037475514260596</v>
      </c>
      <c r="D392">
        <f t="shared" ref="D392:D455" ca="1" si="39">B392-C392</f>
        <v>0.35728422234116081</v>
      </c>
      <c r="F392">
        <f t="shared" ref="F392:F455" ca="1" si="40">_xlfn.BETA.INV(RAND(),$B$2,$B$3,FALSE)</f>
        <v>0.82404726418583674</v>
      </c>
      <c r="G392">
        <f t="shared" ref="G392:G455" ca="1" si="41">_xlfn.BETA.INV(RAND(),$D$2,$D$3,FALSE)</f>
        <v>0.53506492805276196</v>
      </c>
    </row>
    <row r="393" spans="1:7" x14ac:dyDescent="0.35">
      <c r="A393">
        <f t="shared" si="36"/>
        <v>387</v>
      </c>
      <c r="B393">
        <f t="shared" ca="1" si="37"/>
        <v>0.74779854935685619</v>
      </c>
      <c r="C393">
        <f t="shared" ca="1" si="38"/>
        <v>0.48514919079305996</v>
      </c>
      <c r="D393">
        <f t="shared" ca="1" si="39"/>
        <v>0.26264935856379623</v>
      </c>
      <c r="F393">
        <f t="shared" ca="1" si="40"/>
        <v>0.8990850187106072</v>
      </c>
      <c r="G393">
        <f t="shared" ca="1" si="41"/>
        <v>0.37025495404446224</v>
      </c>
    </row>
    <row r="394" spans="1:7" x14ac:dyDescent="0.35">
      <c r="A394">
        <f t="shared" si="36"/>
        <v>388</v>
      </c>
      <c r="B394">
        <f t="shared" ca="1" si="37"/>
        <v>0.93750768908004289</v>
      </c>
      <c r="C394">
        <f t="shared" ca="1" si="38"/>
        <v>0.33104738393152505</v>
      </c>
      <c r="D394">
        <f t="shared" ca="1" si="39"/>
        <v>0.60646030514851779</v>
      </c>
      <c r="F394">
        <f t="shared" ca="1" si="40"/>
        <v>0.83730756381544014</v>
      </c>
      <c r="G394">
        <f t="shared" ca="1" si="41"/>
        <v>0.48760345099364943</v>
      </c>
    </row>
    <row r="395" spans="1:7" x14ac:dyDescent="0.35">
      <c r="A395">
        <f t="shared" si="36"/>
        <v>389</v>
      </c>
      <c r="B395">
        <f t="shared" ca="1" si="37"/>
        <v>0.85713096024750035</v>
      </c>
      <c r="C395">
        <f t="shared" ca="1" si="38"/>
        <v>0.45835704137017907</v>
      </c>
      <c r="D395">
        <f t="shared" ca="1" si="39"/>
        <v>0.39877391887732128</v>
      </c>
      <c r="F395">
        <f t="shared" ca="1" si="40"/>
        <v>0.89193432158986452</v>
      </c>
      <c r="G395">
        <f t="shared" ca="1" si="41"/>
        <v>0.46780058489051068</v>
      </c>
    </row>
    <row r="396" spans="1:7" x14ac:dyDescent="0.35">
      <c r="A396">
        <f t="shared" si="36"/>
        <v>390</v>
      </c>
      <c r="B396">
        <f t="shared" ca="1" si="37"/>
        <v>0.8989848346916175</v>
      </c>
      <c r="C396">
        <f t="shared" ca="1" si="38"/>
        <v>0.30517669086780347</v>
      </c>
      <c r="D396">
        <f t="shared" ca="1" si="39"/>
        <v>0.59380814382381408</v>
      </c>
      <c r="F396">
        <f t="shared" ca="1" si="40"/>
        <v>0.84136862562097314</v>
      </c>
      <c r="G396">
        <f t="shared" ca="1" si="41"/>
        <v>0.38092320121041773</v>
      </c>
    </row>
    <row r="397" spans="1:7" x14ac:dyDescent="0.35">
      <c r="A397">
        <f t="shared" si="36"/>
        <v>391</v>
      </c>
      <c r="B397">
        <f t="shared" ca="1" si="37"/>
        <v>0.84397996182522672</v>
      </c>
      <c r="C397">
        <f t="shared" ca="1" si="38"/>
        <v>0.49513920010122825</v>
      </c>
      <c r="D397">
        <f t="shared" ca="1" si="39"/>
        <v>0.34884076172399847</v>
      </c>
      <c r="F397">
        <f t="shared" ca="1" si="40"/>
        <v>0.85800486145566301</v>
      </c>
      <c r="G397">
        <f t="shared" ca="1" si="41"/>
        <v>0.46801300443730554</v>
      </c>
    </row>
    <row r="398" spans="1:7" x14ac:dyDescent="0.35">
      <c r="A398">
        <f t="shared" si="36"/>
        <v>392</v>
      </c>
      <c r="B398">
        <f t="shared" ca="1" si="37"/>
        <v>0.87318418043752732</v>
      </c>
      <c r="C398">
        <f t="shared" ca="1" si="38"/>
        <v>0.5171336211192894</v>
      </c>
      <c r="D398">
        <f t="shared" ca="1" si="39"/>
        <v>0.35605055931823792</v>
      </c>
      <c r="F398">
        <f t="shared" ca="1" si="40"/>
        <v>0.81403182047223877</v>
      </c>
      <c r="G398">
        <f t="shared" ca="1" si="41"/>
        <v>0.45437025442827239</v>
      </c>
    </row>
    <row r="399" spans="1:7" x14ac:dyDescent="0.35">
      <c r="A399">
        <f t="shared" si="36"/>
        <v>393</v>
      </c>
      <c r="B399">
        <f t="shared" ca="1" si="37"/>
        <v>0.86281350631425158</v>
      </c>
      <c r="C399">
        <f t="shared" ca="1" si="38"/>
        <v>0.28550242007520626</v>
      </c>
      <c r="D399">
        <f t="shared" ca="1" si="39"/>
        <v>0.57731108623904537</v>
      </c>
      <c r="F399">
        <f t="shared" ca="1" si="40"/>
        <v>0.8608611911058357</v>
      </c>
      <c r="G399">
        <f t="shared" ca="1" si="41"/>
        <v>0.33384656671547519</v>
      </c>
    </row>
    <row r="400" spans="1:7" x14ac:dyDescent="0.35">
      <c r="A400">
        <f t="shared" si="36"/>
        <v>394</v>
      </c>
      <c r="B400">
        <f t="shared" ca="1" si="37"/>
        <v>0.79493956491589013</v>
      </c>
      <c r="C400">
        <f t="shared" ca="1" si="38"/>
        <v>0.3638019714151034</v>
      </c>
      <c r="D400">
        <f t="shared" ca="1" si="39"/>
        <v>0.43113759350078673</v>
      </c>
      <c r="F400">
        <f t="shared" ca="1" si="40"/>
        <v>0.85584702920226097</v>
      </c>
      <c r="G400">
        <f t="shared" ca="1" si="41"/>
        <v>0.37392420394257586</v>
      </c>
    </row>
    <row r="401" spans="1:7" x14ac:dyDescent="0.35">
      <c r="A401">
        <f t="shared" si="36"/>
        <v>395</v>
      </c>
      <c r="B401">
        <f t="shared" ca="1" si="37"/>
        <v>0.77715901291336131</v>
      </c>
      <c r="C401">
        <f t="shared" ca="1" si="38"/>
        <v>0.37322753415014603</v>
      </c>
      <c r="D401">
        <f t="shared" ca="1" si="39"/>
        <v>0.40393147876321528</v>
      </c>
      <c r="F401">
        <f t="shared" ca="1" si="40"/>
        <v>0.91249991995539825</v>
      </c>
      <c r="G401">
        <f t="shared" ca="1" si="41"/>
        <v>0.41842681972453666</v>
      </c>
    </row>
    <row r="402" spans="1:7" x14ac:dyDescent="0.35">
      <c r="A402">
        <f t="shared" si="36"/>
        <v>396</v>
      </c>
      <c r="B402">
        <f t="shared" ca="1" si="37"/>
        <v>0.87492227930388333</v>
      </c>
      <c r="C402">
        <f t="shared" ca="1" si="38"/>
        <v>0.46809872891088511</v>
      </c>
      <c r="D402">
        <f t="shared" ca="1" si="39"/>
        <v>0.40682355039299822</v>
      </c>
      <c r="F402">
        <f t="shared" ca="1" si="40"/>
        <v>0.88031917932031523</v>
      </c>
      <c r="G402">
        <f t="shared" ca="1" si="41"/>
        <v>0.48066481678771233</v>
      </c>
    </row>
    <row r="403" spans="1:7" x14ac:dyDescent="0.35">
      <c r="A403">
        <f t="shared" si="36"/>
        <v>397</v>
      </c>
      <c r="B403">
        <f t="shared" ca="1" si="37"/>
        <v>0.79085263972664432</v>
      </c>
      <c r="C403">
        <f t="shared" ca="1" si="38"/>
        <v>0.45350242172219712</v>
      </c>
      <c r="D403">
        <f t="shared" ca="1" si="39"/>
        <v>0.3373502180044472</v>
      </c>
      <c r="F403">
        <f t="shared" ca="1" si="40"/>
        <v>0.86630925639884393</v>
      </c>
      <c r="G403">
        <f t="shared" ca="1" si="41"/>
        <v>0.47567160957723842</v>
      </c>
    </row>
    <row r="404" spans="1:7" x14ac:dyDescent="0.35">
      <c r="A404">
        <f t="shared" si="36"/>
        <v>398</v>
      </c>
      <c r="B404">
        <f t="shared" ca="1" si="37"/>
        <v>0.74140829265683361</v>
      </c>
      <c r="C404">
        <f t="shared" ca="1" si="38"/>
        <v>0.39538760101468473</v>
      </c>
      <c r="D404">
        <f t="shared" ca="1" si="39"/>
        <v>0.34602069164214888</v>
      </c>
      <c r="F404">
        <f t="shared" ca="1" si="40"/>
        <v>0.90917930020892079</v>
      </c>
      <c r="G404">
        <f t="shared" ca="1" si="41"/>
        <v>0.47098518773351672</v>
      </c>
    </row>
    <row r="405" spans="1:7" x14ac:dyDescent="0.35">
      <c r="A405">
        <f t="shared" si="36"/>
        <v>399</v>
      </c>
      <c r="B405">
        <f t="shared" ca="1" si="37"/>
        <v>0.85366374822434399</v>
      </c>
      <c r="C405">
        <f t="shared" ca="1" si="38"/>
        <v>0.31844101460589258</v>
      </c>
      <c r="D405">
        <f t="shared" ca="1" si="39"/>
        <v>0.53522273361845141</v>
      </c>
      <c r="F405">
        <f t="shared" ca="1" si="40"/>
        <v>0.88748094784028408</v>
      </c>
      <c r="G405">
        <f t="shared" ca="1" si="41"/>
        <v>0.43648470978749387</v>
      </c>
    </row>
    <row r="406" spans="1:7" x14ac:dyDescent="0.35">
      <c r="A406">
        <f t="shared" si="36"/>
        <v>400</v>
      </c>
      <c r="B406">
        <f t="shared" ca="1" si="37"/>
        <v>0.86822298700457534</v>
      </c>
      <c r="C406">
        <f t="shared" ca="1" si="38"/>
        <v>0.47557022296344142</v>
      </c>
      <c r="D406">
        <f t="shared" ca="1" si="39"/>
        <v>0.39265276404113392</v>
      </c>
      <c r="F406">
        <f t="shared" ca="1" si="40"/>
        <v>0.76943050280646952</v>
      </c>
      <c r="G406">
        <f t="shared" ca="1" si="41"/>
        <v>0.42057592028216939</v>
      </c>
    </row>
    <row r="407" spans="1:7" x14ac:dyDescent="0.35">
      <c r="A407">
        <f t="shared" si="36"/>
        <v>401</v>
      </c>
      <c r="B407">
        <f t="shared" ca="1" si="37"/>
        <v>0.71103548617448531</v>
      </c>
      <c r="C407">
        <f t="shared" ca="1" si="38"/>
        <v>0.39994971160768983</v>
      </c>
      <c r="D407">
        <f t="shared" ca="1" si="39"/>
        <v>0.31108577456679548</v>
      </c>
      <c r="F407">
        <f t="shared" ca="1" si="40"/>
        <v>0.79307236314672724</v>
      </c>
      <c r="G407">
        <f t="shared" ca="1" si="41"/>
        <v>0.39873028095901009</v>
      </c>
    </row>
    <row r="408" spans="1:7" x14ac:dyDescent="0.35">
      <c r="A408">
        <f t="shared" si="36"/>
        <v>402</v>
      </c>
      <c r="B408">
        <f t="shared" ca="1" si="37"/>
        <v>0.81286598907873819</v>
      </c>
      <c r="C408">
        <f t="shared" ca="1" si="38"/>
        <v>0.41715190073007685</v>
      </c>
      <c r="D408">
        <f t="shared" ca="1" si="39"/>
        <v>0.39571408834866134</v>
      </c>
      <c r="F408">
        <f t="shared" ca="1" si="40"/>
        <v>0.73879039781563272</v>
      </c>
      <c r="G408">
        <f t="shared" ca="1" si="41"/>
        <v>0.33727417488033368</v>
      </c>
    </row>
    <row r="409" spans="1:7" x14ac:dyDescent="0.35">
      <c r="A409">
        <f t="shared" si="36"/>
        <v>403</v>
      </c>
      <c r="B409">
        <f t="shared" ca="1" si="37"/>
        <v>0.83624273874223554</v>
      </c>
      <c r="C409">
        <f t="shared" ca="1" si="38"/>
        <v>0.43695374572111745</v>
      </c>
      <c r="D409">
        <f t="shared" ca="1" si="39"/>
        <v>0.39928899302111809</v>
      </c>
      <c r="F409">
        <f t="shared" ca="1" si="40"/>
        <v>0.88788942154006478</v>
      </c>
      <c r="G409">
        <f t="shared" ca="1" si="41"/>
        <v>0.4050737134845957</v>
      </c>
    </row>
    <row r="410" spans="1:7" x14ac:dyDescent="0.35">
      <c r="A410">
        <f t="shared" si="36"/>
        <v>404</v>
      </c>
      <c r="B410">
        <f t="shared" ca="1" si="37"/>
        <v>0.88252489406119661</v>
      </c>
      <c r="C410">
        <f t="shared" ca="1" si="38"/>
        <v>0.42305481268237521</v>
      </c>
      <c r="D410">
        <f t="shared" ca="1" si="39"/>
        <v>0.45947008137882139</v>
      </c>
      <c r="F410">
        <f t="shared" ca="1" si="40"/>
        <v>0.85393873763540062</v>
      </c>
      <c r="G410">
        <f t="shared" ca="1" si="41"/>
        <v>0.46908563961321492</v>
      </c>
    </row>
    <row r="411" spans="1:7" x14ac:dyDescent="0.35">
      <c r="A411">
        <f t="shared" si="36"/>
        <v>405</v>
      </c>
      <c r="B411">
        <f t="shared" ca="1" si="37"/>
        <v>0.78343288897351038</v>
      </c>
      <c r="C411">
        <f t="shared" ca="1" si="38"/>
        <v>0.31590652643063988</v>
      </c>
      <c r="D411">
        <f t="shared" ca="1" si="39"/>
        <v>0.4675263625428705</v>
      </c>
      <c r="F411">
        <f t="shared" ca="1" si="40"/>
        <v>0.79724258636206236</v>
      </c>
      <c r="G411">
        <f t="shared" ca="1" si="41"/>
        <v>0.50188847150981242</v>
      </c>
    </row>
    <row r="412" spans="1:7" x14ac:dyDescent="0.35">
      <c r="A412">
        <f t="shared" si="36"/>
        <v>406</v>
      </c>
      <c r="B412">
        <f t="shared" ca="1" si="37"/>
        <v>0.86777829619398816</v>
      </c>
      <c r="C412">
        <f t="shared" ca="1" si="38"/>
        <v>0.33467727046739948</v>
      </c>
      <c r="D412">
        <f t="shared" ca="1" si="39"/>
        <v>0.53310102572658868</v>
      </c>
      <c r="F412">
        <f t="shared" ca="1" si="40"/>
        <v>0.89333357803089453</v>
      </c>
      <c r="G412">
        <f t="shared" ca="1" si="41"/>
        <v>0.44630197015634265</v>
      </c>
    </row>
    <row r="413" spans="1:7" x14ac:dyDescent="0.35">
      <c r="A413">
        <f t="shared" si="36"/>
        <v>407</v>
      </c>
      <c r="B413">
        <f t="shared" ca="1" si="37"/>
        <v>0.76850705582709722</v>
      </c>
      <c r="C413">
        <f t="shared" ca="1" si="38"/>
        <v>0.34472854071823117</v>
      </c>
      <c r="D413">
        <f t="shared" ca="1" si="39"/>
        <v>0.42377851510886605</v>
      </c>
      <c r="F413">
        <f t="shared" ca="1" si="40"/>
        <v>0.80156333698470916</v>
      </c>
      <c r="G413">
        <f t="shared" ca="1" si="41"/>
        <v>0.43029858768488671</v>
      </c>
    </row>
    <row r="414" spans="1:7" x14ac:dyDescent="0.35">
      <c r="A414">
        <f t="shared" si="36"/>
        <v>408</v>
      </c>
      <c r="B414">
        <f t="shared" ca="1" si="37"/>
        <v>0.82647109109720318</v>
      </c>
      <c r="C414">
        <f t="shared" ca="1" si="38"/>
        <v>0.3462476037454853</v>
      </c>
      <c r="D414">
        <f t="shared" ca="1" si="39"/>
        <v>0.48022348735171788</v>
      </c>
      <c r="F414">
        <f t="shared" ca="1" si="40"/>
        <v>0.84373935799805488</v>
      </c>
      <c r="G414">
        <f t="shared" ca="1" si="41"/>
        <v>0.53513331530262986</v>
      </c>
    </row>
    <row r="415" spans="1:7" x14ac:dyDescent="0.35">
      <c r="A415">
        <f t="shared" si="36"/>
        <v>409</v>
      </c>
      <c r="B415">
        <f t="shared" ca="1" si="37"/>
        <v>0.95758464631343254</v>
      </c>
      <c r="C415">
        <f t="shared" ca="1" si="38"/>
        <v>0.42121552621387492</v>
      </c>
      <c r="D415">
        <f t="shared" ca="1" si="39"/>
        <v>0.53636912009955762</v>
      </c>
      <c r="F415">
        <f t="shared" ca="1" si="40"/>
        <v>0.89130583758241277</v>
      </c>
      <c r="G415">
        <f t="shared" ca="1" si="41"/>
        <v>0.5545653067871974</v>
      </c>
    </row>
    <row r="416" spans="1:7" x14ac:dyDescent="0.35">
      <c r="A416">
        <f t="shared" si="36"/>
        <v>410</v>
      </c>
      <c r="B416">
        <f t="shared" ca="1" si="37"/>
        <v>0.74497668851312804</v>
      </c>
      <c r="C416">
        <f t="shared" ca="1" si="38"/>
        <v>0.50469640133188753</v>
      </c>
      <c r="D416">
        <f t="shared" ca="1" si="39"/>
        <v>0.2402802871812405</v>
      </c>
      <c r="F416">
        <f t="shared" ca="1" si="40"/>
        <v>0.86990160603910438</v>
      </c>
      <c r="G416">
        <f t="shared" ca="1" si="41"/>
        <v>0.41729465119014048</v>
      </c>
    </row>
    <row r="417" spans="1:7" x14ac:dyDescent="0.35">
      <c r="A417">
        <f t="shared" si="36"/>
        <v>411</v>
      </c>
      <c r="B417">
        <f t="shared" ca="1" si="37"/>
        <v>0.83658043887126876</v>
      </c>
      <c r="C417">
        <f t="shared" ca="1" si="38"/>
        <v>0.52630203834902778</v>
      </c>
      <c r="D417">
        <f t="shared" ca="1" si="39"/>
        <v>0.31027840052224098</v>
      </c>
      <c r="F417">
        <f t="shared" ca="1" si="40"/>
        <v>0.92458365982458002</v>
      </c>
      <c r="G417">
        <f t="shared" ca="1" si="41"/>
        <v>0.37621993938198445</v>
      </c>
    </row>
    <row r="418" spans="1:7" x14ac:dyDescent="0.35">
      <c r="A418">
        <f t="shared" si="36"/>
        <v>412</v>
      </c>
      <c r="B418">
        <f t="shared" ca="1" si="37"/>
        <v>0.82171093512610371</v>
      </c>
      <c r="C418">
        <f t="shared" ca="1" si="38"/>
        <v>0.2024873587330828</v>
      </c>
      <c r="D418">
        <f t="shared" ca="1" si="39"/>
        <v>0.61922357639302095</v>
      </c>
      <c r="F418">
        <f t="shared" ca="1" si="40"/>
        <v>0.77346373830437398</v>
      </c>
      <c r="G418">
        <f t="shared" ca="1" si="41"/>
        <v>0.44678770323217154</v>
      </c>
    </row>
    <row r="419" spans="1:7" x14ac:dyDescent="0.35">
      <c r="A419">
        <f t="shared" si="36"/>
        <v>413</v>
      </c>
      <c r="B419">
        <f t="shared" ca="1" si="37"/>
        <v>0.85530534426758731</v>
      </c>
      <c r="C419">
        <f t="shared" ca="1" si="38"/>
        <v>0.45888503134883396</v>
      </c>
      <c r="D419">
        <f t="shared" ca="1" si="39"/>
        <v>0.39642031291875335</v>
      </c>
      <c r="F419">
        <f t="shared" ca="1" si="40"/>
        <v>0.79043801555678772</v>
      </c>
      <c r="G419">
        <f t="shared" ca="1" si="41"/>
        <v>0.38453977024791564</v>
      </c>
    </row>
    <row r="420" spans="1:7" x14ac:dyDescent="0.35">
      <c r="A420">
        <f t="shared" si="36"/>
        <v>414</v>
      </c>
      <c r="B420">
        <f t="shared" ca="1" si="37"/>
        <v>0.81488406254120016</v>
      </c>
      <c r="C420">
        <f t="shared" ca="1" si="38"/>
        <v>0.62219473261521174</v>
      </c>
      <c r="D420">
        <f t="shared" ca="1" si="39"/>
        <v>0.19268932992598842</v>
      </c>
      <c r="F420">
        <f t="shared" ca="1" si="40"/>
        <v>0.85107514156877562</v>
      </c>
      <c r="G420">
        <f t="shared" ca="1" si="41"/>
        <v>0.29592406498325391</v>
      </c>
    </row>
    <row r="421" spans="1:7" x14ac:dyDescent="0.35">
      <c r="A421">
        <f t="shared" si="36"/>
        <v>415</v>
      </c>
      <c r="B421">
        <f t="shared" ca="1" si="37"/>
        <v>0.82006182483555523</v>
      </c>
      <c r="C421">
        <f t="shared" ca="1" si="38"/>
        <v>0.42819549137787949</v>
      </c>
      <c r="D421">
        <f t="shared" ca="1" si="39"/>
        <v>0.39186633345767574</v>
      </c>
      <c r="F421">
        <f t="shared" ca="1" si="40"/>
        <v>0.87829309156329782</v>
      </c>
      <c r="G421">
        <f t="shared" ca="1" si="41"/>
        <v>0.43224112465688069</v>
      </c>
    </row>
    <row r="422" spans="1:7" x14ac:dyDescent="0.35">
      <c r="A422">
        <f t="shared" si="36"/>
        <v>416</v>
      </c>
      <c r="B422">
        <f t="shared" ca="1" si="37"/>
        <v>0.77242672727295825</v>
      </c>
      <c r="C422">
        <f t="shared" ca="1" si="38"/>
        <v>0.5029552996339246</v>
      </c>
      <c r="D422">
        <f t="shared" ca="1" si="39"/>
        <v>0.26947142763903364</v>
      </c>
      <c r="F422">
        <f t="shared" ca="1" si="40"/>
        <v>0.91739251685636114</v>
      </c>
      <c r="G422">
        <f t="shared" ca="1" si="41"/>
        <v>0.30523147219776869</v>
      </c>
    </row>
    <row r="423" spans="1:7" x14ac:dyDescent="0.35">
      <c r="A423">
        <f t="shared" si="36"/>
        <v>417</v>
      </c>
      <c r="B423">
        <f t="shared" ca="1" si="37"/>
        <v>0.83288979671054086</v>
      </c>
      <c r="C423">
        <f t="shared" ca="1" si="38"/>
        <v>0.42472893615274288</v>
      </c>
      <c r="D423">
        <f t="shared" ca="1" si="39"/>
        <v>0.40816086055779799</v>
      </c>
      <c r="F423">
        <f t="shared" ca="1" si="40"/>
        <v>0.7823326615443692</v>
      </c>
      <c r="G423">
        <f t="shared" ca="1" si="41"/>
        <v>0.42344968471074895</v>
      </c>
    </row>
    <row r="424" spans="1:7" x14ac:dyDescent="0.35">
      <c r="A424">
        <f t="shared" si="36"/>
        <v>418</v>
      </c>
      <c r="B424">
        <f t="shared" ca="1" si="37"/>
        <v>0.87872473439051402</v>
      </c>
      <c r="C424">
        <f t="shared" ca="1" si="38"/>
        <v>0.44467602814439422</v>
      </c>
      <c r="D424">
        <f t="shared" ca="1" si="39"/>
        <v>0.4340487062461198</v>
      </c>
      <c r="F424">
        <f t="shared" ca="1" si="40"/>
        <v>0.87899609650536914</v>
      </c>
      <c r="G424">
        <f t="shared" ca="1" si="41"/>
        <v>0.32586918771365458</v>
      </c>
    </row>
    <row r="425" spans="1:7" x14ac:dyDescent="0.35">
      <c r="A425">
        <f t="shared" si="36"/>
        <v>419</v>
      </c>
      <c r="B425">
        <f t="shared" ca="1" si="37"/>
        <v>0.84756526207622029</v>
      </c>
      <c r="C425">
        <f t="shared" ca="1" si="38"/>
        <v>0.47377258515413601</v>
      </c>
      <c r="D425">
        <f t="shared" ca="1" si="39"/>
        <v>0.37379267692208429</v>
      </c>
      <c r="F425">
        <f t="shared" ca="1" si="40"/>
        <v>0.76957037982834398</v>
      </c>
      <c r="G425">
        <f t="shared" ca="1" si="41"/>
        <v>0.48526318282825853</v>
      </c>
    </row>
    <row r="426" spans="1:7" x14ac:dyDescent="0.35">
      <c r="A426">
        <f t="shared" si="36"/>
        <v>420</v>
      </c>
      <c r="B426">
        <f t="shared" ca="1" si="37"/>
        <v>0.91032142687843165</v>
      </c>
      <c r="C426">
        <f t="shared" ca="1" si="38"/>
        <v>0.28398674580755789</v>
      </c>
      <c r="D426">
        <f t="shared" ca="1" si="39"/>
        <v>0.62633468107087376</v>
      </c>
      <c r="F426">
        <f t="shared" ca="1" si="40"/>
        <v>0.8702021455470339</v>
      </c>
      <c r="G426">
        <f t="shared" ca="1" si="41"/>
        <v>0.36007624675483368</v>
      </c>
    </row>
    <row r="427" spans="1:7" x14ac:dyDescent="0.35">
      <c r="A427">
        <f t="shared" si="36"/>
        <v>421</v>
      </c>
      <c r="B427">
        <f t="shared" ca="1" si="37"/>
        <v>0.80278812106618169</v>
      </c>
      <c r="C427">
        <f t="shared" ca="1" si="38"/>
        <v>0.30751531813594207</v>
      </c>
      <c r="D427">
        <f t="shared" ca="1" si="39"/>
        <v>0.49527280293023962</v>
      </c>
      <c r="F427">
        <f t="shared" ca="1" si="40"/>
        <v>0.86089751290579508</v>
      </c>
      <c r="G427">
        <f t="shared" ca="1" si="41"/>
        <v>0.43604501614247615</v>
      </c>
    </row>
    <row r="428" spans="1:7" x14ac:dyDescent="0.35">
      <c r="A428">
        <f t="shared" si="36"/>
        <v>422</v>
      </c>
      <c r="B428">
        <f t="shared" ca="1" si="37"/>
        <v>0.85724498803648363</v>
      </c>
      <c r="C428">
        <f t="shared" ca="1" si="38"/>
        <v>0.5349230658625338</v>
      </c>
      <c r="D428">
        <f t="shared" ca="1" si="39"/>
        <v>0.32232192217394984</v>
      </c>
      <c r="F428">
        <f t="shared" ca="1" si="40"/>
        <v>0.81698944854834454</v>
      </c>
      <c r="G428">
        <f t="shared" ca="1" si="41"/>
        <v>0.39932206546728832</v>
      </c>
    </row>
    <row r="429" spans="1:7" x14ac:dyDescent="0.35">
      <c r="A429">
        <f t="shared" si="36"/>
        <v>423</v>
      </c>
      <c r="B429">
        <f t="shared" ca="1" si="37"/>
        <v>0.79211540948561521</v>
      </c>
      <c r="C429">
        <f t="shared" ca="1" si="38"/>
        <v>0.40100457932831984</v>
      </c>
      <c r="D429">
        <f t="shared" ca="1" si="39"/>
        <v>0.39111083015729536</v>
      </c>
      <c r="F429">
        <f t="shared" ca="1" si="40"/>
        <v>0.8853737179805321</v>
      </c>
      <c r="G429">
        <f t="shared" ca="1" si="41"/>
        <v>0.43971418705489707</v>
      </c>
    </row>
    <row r="430" spans="1:7" x14ac:dyDescent="0.35">
      <c r="A430">
        <f t="shared" si="36"/>
        <v>424</v>
      </c>
      <c r="B430">
        <f t="shared" ca="1" si="37"/>
        <v>0.86625055564299291</v>
      </c>
      <c r="C430">
        <f t="shared" ca="1" si="38"/>
        <v>0.57365252485737805</v>
      </c>
      <c r="D430">
        <f t="shared" ca="1" si="39"/>
        <v>0.29259803078561486</v>
      </c>
      <c r="F430">
        <f t="shared" ca="1" si="40"/>
        <v>0.83066270194603398</v>
      </c>
      <c r="G430">
        <f t="shared" ca="1" si="41"/>
        <v>0.40633372366443438</v>
      </c>
    </row>
    <row r="431" spans="1:7" x14ac:dyDescent="0.35">
      <c r="A431">
        <f t="shared" si="36"/>
        <v>425</v>
      </c>
      <c r="B431">
        <f t="shared" ca="1" si="37"/>
        <v>0.80448580051896723</v>
      </c>
      <c r="C431">
        <f t="shared" ca="1" si="38"/>
        <v>0.36040549256965648</v>
      </c>
      <c r="D431">
        <f t="shared" ca="1" si="39"/>
        <v>0.44408030794931075</v>
      </c>
      <c r="F431">
        <f t="shared" ca="1" si="40"/>
        <v>0.85692959389910284</v>
      </c>
      <c r="G431">
        <f t="shared" ca="1" si="41"/>
        <v>0.40726801357690912</v>
      </c>
    </row>
    <row r="432" spans="1:7" x14ac:dyDescent="0.35">
      <c r="A432">
        <f t="shared" si="36"/>
        <v>426</v>
      </c>
      <c r="B432">
        <f t="shared" ca="1" si="37"/>
        <v>0.91648443701199633</v>
      </c>
      <c r="C432">
        <f t="shared" ca="1" si="38"/>
        <v>0.43747053810645464</v>
      </c>
      <c r="D432">
        <f t="shared" ca="1" si="39"/>
        <v>0.47901389890554169</v>
      </c>
      <c r="F432">
        <f t="shared" ca="1" si="40"/>
        <v>0.80386823009700992</v>
      </c>
      <c r="G432">
        <f t="shared" ca="1" si="41"/>
        <v>0.32674038325591448</v>
      </c>
    </row>
    <row r="433" spans="1:7" x14ac:dyDescent="0.35">
      <c r="A433">
        <f t="shared" si="36"/>
        <v>427</v>
      </c>
      <c r="B433">
        <f t="shared" ca="1" si="37"/>
        <v>0.80156830844384364</v>
      </c>
      <c r="C433">
        <f t="shared" ca="1" si="38"/>
        <v>0.45169548234696133</v>
      </c>
      <c r="D433">
        <f t="shared" ca="1" si="39"/>
        <v>0.34987282609688231</v>
      </c>
      <c r="F433">
        <f t="shared" ca="1" si="40"/>
        <v>0.88766070379711659</v>
      </c>
      <c r="G433">
        <f t="shared" ca="1" si="41"/>
        <v>0.43392238905519309</v>
      </c>
    </row>
    <row r="434" spans="1:7" x14ac:dyDescent="0.35">
      <c r="A434">
        <f t="shared" si="36"/>
        <v>428</v>
      </c>
      <c r="B434">
        <f t="shared" ca="1" si="37"/>
        <v>0.82800756533041853</v>
      </c>
      <c r="C434">
        <f t="shared" ca="1" si="38"/>
        <v>0.53433282419517281</v>
      </c>
      <c r="D434">
        <f t="shared" ca="1" si="39"/>
        <v>0.29367474113524572</v>
      </c>
      <c r="F434">
        <f t="shared" ca="1" si="40"/>
        <v>0.90976402658053779</v>
      </c>
      <c r="G434">
        <f t="shared" ca="1" si="41"/>
        <v>0.56080648622689111</v>
      </c>
    </row>
    <row r="435" spans="1:7" x14ac:dyDescent="0.35">
      <c r="A435">
        <f t="shared" si="36"/>
        <v>429</v>
      </c>
      <c r="B435">
        <f t="shared" ca="1" si="37"/>
        <v>0.91474128692009615</v>
      </c>
      <c r="C435">
        <f t="shared" ca="1" si="38"/>
        <v>0.3380244542124935</v>
      </c>
      <c r="D435">
        <f t="shared" ca="1" si="39"/>
        <v>0.57671683270760266</v>
      </c>
      <c r="F435">
        <f t="shared" ca="1" si="40"/>
        <v>0.75986430053888954</v>
      </c>
      <c r="G435">
        <f t="shared" ca="1" si="41"/>
        <v>0.41869352322631681</v>
      </c>
    </row>
    <row r="436" spans="1:7" x14ac:dyDescent="0.35">
      <c r="A436">
        <f t="shared" si="36"/>
        <v>430</v>
      </c>
      <c r="B436">
        <f t="shared" ca="1" si="37"/>
        <v>0.85594700850924355</v>
      </c>
      <c r="C436">
        <f t="shared" ca="1" si="38"/>
        <v>0.51298998726236023</v>
      </c>
      <c r="D436">
        <f t="shared" ca="1" si="39"/>
        <v>0.34295702124688332</v>
      </c>
      <c r="F436">
        <f t="shared" ca="1" si="40"/>
        <v>0.84461943682744289</v>
      </c>
      <c r="G436">
        <f t="shared" ca="1" si="41"/>
        <v>0.35935727512183402</v>
      </c>
    </row>
    <row r="437" spans="1:7" x14ac:dyDescent="0.35">
      <c r="A437">
        <f t="shared" si="36"/>
        <v>431</v>
      </c>
      <c r="B437">
        <f t="shared" ca="1" si="37"/>
        <v>0.90263674184779519</v>
      </c>
      <c r="C437">
        <f t="shared" ca="1" si="38"/>
        <v>0.55445691555390431</v>
      </c>
      <c r="D437">
        <f t="shared" ca="1" si="39"/>
        <v>0.34817982629389088</v>
      </c>
      <c r="F437">
        <f t="shared" ca="1" si="40"/>
        <v>0.72441736837627901</v>
      </c>
      <c r="G437">
        <f t="shared" ca="1" si="41"/>
        <v>0.36870888053408224</v>
      </c>
    </row>
    <row r="438" spans="1:7" x14ac:dyDescent="0.35">
      <c r="A438">
        <f t="shared" si="36"/>
        <v>432</v>
      </c>
      <c r="B438">
        <f t="shared" ca="1" si="37"/>
        <v>0.8722663074637671</v>
      </c>
      <c r="C438">
        <f t="shared" ca="1" si="38"/>
        <v>0.41983171834550537</v>
      </c>
      <c r="D438">
        <f t="shared" ca="1" si="39"/>
        <v>0.45243458911826173</v>
      </c>
      <c r="F438">
        <f t="shared" ca="1" si="40"/>
        <v>0.94556318883040802</v>
      </c>
      <c r="G438">
        <f t="shared" ca="1" si="41"/>
        <v>0.37968073098619393</v>
      </c>
    </row>
    <row r="439" spans="1:7" x14ac:dyDescent="0.35">
      <c r="A439">
        <f t="shared" si="36"/>
        <v>433</v>
      </c>
      <c r="B439">
        <f t="shared" ca="1" si="37"/>
        <v>0.84397020138159096</v>
      </c>
      <c r="C439">
        <f t="shared" ca="1" si="38"/>
        <v>0.49220494096814904</v>
      </c>
      <c r="D439">
        <f t="shared" ca="1" si="39"/>
        <v>0.35176526041344192</v>
      </c>
      <c r="F439">
        <f t="shared" ca="1" si="40"/>
        <v>0.79871341020267295</v>
      </c>
      <c r="G439">
        <f t="shared" ca="1" si="41"/>
        <v>0.37384487715015524</v>
      </c>
    </row>
    <row r="440" spans="1:7" x14ac:dyDescent="0.35">
      <c r="A440">
        <f t="shared" si="36"/>
        <v>434</v>
      </c>
      <c r="B440">
        <f t="shared" ca="1" si="37"/>
        <v>0.88947056559620929</v>
      </c>
      <c r="C440">
        <f t="shared" ca="1" si="38"/>
        <v>0.53391024194847447</v>
      </c>
      <c r="D440">
        <f t="shared" ca="1" si="39"/>
        <v>0.35556032364773482</v>
      </c>
      <c r="F440">
        <f t="shared" ca="1" si="40"/>
        <v>0.87098016807320999</v>
      </c>
      <c r="G440">
        <f t="shared" ca="1" si="41"/>
        <v>0.51269252524893216</v>
      </c>
    </row>
    <row r="441" spans="1:7" x14ac:dyDescent="0.35">
      <c r="A441">
        <f t="shared" si="36"/>
        <v>435</v>
      </c>
      <c r="B441">
        <f t="shared" ca="1" si="37"/>
        <v>0.86873454136323991</v>
      </c>
      <c r="C441">
        <f t="shared" ca="1" si="38"/>
        <v>0.39885918601059406</v>
      </c>
      <c r="D441">
        <f t="shared" ca="1" si="39"/>
        <v>0.46987535535264585</v>
      </c>
      <c r="F441">
        <f t="shared" ca="1" si="40"/>
        <v>0.79905120944094876</v>
      </c>
      <c r="G441">
        <f t="shared" ca="1" si="41"/>
        <v>0.4527469445811213</v>
      </c>
    </row>
    <row r="442" spans="1:7" x14ac:dyDescent="0.35">
      <c r="A442">
        <f t="shared" si="36"/>
        <v>436</v>
      </c>
      <c r="B442">
        <f t="shared" ca="1" si="37"/>
        <v>0.77089538565849625</v>
      </c>
      <c r="C442">
        <f t="shared" ca="1" si="38"/>
        <v>0.42390345273341956</v>
      </c>
      <c r="D442">
        <f t="shared" ca="1" si="39"/>
        <v>0.34699193292507668</v>
      </c>
      <c r="F442">
        <f t="shared" ca="1" si="40"/>
        <v>0.87169827595341176</v>
      </c>
      <c r="G442">
        <f t="shared" ca="1" si="41"/>
        <v>0.57564723218883307</v>
      </c>
    </row>
    <row r="443" spans="1:7" x14ac:dyDescent="0.35">
      <c r="A443">
        <f t="shared" si="36"/>
        <v>437</v>
      </c>
      <c r="B443">
        <f t="shared" ca="1" si="37"/>
        <v>0.86289417046314276</v>
      </c>
      <c r="C443">
        <f t="shared" ca="1" si="38"/>
        <v>0.48680063712656951</v>
      </c>
      <c r="D443">
        <f t="shared" ca="1" si="39"/>
        <v>0.37609353333657325</v>
      </c>
      <c r="F443">
        <f t="shared" ca="1" si="40"/>
        <v>0.80522828446872485</v>
      </c>
      <c r="G443">
        <f t="shared" ca="1" si="41"/>
        <v>0.3578912791444413</v>
      </c>
    </row>
    <row r="444" spans="1:7" x14ac:dyDescent="0.35">
      <c r="A444">
        <f t="shared" si="36"/>
        <v>438</v>
      </c>
      <c r="B444">
        <f t="shared" ca="1" si="37"/>
        <v>0.91096076327530229</v>
      </c>
      <c r="C444">
        <f t="shared" ca="1" si="38"/>
        <v>0.24806071260439869</v>
      </c>
      <c r="D444">
        <f t="shared" ca="1" si="39"/>
        <v>0.66290005067090363</v>
      </c>
      <c r="F444">
        <f t="shared" ca="1" si="40"/>
        <v>0.87722526671286616</v>
      </c>
      <c r="G444">
        <f t="shared" ca="1" si="41"/>
        <v>0.3524717709916379</v>
      </c>
    </row>
    <row r="445" spans="1:7" x14ac:dyDescent="0.35">
      <c r="A445">
        <f t="shared" si="36"/>
        <v>439</v>
      </c>
      <c r="B445">
        <f t="shared" ca="1" si="37"/>
        <v>0.821033127218043</v>
      </c>
      <c r="C445">
        <f t="shared" ca="1" si="38"/>
        <v>0.53731119131160265</v>
      </c>
      <c r="D445">
        <f t="shared" ca="1" si="39"/>
        <v>0.28372193590644035</v>
      </c>
      <c r="F445">
        <f t="shared" ca="1" si="40"/>
        <v>0.85403819794025104</v>
      </c>
      <c r="G445">
        <f t="shared" ca="1" si="41"/>
        <v>0.38767409354914972</v>
      </c>
    </row>
    <row r="446" spans="1:7" x14ac:dyDescent="0.35">
      <c r="A446">
        <f t="shared" si="36"/>
        <v>440</v>
      </c>
      <c r="B446">
        <f t="shared" ca="1" si="37"/>
        <v>0.83446883396737592</v>
      </c>
      <c r="C446">
        <f t="shared" ca="1" si="38"/>
        <v>0.43573032166070313</v>
      </c>
      <c r="D446">
        <f t="shared" ca="1" si="39"/>
        <v>0.39873851230667279</v>
      </c>
      <c r="F446">
        <f t="shared" ca="1" si="40"/>
        <v>0.79197260118181201</v>
      </c>
      <c r="G446">
        <f t="shared" ca="1" si="41"/>
        <v>0.37840077083054202</v>
      </c>
    </row>
    <row r="447" spans="1:7" x14ac:dyDescent="0.35">
      <c r="A447">
        <f t="shared" si="36"/>
        <v>441</v>
      </c>
      <c r="B447">
        <f t="shared" ca="1" si="37"/>
        <v>0.77296659443211757</v>
      </c>
      <c r="C447">
        <f t="shared" ca="1" si="38"/>
        <v>0.371525400973238</v>
      </c>
      <c r="D447">
        <f t="shared" ca="1" si="39"/>
        <v>0.40144119345887957</v>
      </c>
      <c r="F447">
        <f t="shared" ca="1" si="40"/>
        <v>0.90498648388177527</v>
      </c>
      <c r="G447">
        <f t="shared" ca="1" si="41"/>
        <v>0.57713123389612542</v>
      </c>
    </row>
    <row r="448" spans="1:7" x14ac:dyDescent="0.35">
      <c r="A448">
        <f t="shared" si="36"/>
        <v>442</v>
      </c>
      <c r="B448">
        <f t="shared" ca="1" si="37"/>
        <v>0.6821251043735348</v>
      </c>
      <c r="C448">
        <f t="shared" ca="1" si="38"/>
        <v>0.29977458543509805</v>
      </c>
      <c r="D448">
        <f t="shared" ca="1" si="39"/>
        <v>0.38235051893843675</v>
      </c>
      <c r="F448">
        <f t="shared" ca="1" si="40"/>
        <v>0.71852352794728103</v>
      </c>
      <c r="G448">
        <f t="shared" ca="1" si="41"/>
        <v>0.48618035126277115</v>
      </c>
    </row>
    <row r="449" spans="1:7" x14ac:dyDescent="0.35">
      <c r="A449">
        <f t="shared" si="36"/>
        <v>443</v>
      </c>
      <c r="B449">
        <f t="shared" ca="1" si="37"/>
        <v>0.86830234659561201</v>
      </c>
      <c r="C449">
        <f t="shared" ca="1" si="38"/>
        <v>0.29895680961912513</v>
      </c>
      <c r="D449">
        <f t="shared" ca="1" si="39"/>
        <v>0.56934553697648682</v>
      </c>
      <c r="F449">
        <f t="shared" ca="1" si="40"/>
        <v>0.88212854086410364</v>
      </c>
      <c r="G449">
        <f t="shared" ca="1" si="41"/>
        <v>0.30811691971697719</v>
      </c>
    </row>
    <row r="450" spans="1:7" x14ac:dyDescent="0.35">
      <c r="A450">
        <f t="shared" si="36"/>
        <v>444</v>
      </c>
      <c r="B450">
        <f t="shared" ca="1" si="37"/>
        <v>0.9274672627152607</v>
      </c>
      <c r="C450">
        <f t="shared" ca="1" si="38"/>
        <v>0.35836915519085449</v>
      </c>
      <c r="D450">
        <f t="shared" ca="1" si="39"/>
        <v>0.56909810752440615</v>
      </c>
      <c r="F450">
        <f t="shared" ca="1" si="40"/>
        <v>0.86771973950546699</v>
      </c>
      <c r="G450">
        <f t="shared" ca="1" si="41"/>
        <v>0.29930657106355335</v>
      </c>
    </row>
    <row r="451" spans="1:7" x14ac:dyDescent="0.35">
      <c r="A451">
        <f t="shared" si="36"/>
        <v>445</v>
      </c>
      <c r="B451">
        <f t="shared" ca="1" si="37"/>
        <v>0.90216252296610322</v>
      </c>
      <c r="C451">
        <f t="shared" ca="1" si="38"/>
        <v>0.40255254677396007</v>
      </c>
      <c r="D451">
        <f t="shared" ca="1" si="39"/>
        <v>0.49960997619214315</v>
      </c>
      <c r="F451">
        <f t="shared" ca="1" si="40"/>
        <v>0.85414693148644516</v>
      </c>
      <c r="G451">
        <f t="shared" ca="1" si="41"/>
        <v>0.37666255057172515</v>
      </c>
    </row>
    <row r="452" spans="1:7" x14ac:dyDescent="0.35">
      <c r="A452">
        <f t="shared" si="36"/>
        <v>446</v>
      </c>
      <c r="B452">
        <f t="shared" ca="1" si="37"/>
        <v>0.88143879693222149</v>
      </c>
      <c r="C452">
        <f t="shared" ca="1" si="38"/>
        <v>0.43157538843311871</v>
      </c>
      <c r="D452">
        <f t="shared" ca="1" si="39"/>
        <v>0.44986340849910278</v>
      </c>
      <c r="F452">
        <f t="shared" ca="1" si="40"/>
        <v>0.90490497056523156</v>
      </c>
      <c r="G452">
        <f t="shared" ca="1" si="41"/>
        <v>0.4402490530994565</v>
      </c>
    </row>
    <row r="453" spans="1:7" x14ac:dyDescent="0.35">
      <c r="A453">
        <f t="shared" si="36"/>
        <v>447</v>
      </c>
      <c r="B453">
        <f t="shared" ca="1" si="37"/>
        <v>0.77881638121746632</v>
      </c>
      <c r="C453">
        <f t="shared" ca="1" si="38"/>
        <v>0.41215581410090329</v>
      </c>
      <c r="D453">
        <f t="shared" ca="1" si="39"/>
        <v>0.36666056711656303</v>
      </c>
      <c r="F453">
        <f t="shared" ca="1" si="40"/>
        <v>0.94832899726341879</v>
      </c>
      <c r="G453">
        <f t="shared" ca="1" si="41"/>
        <v>0.39417750293452525</v>
      </c>
    </row>
    <row r="454" spans="1:7" x14ac:dyDescent="0.35">
      <c r="A454">
        <f t="shared" si="36"/>
        <v>448</v>
      </c>
      <c r="B454">
        <f t="shared" ca="1" si="37"/>
        <v>0.89279654916661566</v>
      </c>
      <c r="C454">
        <f t="shared" ca="1" si="38"/>
        <v>0.46704100903807799</v>
      </c>
      <c r="D454">
        <f t="shared" ca="1" si="39"/>
        <v>0.42575554012853767</v>
      </c>
      <c r="F454">
        <f t="shared" ca="1" si="40"/>
        <v>0.79201781775798141</v>
      </c>
      <c r="G454">
        <f t="shared" ca="1" si="41"/>
        <v>0.33113525978590996</v>
      </c>
    </row>
    <row r="455" spans="1:7" x14ac:dyDescent="0.35">
      <c r="A455">
        <f t="shared" si="36"/>
        <v>449</v>
      </c>
      <c r="B455">
        <f t="shared" ca="1" si="37"/>
        <v>0.8924120078377038</v>
      </c>
      <c r="C455">
        <f t="shared" ca="1" si="38"/>
        <v>0.60750305341095889</v>
      </c>
      <c r="D455">
        <f t="shared" ca="1" si="39"/>
        <v>0.28490895442674491</v>
      </c>
      <c r="F455">
        <f t="shared" ca="1" si="40"/>
        <v>0.8640009234636945</v>
      </c>
      <c r="G455">
        <f t="shared" ca="1" si="41"/>
        <v>0.49905972382247155</v>
      </c>
    </row>
    <row r="456" spans="1:7" x14ac:dyDescent="0.35">
      <c r="A456">
        <f t="shared" ref="A456:A506" si="42">A455+1</f>
        <v>450</v>
      </c>
      <c r="B456">
        <f t="shared" ref="B456:B506" ca="1" si="43">_xlfn.BETA.INV(RAND(),$B$2,$B$3,FALSE)</f>
        <v>0.8676026036257487</v>
      </c>
      <c r="C456">
        <f t="shared" ref="C456:C506" ca="1" si="44">_xlfn.BETA.INV(RAND(),$D$2,$D$3,FALSE)</f>
        <v>0.36819805049476267</v>
      </c>
      <c r="D456">
        <f t="shared" ref="D456:D506" ca="1" si="45">B456-C456</f>
        <v>0.49940455313098603</v>
      </c>
      <c r="F456">
        <f t="shared" ref="F456:F506" ca="1" si="46">_xlfn.BETA.INV(RAND(),$B$2,$B$3,FALSE)</f>
        <v>0.87279228309706824</v>
      </c>
      <c r="G456">
        <f t="shared" ref="G456:G506" ca="1" si="47">_xlfn.BETA.INV(RAND(),$D$2,$D$3,FALSE)</f>
        <v>0.45281158095332197</v>
      </c>
    </row>
    <row r="457" spans="1:7" x14ac:dyDescent="0.35">
      <c r="A457">
        <f t="shared" si="42"/>
        <v>451</v>
      </c>
      <c r="B457">
        <f t="shared" ca="1" si="43"/>
        <v>0.88681589743383316</v>
      </c>
      <c r="C457">
        <f t="shared" ca="1" si="44"/>
        <v>0.48355921112172306</v>
      </c>
      <c r="D457">
        <f t="shared" ca="1" si="45"/>
        <v>0.40325668631211009</v>
      </c>
      <c r="F457">
        <f t="shared" ca="1" si="46"/>
        <v>0.85841800388300038</v>
      </c>
      <c r="G457">
        <f t="shared" ca="1" si="47"/>
        <v>0.49520744559966634</v>
      </c>
    </row>
    <row r="458" spans="1:7" x14ac:dyDescent="0.35">
      <c r="A458">
        <f t="shared" si="42"/>
        <v>452</v>
      </c>
      <c r="B458">
        <f t="shared" ca="1" si="43"/>
        <v>0.86649058002710133</v>
      </c>
      <c r="C458">
        <f t="shared" ca="1" si="44"/>
        <v>0.42795771622610479</v>
      </c>
      <c r="D458">
        <f t="shared" ca="1" si="45"/>
        <v>0.43853286380099654</v>
      </c>
      <c r="F458">
        <f t="shared" ca="1" si="46"/>
        <v>0.75216345456142741</v>
      </c>
      <c r="G458">
        <f t="shared" ca="1" si="47"/>
        <v>0.44374561468708906</v>
      </c>
    </row>
    <row r="459" spans="1:7" x14ac:dyDescent="0.35">
      <c r="A459">
        <f t="shared" si="42"/>
        <v>453</v>
      </c>
      <c r="B459">
        <f t="shared" ca="1" si="43"/>
        <v>0.83842006054906637</v>
      </c>
      <c r="C459">
        <f t="shared" ca="1" si="44"/>
        <v>0.37389869513867746</v>
      </c>
      <c r="D459">
        <f t="shared" ca="1" si="45"/>
        <v>0.46452136541038891</v>
      </c>
      <c r="F459">
        <f t="shared" ca="1" si="46"/>
        <v>0.85998310080591733</v>
      </c>
      <c r="G459">
        <f t="shared" ca="1" si="47"/>
        <v>0.38913857904280236</v>
      </c>
    </row>
    <row r="460" spans="1:7" x14ac:dyDescent="0.35">
      <c r="A460">
        <f t="shared" si="42"/>
        <v>454</v>
      </c>
      <c r="B460">
        <f t="shared" ca="1" si="43"/>
        <v>0.81980645990604872</v>
      </c>
      <c r="C460">
        <f t="shared" ca="1" si="44"/>
        <v>0.50681849484502117</v>
      </c>
      <c r="D460">
        <f t="shared" ca="1" si="45"/>
        <v>0.31298796506102755</v>
      </c>
      <c r="F460">
        <f t="shared" ca="1" si="46"/>
        <v>0.79111633880289078</v>
      </c>
      <c r="G460">
        <f t="shared" ca="1" si="47"/>
        <v>0.34911191434725047</v>
      </c>
    </row>
    <row r="461" spans="1:7" x14ac:dyDescent="0.35">
      <c r="A461">
        <f t="shared" si="42"/>
        <v>455</v>
      </c>
      <c r="B461">
        <f t="shared" ca="1" si="43"/>
        <v>0.86097681199061404</v>
      </c>
      <c r="C461">
        <f t="shared" ca="1" si="44"/>
        <v>0.36021297296007138</v>
      </c>
      <c r="D461">
        <f t="shared" ca="1" si="45"/>
        <v>0.50076383903054267</v>
      </c>
      <c r="F461">
        <f t="shared" ca="1" si="46"/>
        <v>0.76617170757531139</v>
      </c>
      <c r="G461">
        <f t="shared" ca="1" si="47"/>
        <v>0.31509102521311133</v>
      </c>
    </row>
    <row r="462" spans="1:7" x14ac:dyDescent="0.35">
      <c r="A462">
        <f t="shared" si="42"/>
        <v>456</v>
      </c>
      <c r="B462">
        <f t="shared" ca="1" si="43"/>
        <v>0.86779701253810559</v>
      </c>
      <c r="C462">
        <f t="shared" ca="1" si="44"/>
        <v>0.32914238738500029</v>
      </c>
      <c r="D462">
        <f t="shared" ca="1" si="45"/>
        <v>0.53865462515310525</v>
      </c>
      <c r="F462">
        <f t="shared" ca="1" si="46"/>
        <v>0.85391210195102585</v>
      </c>
      <c r="G462">
        <f t="shared" ca="1" si="47"/>
        <v>0.43521060518641841</v>
      </c>
    </row>
    <row r="463" spans="1:7" x14ac:dyDescent="0.35">
      <c r="A463">
        <f t="shared" si="42"/>
        <v>457</v>
      </c>
      <c r="B463">
        <f t="shared" ca="1" si="43"/>
        <v>0.76405873816847658</v>
      </c>
      <c r="C463">
        <f t="shared" ca="1" si="44"/>
        <v>0.50930320313058897</v>
      </c>
      <c r="D463">
        <f t="shared" ca="1" si="45"/>
        <v>0.25475553503788761</v>
      </c>
      <c r="F463">
        <f t="shared" ca="1" si="46"/>
        <v>0.87842186087994945</v>
      </c>
      <c r="G463">
        <f t="shared" ca="1" si="47"/>
        <v>0.4323568951396185</v>
      </c>
    </row>
    <row r="464" spans="1:7" x14ac:dyDescent="0.35">
      <c r="A464">
        <f t="shared" si="42"/>
        <v>458</v>
      </c>
      <c r="B464">
        <f t="shared" ca="1" si="43"/>
        <v>0.885412704700554</v>
      </c>
      <c r="C464">
        <f t="shared" ca="1" si="44"/>
        <v>0.50389066249563386</v>
      </c>
      <c r="D464">
        <f t="shared" ca="1" si="45"/>
        <v>0.38152204220492014</v>
      </c>
      <c r="F464">
        <f t="shared" ca="1" si="46"/>
        <v>0.88219101968884928</v>
      </c>
      <c r="G464">
        <f t="shared" ca="1" si="47"/>
        <v>0.45659197967376086</v>
      </c>
    </row>
    <row r="465" spans="1:7" x14ac:dyDescent="0.35">
      <c r="A465">
        <f t="shared" si="42"/>
        <v>459</v>
      </c>
      <c r="B465">
        <f t="shared" ca="1" si="43"/>
        <v>0.84382847180854792</v>
      </c>
      <c r="C465">
        <f t="shared" ca="1" si="44"/>
        <v>0.41533489254334638</v>
      </c>
      <c r="D465">
        <f t="shared" ca="1" si="45"/>
        <v>0.42849357926520154</v>
      </c>
      <c r="F465">
        <f t="shared" ca="1" si="46"/>
        <v>0.82207243050399537</v>
      </c>
      <c r="G465">
        <f t="shared" ca="1" si="47"/>
        <v>0.37550776372133965</v>
      </c>
    </row>
    <row r="466" spans="1:7" x14ac:dyDescent="0.35">
      <c r="A466">
        <f t="shared" si="42"/>
        <v>460</v>
      </c>
      <c r="B466">
        <f t="shared" ca="1" si="43"/>
        <v>0.83301828040752124</v>
      </c>
      <c r="C466">
        <f t="shared" ca="1" si="44"/>
        <v>0.3987541985128133</v>
      </c>
      <c r="D466">
        <f t="shared" ca="1" si="45"/>
        <v>0.43426408189470794</v>
      </c>
      <c r="F466">
        <f t="shared" ca="1" si="46"/>
        <v>0.8058567202339233</v>
      </c>
      <c r="G466">
        <f t="shared" ca="1" si="47"/>
        <v>0.51850365920388386</v>
      </c>
    </row>
    <row r="467" spans="1:7" x14ac:dyDescent="0.35">
      <c r="A467">
        <f t="shared" si="42"/>
        <v>461</v>
      </c>
      <c r="B467">
        <f t="shared" ca="1" si="43"/>
        <v>0.87990279066180643</v>
      </c>
      <c r="C467">
        <f t="shared" ca="1" si="44"/>
        <v>0.3379927634417686</v>
      </c>
      <c r="D467">
        <f t="shared" ca="1" si="45"/>
        <v>0.54191002722003789</v>
      </c>
      <c r="F467">
        <f t="shared" ca="1" si="46"/>
        <v>0.87854981109587893</v>
      </c>
      <c r="G467">
        <f t="shared" ca="1" si="47"/>
        <v>0.39557699909089561</v>
      </c>
    </row>
    <row r="468" spans="1:7" x14ac:dyDescent="0.35">
      <c r="A468">
        <f t="shared" si="42"/>
        <v>462</v>
      </c>
      <c r="B468">
        <f t="shared" ca="1" si="43"/>
        <v>0.87729031756763942</v>
      </c>
      <c r="C468">
        <f t="shared" ca="1" si="44"/>
        <v>0.35988683472546207</v>
      </c>
      <c r="D468">
        <f t="shared" ca="1" si="45"/>
        <v>0.51740348284217741</v>
      </c>
      <c r="F468">
        <f t="shared" ca="1" si="46"/>
        <v>0.94369228471146771</v>
      </c>
      <c r="G468">
        <f t="shared" ca="1" si="47"/>
        <v>0.34622989218350492</v>
      </c>
    </row>
    <row r="469" spans="1:7" x14ac:dyDescent="0.35">
      <c r="A469">
        <f t="shared" si="42"/>
        <v>463</v>
      </c>
      <c r="B469">
        <f t="shared" ca="1" si="43"/>
        <v>0.79150362657408846</v>
      </c>
      <c r="C469">
        <f t="shared" ca="1" si="44"/>
        <v>0.37277544399072465</v>
      </c>
      <c r="D469">
        <f t="shared" ca="1" si="45"/>
        <v>0.41872818258336381</v>
      </c>
      <c r="F469">
        <f t="shared" ca="1" si="46"/>
        <v>0.87927352296506522</v>
      </c>
      <c r="G469">
        <f t="shared" ca="1" si="47"/>
        <v>0.35033323571522323</v>
      </c>
    </row>
    <row r="470" spans="1:7" x14ac:dyDescent="0.35">
      <c r="A470">
        <f t="shared" si="42"/>
        <v>464</v>
      </c>
      <c r="B470">
        <f t="shared" ca="1" si="43"/>
        <v>0.86396252890371239</v>
      </c>
      <c r="C470">
        <f t="shared" ca="1" si="44"/>
        <v>0.39182195589310048</v>
      </c>
      <c r="D470">
        <f t="shared" ca="1" si="45"/>
        <v>0.47214057301061191</v>
      </c>
      <c r="F470">
        <f t="shared" ca="1" si="46"/>
        <v>0.85761552971981292</v>
      </c>
      <c r="G470">
        <f t="shared" ca="1" si="47"/>
        <v>0.40651315721168335</v>
      </c>
    </row>
    <row r="471" spans="1:7" x14ac:dyDescent="0.35">
      <c r="A471">
        <f t="shared" si="42"/>
        <v>465</v>
      </c>
      <c r="B471">
        <f t="shared" ca="1" si="43"/>
        <v>0.79906591600784183</v>
      </c>
      <c r="C471">
        <f t="shared" ca="1" si="44"/>
        <v>0.39329570620864907</v>
      </c>
      <c r="D471">
        <f t="shared" ca="1" si="45"/>
        <v>0.40577020979919276</v>
      </c>
      <c r="F471">
        <f t="shared" ca="1" si="46"/>
        <v>0.6409642284312792</v>
      </c>
      <c r="G471">
        <f t="shared" ca="1" si="47"/>
        <v>0.48260192556252968</v>
      </c>
    </row>
    <row r="472" spans="1:7" x14ac:dyDescent="0.35">
      <c r="A472">
        <f t="shared" si="42"/>
        <v>466</v>
      </c>
      <c r="B472">
        <f t="shared" ca="1" si="43"/>
        <v>0.83384888454183492</v>
      </c>
      <c r="C472">
        <f t="shared" ca="1" si="44"/>
        <v>0.42387830331858878</v>
      </c>
      <c r="D472">
        <f t="shared" ca="1" si="45"/>
        <v>0.40997058122324614</v>
      </c>
      <c r="F472">
        <f t="shared" ca="1" si="46"/>
        <v>0.86552637895526063</v>
      </c>
      <c r="G472">
        <f t="shared" ca="1" si="47"/>
        <v>0.30192820715295898</v>
      </c>
    </row>
    <row r="473" spans="1:7" x14ac:dyDescent="0.35">
      <c r="A473">
        <f t="shared" si="42"/>
        <v>467</v>
      </c>
      <c r="B473">
        <f t="shared" ca="1" si="43"/>
        <v>0.82544457311394948</v>
      </c>
      <c r="C473">
        <f t="shared" ca="1" si="44"/>
        <v>0.47619191912496883</v>
      </c>
      <c r="D473">
        <f t="shared" ca="1" si="45"/>
        <v>0.34925265398898064</v>
      </c>
      <c r="F473">
        <f t="shared" ca="1" si="46"/>
        <v>0.894998239787832</v>
      </c>
      <c r="G473">
        <f t="shared" ca="1" si="47"/>
        <v>0.4189763288695289</v>
      </c>
    </row>
    <row r="474" spans="1:7" x14ac:dyDescent="0.35">
      <c r="A474">
        <f t="shared" si="42"/>
        <v>468</v>
      </c>
      <c r="B474">
        <f t="shared" ca="1" si="43"/>
        <v>0.78581078060536635</v>
      </c>
      <c r="C474">
        <f t="shared" ca="1" si="44"/>
        <v>0.46600182273106328</v>
      </c>
      <c r="D474">
        <f t="shared" ca="1" si="45"/>
        <v>0.31980895787430308</v>
      </c>
      <c r="F474">
        <f t="shared" ca="1" si="46"/>
        <v>0.72307874326874755</v>
      </c>
      <c r="G474">
        <f t="shared" ca="1" si="47"/>
        <v>0.53557134830407027</v>
      </c>
    </row>
    <row r="475" spans="1:7" x14ac:dyDescent="0.35">
      <c r="A475">
        <f t="shared" si="42"/>
        <v>469</v>
      </c>
      <c r="B475">
        <f t="shared" ca="1" si="43"/>
        <v>0.77714756280639874</v>
      </c>
      <c r="C475">
        <f t="shared" ca="1" si="44"/>
        <v>0.37730377489925948</v>
      </c>
      <c r="D475">
        <f t="shared" ca="1" si="45"/>
        <v>0.39984378790713926</v>
      </c>
      <c r="F475">
        <f t="shared" ca="1" si="46"/>
        <v>0.80209485168330186</v>
      </c>
      <c r="G475">
        <f t="shared" ca="1" si="47"/>
        <v>0.35261022491145078</v>
      </c>
    </row>
    <row r="476" spans="1:7" x14ac:dyDescent="0.35">
      <c r="A476">
        <f t="shared" si="42"/>
        <v>470</v>
      </c>
      <c r="B476">
        <f t="shared" ca="1" si="43"/>
        <v>0.8967949677589383</v>
      </c>
      <c r="C476">
        <f t="shared" ca="1" si="44"/>
        <v>0.44393296122224268</v>
      </c>
      <c r="D476">
        <f t="shared" ca="1" si="45"/>
        <v>0.45286200653669562</v>
      </c>
      <c r="F476">
        <f t="shared" ca="1" si="46"/>
        <v>0.91742689283466106</v>
      </c>
      <c r="G476">
        <f t="shared" ca="1" si="47"/>
        <v>0.51303079205341917</v>
      </c>
    </row>
    <row r="477" spans="1:7" x14ac:dyDescent="0.35">
      <c r="A477">
        <f t="shared" si="42"/>
        <v>471</v>
      </c>
      <c r="B477">
        <f t="shared" ca="1" si="43"/>
        <v>0.89896838960963898</v>
      </c>
      <c r="C477">
        <f t="shared" ca="1" si="44"/>
        <v>0.27944165825007711</v>
      </c>
      <c r="D477">
        <f t="shared" ca="1" si="45"/>
        <v>0.61952673135956182</v>
      </c>
      <c r="F477">
        <f t="shared" ca="1" si="46"/>
        <v>0.88151507256403416</v>
      </c>
      <c r="G477">
        <f t="shared" ca="1" si="47"/>
        <v>0.51445341191348248</v>
      </c>
    </row>
    <row r="478" spans="1:7" x14ac:dyDescent="0.35">
      <c r="A478">
        <f t="shared" si="42"/>
        <v>472</v>
      </c>
      <c r="B478">
        <f t="shared" ca="1" si="43"/>
        <v>0.82734846634698833</v>
      </c>
      <c r="C478">
        <f t="shared" ca="1" si="44"/>
        <v>0.49242907793226076</v>
      </c>
      <c r="D478">
        <f t="shared" ca="1" si="45"/>
        <v>0.33491938841472757</v>
      </c>
      <c r="F478">
        <f t="shared" ca="1" si="46"/>
        <v>0.86208223363515102</v>
      </c>
      <c r="G478">
        <f t="shared" ca="1" si="47"/>
        <v>0.49262102024263776</v>
      </c>
    </row>
    <row r="479" spans="1:7" x14ac:dyDescent="0.35">
      <c r="A479">
        <f t="shared" si="42"/>
        <v>473</v>
      </c>
      <c r="B479">
        <f t="shared" ca="1" si="43"/>
        <v>0.76061829040110951</v>
      </c>
      <c r="C479">
        <f t="shared" ca="1" si="44"/>
        <v>0.37645307036853726</v>
      </c>
      <c r="D479">
        <f t="shared" ca="1" si="45"/>
        <v>0.38416522003257225</v>
      </c>
      <c r="F479">
        <f t="shared" ca="1" si="46"/>
        <v>0.86593833909836282</v>
      </c>
      <c r="G479">
        <f t="shared" ca="1" si="47"/>
        <v>0.45866124285277765</v>
      </c>
    </row>
    <row r="480" spans="1:7" x14ac:dyDescent="0.35">
      <c r="A480">
        <f t="shared" si="42"/>
        <v>474</v>
      </c>
      <c r="B480">
        <f t="shared" ca="1" si="43"/>
        <v>0.85968185636118422</v>
      </c>
      <c r="C480">
        <f t="shared" ca="1" si="44"/>
        <v>0.51986435487735938</v>
      </c>
      <c r="D480">
        <f t="shared" ca="1" si="45"/>
        <v>0.33981750148382484</v>
      </c>
      <c r="F480">
        <f t="shared" ca="1" si="46"/>
        <v>0.9253278234736706</v>
      </c>
      <c r="G480">
        <f t="shared" ca="1" si="47"/>
        <v>0.39886779944715273</v>
      </c>
    </row>
    <row r="481" spans="1:7" x14ac:dyDescent="0.35">
      <c r="A481">
        <f t="shared" si="42"/>
        <v>475</v>
      </c>
      <c r="B481">
        <f t="shared" ca="1" si="43"/>
        <v>0.73705532004598162</v>
      </c>
      <c r="C481">
        <f t="shared" ca="1" si="44"/>
        <v>0.48402986860760455</v>
      </c>
      <c r="D481">
        <f t="shared" ca="1" si="45"/>
        <v>0.25302545143837707</v>
      </c>
      <c r="F481">
        <f t="shared" ca="1" si="46"/>
        <v>0.89034130862071104</v>
      </c>
      <c r="G481">
        <f t="shared" ca="1" si="47"/>
        <v>0.61075793952228485</v>
      </c>
    </row>
    <row r="482" spans="1:7" x14ac:dyDescent="0.35">
      <c r="A482">
        <f t="shared" si="42"/>
        <v>476</v>
      </c>
      <c r="B482">
        <f t="shared" ca="1" si="43"/>
        <v>0.82735320922254152</v>
      </c>
      <c r="C482">
        <f t="shared" ca="1" si="44"/>
        <v>0.52622010511738082</v>
      </c>
      <c r="D482">
        <f t="shared" ca="1" si="45"/>
        <v>0.3011331041051607</v>
      </c>
      <c r="F482">
        <f t="shared" ca="1" si="46"/>
        <v>0.78154310279000772</v>
      </c>
      <c r="G482">
        <f t="shared" ca="1" si="47"/>
        <v>0.47063528953428457</v>
      </c>
    </row>
    <row r="483" spans="1:7" x14ac:dyDescent="0.35">
      <c r="A483">
        <f t="shared" si="42"/>
        <v>477</v>
      </c>
      <c r="B483">
        <f t="shared" ca="1" si="43"/>
        <v>0.78229575855222711</v>
      </c>
      <c r="C483">
        <f t="shared" ca="1" si="44"/>
        <v>0.4008000952138514</v>
      </c>
      <c r="D483">
        <f t="shared" ca="1" si="45"/>
        <v>0.3814956633383757</v>
      </c>
      <c r="F483">
        <f t="shared" ca="1" si="46"/>
        <v>0.87897269326972327</v>
      </c>
      <c r="G483">
        <f t="shared" ca="1" si="47"/>
        <v>0.47083923011469608</v>
      </c>
    </row>
    <row r="484" spans="1:7" x14ac:dyDescent="0.35">
      <c r="A484">
        <f t="shared" si="42"/>
        <v>478</v>
      </c>
      <c r="B484">
        <f t="shared" ca="1" si="43"/>
        <v>0.89822057237249842</v>
      </c>
      <c r="C484">
        <f t="shared" ca="1" si="44"/>
        <v>0.35921401680880594</v>
      </c>
      <c r="D484">
        <f t="shared" ca="1" si="45"/>
        <v>0.53900655556369248</v>
      </c>
      <c r="F484">
        <f t="shared" ca="1" si="46"/>
        <v>0.83734269978203713</v>
      </c>
      <c r="G484">
        <f t="shared" ca="1" si="47"/>
        <v>0.36890319679113237</v>
      </c>
    </row>
    <row r="485" spans="1:7" x14ac:dyDescent="0.35">
      <c r="A485">
        <f t="shared" si="42"/>
        <v>479</v>
      </c>
      <c r="B485">
        <f t="shared" ca="1" si="43"/>
        <v>0.82867584187868981</v>
      </c>
      <c r="C485">
        <f t="shared" ca="1" si="44"/>
        <v>0.45855265018225311</v>
      </c>
      <c r="D485">
        <f t="shared" ca="1" si="45"/>
        <v>0.3701231916964367</v>
      </c>
      <c r="F485">
        <f t="shared" ca="1" si="46"/>
        <v>0.86854345883053186</v>
      </c>
      <c r="G485">
        <f t="shared" ca="1" si="47"/>
        <v>0.41647603678407469</v>
      </c>
    </row>
    <row r="486" spans="1:7" x14ac:dyDescent="0.35">
      <c r="A486">
        <f t="shared" si="42"/>
        <v>480</v>
      </c>
      <c r="B486">
        <f t="shared" ca="1" si="43"/>
        <v>0.85112513725792383</v>
      </c>
      <c r="C486">
        <f t="shared" ca="1" si="44"/>
        <v>0.40478895248793606</v>
      </c>
      <c r="D486">
        <f t="shared" ca="1" si="45"/>
        <v>0.44633618476998776</v>
      </c>
      <c r="F486">
        <f t="shared" ca="1" si="46"/>
        <v>0.80584766583602851</v>
      </c>
      <c r="G486">
        <f t="shared" ca="1" si="47"/>
        <v>0.57344990400578322</v>
      </c>
    </row>
    <row r="487" spans="1:7" x14ac:dyDescent="0.35">
      <c r="A487">
        <f t="shared" si="42"/>
        <v>481</v>
      </c>
      <c r="B487">
        <f t="shared" ca="1" si="43"/>
        <v>0.80739349040705044</v>
      </c>
      <c r="C487">
        <f t="shared" ca="1" si="44"/>
        <v>0.354365797197428</v>
      </c>
      <c r="D487">
        <f t="shared" ca="1" si="45"/>
        <v>0.45302769320962244</v>
      </c>
      <c r="F487">
        <f t="shared" ca="1" si="46"/>
        <v>0.83274186513711002</v>
      </c>
      <c r="G487">
        <f t="shared" ca="1" si="47"/>
        <v>0.29442368054523832</v>
      </c>
    </row>
    <row r="488" spans="1:7" x14ac:dyDescent="0.35">
      <c r="A488">
        <f t="shared" si="42"/>
        <v>482</v>
      </c>
      <c r="B488">
        <f t="shared" ca="1" si="43"/>
        <v>0.92263920269272703</v>
      </c>
      <c r="C488">
        <f t="shared" ca="1" si="44"/>
        <v>0.46124811480051864</v>
      </c>
      <c r="D488">
        <f t="shared" ca="1" si="45"/>
        <v>0.4613910878922084</v>
      </c>
      <c r="F488">
        <f t="shared" ca="1" si="46"/>
        <v>0.80242220205167269</v>
      </c>
      <c r="G488">
        <f t="shared" ca="1" si="47"/>
        <v>0.32556776456341058</v>
      </c>
    </row>
    <row r="489" spans="1:7" x14ac:dyDescent="0.35">
      <c r="A489">
        <f t="shared" si="42"/>
        <v>483</v>
      </c>
      <c r="B489">
        <f t="shared" ca="1" si="43"/>
        <v>0.86845107013484568</v>
      </c>
      <c r="C489">
        <f t="shared" ca="1" si="44"/>
        <v>0.47290847530788505</v>
      </c>
      <c r="D489">
        <f t="shared" ca="1" si="45"/>
        <v>0.39554259482696064</v>
      </c>
      <c r="F489">
        <f t="shared" ca="1" si="46"/>
        <v>0.86920642460809483</v>
      </c>
      <c r="G489">
        <f t="shared" ca="1" si="47"/>
        <v>0.28847174966437333</v>
      </c>
    </row>
    <row r="490" spans="1:7" x14ac:dyDescent="0.35">
      <c r="A490">
        <f t="shared" si="42"/>
        <v>484</v>
      </c>
      <c r="B490">
        <f t="shared" ca="1" si="43"/>
        <v>0.83631696733597649</v>
      </c>
      <c r="C490">
        <f t="shared" ca="1" si="44"/>
        <v>0.47863410954626828</v>
      </c>
      <c r="D490">
        <f t="shared" ca="1" si="45"/>
        <v>0.35768285778970821</v>
      </c>
      <c r="F490">
        <f t="shared" ca="1" si="46"/>
        <v>0.85894302526307975</v>
      </c>
      <c r="G490">
        <f t="shared" ca="1" si="47"/>
        <v>0.39617394503111547</v>
      </c>
    </row>
    <row r="491" spans="1:7" x14ac:dyDescent="0.35">
      <c r="A491">
        <f t="shared" si="42"/>
        <v>485</v>
      </c>
      <c r="B491">
        <f t="shared" ca="1" si="43"/>
        <v>0.80625487511260041</v>
      </c>
      <c r="C491">
        <f t="shared" ca="1" si="44"/>
        <v>0.48552717269955081</v>
      </c>
      <c r="D491">
        <f t="shared" ca="1" si="45"/>
        <v>0.3207277024130496</v>
      </c>
      <c r="F491">
        <f t="shared" ca="1" si="46"/>
        <v>0.87500997364316779</v>
      </c>
      <c r="G491">
        <f t="shared" ca="1" si="47"/>
        <v>0.47620888946184659</v>
      </c>
    </row>
    <row r="492" spans="1:7" x14ac:dyDescent="0.35">
      <c r="A492">
        <f t="shared" si="42"/>
        <v>486</v>
      </c>
      <c r="B492">
        <f t="shared" ca="1" si="43"/>
        <v>0.92510408857704618</v>
      </c>
      <c r="C492">
        <f t="shared" ca="1" si="44"/>
        <v>0.37747794384583849</v>
      </c>
      <c r="D492">
        <f t="shared" ca="1" si="45"/>
        <v>0.54762614473120763</v>
      </c>
      <c r="F492">
        <f t="shared" ca="1" si="46"/>
        <v>0.91602223217539258</v>
      </c>
      <c r="G492">
        <f t="shared" ca="1" si="47"/>
        <v>0.45160726042032306</v>
      </c>
    </row>
    <row r="493" spans="1:7" x14ac:dyDescent="0.35">
      <c r="A493">
        <f t="shared" si="42"/>
        <v>487</v>
      </c>
      <c r="B493">
        <f t="shared" ca="1" si="43"/>
        <v>0.81117478382094677</v>
      </c>
      <c r="C493">
        <f t="shared" ca="1" si="44"/>
        <v>0.55540755356052496</v>
      </c>
      <c r="D493">
        <f t="shared" ca="1" si="45"/>
        <v>0.25576723026042181</v>
      </c>
      <c r="F493">
        <f t="shared" ca="1" si="46"/>
        <v>0.83440486732024488</v>
      </c>
      <c r="G493">
        <f t="shared" ca="1" si="47"/>
        <v>0.39403683058274791</v>
      </c>
    </row>
    <row r="494" spans="1:7" x14ac:dyDescent="0.35">
      <c r="A494">
        <f t="shared" si="42"/>
        <v>488</v>
      </c>
      <c r="B494">
        <f t="shared" ca="1" si="43"/>
        <v>0.65245158603279896</v>
      </c>
      <c r="C494">
        <f t="shared" ca="1" si="44"/>
        <v>0.36933803531108511</v>
      </c>
      <c r="D494">
        <f t="shared" ca="1" si="45"/>
        <v>0.28311355072171385</v>
      </c>
      <c r="F494">
        <f t="shared" ca="1" si="46"/>
        <v>0.80526823228225219</v>
      </c>
      <c r="G494">
        <f t="shared" ca="1" si="47"/>
        <v>0.36616296617295091</v>
      </c>
    </row>
    <row r="495" spans="1:7" x14ac:dyDescent="0.35">
      <c r="A495">
        <f t="shared" si="42"/>
        <v>489</v>
      </c>
      <c r="B495">
        <f t="shared" ca="1" si="43"/>
        <v>0.80295090816152592</v>
      </c>
      <c r="C495">
        <f t="shared" ca="1" si="44"/>
        <v>0.39624194917352668</v>
      </c>
      <c r="D495">
        <f t="shared" ca="1" si="45"/>
        <v>0.40670895898799925</v>
      </c>
      <c r="F495">
        <f t="shared" ca="1" si="46"/>
        <v>0.83229330125041168</v>
      </c>
      <c r="G495">
        <f t="shared" ca="1" si="47"/>
        <v>0.5642287481215682</v>
      </c>
    </row>
    <row r="496" spans="1:7" x14ac:dyDescent="0.35">
      <c r="A496">
        <f t="shared" si="42"/>
        <v>490</v>
      </c>
      <c r="B496">
        <f t="shared" ca="1" si="43"/>
        <v>0.9284549846619139</v>
      </c>
      <c r="C496">
        <f t="shared" ca="1" si="44"/>
        <v>0.42977719548721183</v>
      </c>
      <c r="D496">
        <f t="shared" ca="1" si="45"/>
        <v>0.49867778917470207</v>
      </c>
      <c r="F496">
        <f t="shared" ca="1" si="46"/>
        <v>0.88534546088366839</v>
      </c>
      <c r="G496">
        <f t="shared" ca="1" si="47"/>
        <v>0.47057321002640429</v>
      </c>
    </row>
    <row r="497" spans="1:7" x14ac:dyDescent="0.35">
      <c r="A497">
        <f t="shared" si="42"/>
        <v>491</v>
      </c>
      <c r="B497">
        <f t="shared" ca="1" si="43"/>
        <v>0.90429901419052805</v>
      </c>
      <c r="C497">
        <f t="shared" ca="1" si="44"/>
        <v>0.35205082015082673</v>
      </c>
      <c r="D497">
        <f t="shared" ca="1" si="45"/>
        <v>0.55224819403970127</v>
      </c>
      <c r="F497">
        <f t="shared" ca="1" si="46"/>
        <v>0.85105102109390229</v>
      </c>
      <c r="G497">
        <f t="shared" ca="1" si="47"/>
        <v>0.42850568693949598</v>
      </c>
    </row>
    <row r="498" spans="1:7" x14ac:dyDescent="0.35">
      <c r="A498">
        <f t="shared" si="42"/>
        <v>492</v>
      </c>
      <c r="B498">
        <f t="shared" ca="1" si="43"/>
        <v>0.92312950076158029</v>
      </c>
      <c r="C498">
        <f t="shared" ca="1" si="44"/>
        <v>0.39368210277983795</v>
      </c>
      <c r="D498">
        <f t="shared" ca="1" si="45"/>
        <v>0.52944739798174234</v>
      </c>
      <c r="F498">
        <f t="shared" ca="1" si="46"/>
        <v>0.88414218857164195</v>
      </c>
      <c r="G498">
        <f t="shared" ca="1" si="47"/>
        <v>0.51480286138678488</v>
      </c>
    </row>
    <row r="499" spans="1:7" x14ac:dyDescent="0.35">
      <c r="A499">
        <f t="shared" si="42"/>
        <v>493</v>
      </c>
      <c r="B499">
        <f t="shared" ca="1" si="43"/>
        <v>0.83016934077554294</v>
      </c>
      <c r="C499">
        <f t="shared" ca="1" si="44"/>
        <v>0.55278809653091732</v>
      </c>
      <c r="D499">
        <f t="shared" ca="1" si="45"/>
        <v>0.27738124424462562</v>
      </c>
      <c r="F499">
        <f t="shared" ca="1" si="46"/>
        <v>0.90345753411459362</v>
      </c>
      <c r="G499">
        <f t="shared" ca="1" si="47"/>
        <v>0.37717867041727898</v>
      </c>
    </row>
    <row r="500" spans="1:7" x14ac:dyDescent="0.35">
      <c r="A500">
        <f t="shared" si="42"/>
        <v>494</v>
      </c>
      <c r="B500">
        <f t="shared" ca="1" si="43"/>
        <v>0.90161129646185256</v>
      </c>
      <c r="C500">
        <f t="shared" ca="1" si="44"/>
        <v>0.43945053172441451</v>
      </c>
      <c r="D500">
        <f t="shared" ca="1" si="45"/>
        <v>0.46216076473743806</v>
      </c>
      <c r="F500">
        <f t="shared" ca="1" si="46"/>
        <v>0.90868145051019611</v>
      </c>
      <c r="G500">
        <f t="shared" ca="1" si="47"/>
        <v>0.50263441922831065</v>
      </c>
    </row>
    <row r="501" spans="1:7" x14ac:dyDescent="0.35">
      <c r="A501">
        <f t="shared" si="42"/>
        <v>495</v>
      </c>
      <c r="B501">
        <f t="shared" ca="1" si="43"/>
        <v>0.81337378992848508</v>
      </c>
      <c r="C501">
        <f t="shared" ca="1" si="44"/>
        <v>0.49068782414310919</v>
      </c>
      <c r="D501">
        <f t="shared" ca="1" si="45"/>
        <v>0.32268596578537589</v>
      </c>
      <c r="F501">
        <f t="shared" ca="1" si="46"/>
        <v>0.81540327784171518</v>
      </c>
      <c r="G501">
        <f t="shared" ca="1" si="47"/>
        <v>0.21732979557804846</v>
      </c>
    </row>
    <row r="502" spans="1:7" x14ac:dyDescent="0.35">
      <c r="A502">
        <f t="shared" si="42"/>
        <v>496</v>
      </c>
      <c r="B502">
        <f t="shared" ca="1" si="43"/>
        <v>0.89160624319557058</v>
      </c>
      <c r="C502">
        <f t="shared" ca="1" si="44"/>
        <v>0.35242294226038201</v>
      </c>
      <c r="D502">
        <f t="shared" ca="1" si="45"/>
        <v>0.53918330093518851</v>
      </c>
      <c r="F502">
        <f t="shared" ca="1" si="46"/>
        <v>0.8404754478829789</v>
      </c>
      <c r="G502">
        <f t="shared" ca="1" si="47"/>
        <v>0.36680545666768927</v>
      </c>
    </row>
    <row r="503" spans="1:7" x14ac:dyDescent="0.35">
      <c r="A503">
        <f t="shared" si="42"/>
        <v>497</v>
      </c>
      <c r="B503">
        <f t="shared" ca="1" si="43"/>
        <v>0.90415275318267796</v>
      </c>
      <c r="C503">
        <f t="shared" ca="1" si="44"/>
        <v>0.49206393145307092</v>
      </c>
      <c r="D503">
        <f t="shared" ca="1" si="45"/>
        <v>0.41208882172960704</v>
      </c>
      <c r="F503">
        <f t="shared" ca="1" si="46"/>
        <v>0.81934028920316293</v>
      </c>
      <c r="G503">
        <f t="shared" ca="1" si="47"/>
        <v>0.38045659066108428</v>
      </c>
    </row>
    <row r="504" spans="1:7" x14ac:dyDescent="0.35">
      <c r="A504">
        <f t="shared" si="42"/>
        <v>498</v>
      </c>
      <c r="B504">
        <f t="shared" ca="1" si="43"/>
        <v>0.83204461530839846</v>
      </c>
      <c r="C504">
        <f t="shared" ca="1" si="44"/>
        <v>0.47357090958780113</v>
      </c>
      <c r="D504">
        <f t="shared" ca="1" si="45"/>
        <v>0.35847370572059734</v>
      </c>
      <c r="F504">
        <f t="shared" ca="1" si="46"/>
        <v>0.88570273573241187</v>
      </c>
      <c r="G504">
        <f t="shared" ca="1" si="47"/>
        <v>0.5575010515832528</v>
      </c>
    </row>
    <row r="505" spans="1:7" x14ac:dyDescent="0.35">
      <c r="A505">
        <f t="shared" si="42"/>
        <v>499</v>
      </c>
      <c r="B505">
        <f t="shared" ca="1" si="43"/>
        <v>0.85788123231123714</v>
      </c>
      <c r="C505">
        <f t="shared" ca="1" si="44"/>
        <v>0.52336508992356157</v>
      </c>
      <c r="D505">
        <f t="shared" ca="1" si="45"/>
        <v>0.33451614238767557</v>
      </c>
      <c r="F505">
        <f t="shared" ca="1" si="46"/>
        <v>0.85575573240932912</v>
      </c>
      <c r="G505">
        <f t="shared" ca="1" si="47"/>
        <v>0.32916543159253653</v>
      </c>
    </row>
    <row r="506" spans="1:7" x14ac:dyDescent="0.35">
      <c r="A506">
        <f t="shared" si="42"/>
        <v>500</v>
      </c>
      <c r="B506" s="2">
        <f t="shared" ca="1" si="43"/>
        <v>0.85712625353362581</v>
      </c>
      <c r="C506" s="2">
        <f t="shared" ca="1" si="44"/>
        <v>0.5054577734282506</v>
      </c>
      <c r="D506">
        <f t="shared" ca="1" si="45"/>
        <v>0.35166848010537521</v>
      </c>
      <c r="F506">
        <f t="shared" ca="1" si="46"/>
        <v>0.87952480770166375</v>
      </c>
      <c r="G506">
        <f t="shared" ca="1" si="47"/>
        <v>0.37095706044931226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TOC0</vt:lpstr>
      <vt:lpstr>TOC</vt:lpstr>
      <vt:lpstr>Grid 1</vt:lpstr>
      <vt:lpstr>Grid 2a</vt:lpstr>
      <vt:lpstr>Grid 2b</vt:lpstr>
      <vt:lpstr>Grid 2c</vt:lpstr>
      <vt:lpstr>Grid 2d</vt:lpstr>
      <vt:lpstr>Grid 2e</vt:lpstr>
      <vt:lpstr>Grid 3</vt:lpstr>
      <vt:lpstr>Beta 1</vt:lpstr>
      <vt:lpstr>Beta 2</vt:lpstr>
      <vt:lpstr>Beta 3</vt:lpstr>
      <vt:lpstr>Metro</vt:lpstr>
      <vt:lpstr>Metro 1</vt:lpstr>
      <vt:lpstr>2 Grid</vt:lpstr>
      <vt:lpstr>2 Metro</vt:lpstr>
      <vt:lpstr>2 Metro a</vt:lpstr>
      <vt:lpstr>Gibbs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2020-02-24T08:02:38Z</dcterms:created>
  <dcterms:modified xsi:type="dcterms:W3CDTF">2020-03-13T08:59:44Z</dcterms:modified>
</cp:coreProperties>
</file>