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수제-메인pc\수제메인pc\수제산업\41.주유관련\FY2023\"/>
    </mc:Choice>
  </mc:AlternateContent>
  <bookViews>
    <workbookView xWindow="0" yWindow="45" windowWidth="14940" windowHeight="12375"/>
  </bookViews>
  <sheets>
    <sheet name="2023-10-26~2023-11-26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'2023-10-26~2023-11-26'!$A$3:$O$107</definedName>
  </definedNames>
  <calcPr calcId="162913"/>
</workbook>
</file>

<file path=xl/calcChain.xml><?xml version="1.0" encoding="utf-8"?>
<calcChain xmlns="http://schemas.openxmlformats.org/spreadsheetml/2006/main">
  <c r="J104" i="4" l="1"/>
  <c r="K104" i="4" s="1"/>
  <c r="L104" i="4" s="1"/>
  <c r="J103" i="4"/>
  <c r="K103" i="4" s="1"/>
  <c r="L103" i="4" s="1"/>
  <c r="O103" i="4" s="1"/>
  <c r="J102" i="4"/>
  <c r="K102" i="4" s="1"/>
  <c r="L102" i="4" s="1"/>
  <c r="M102" i="4" s="1"/>
  <c r="J101" i="4"/>
  <c r="K101" i="4" s="1"/>
  <c r="L101" i="4" s="1"/>
  <c r="J100" i="4"/>
  <c r="K100" i="4" s="1"/>
  <c r="L100" i="4" s="1"/>
  <c r="J99" i="4"/>
  <c r="K99" i="4" s="1"/>
  <c r="L99" i="4" s="1"/>
  <c r="O99" i="4" s="1"/>
  <c r="J97" i="4"/>
  <c r="K97" i="4" s="1"/>
  <c r="L97" i="4" s="1"/>
  <c r="J96" i="4"/>
  <c r="K96" i="4" s="1"/>
  <c r="L96" i="4" s="1"/>
  <c r="J92" i="4"/>
  <c r="K92" i="4" s="1"/>
  <c r="L92" i="4" s="1"/>
  <c r="J91" i="4"/>
  <c r="K91" i="4" s="1"/>
  <c r="L91" i="4" s="1"/>
  <c r="O91" i="4" s="1"/>
  <c r="J90" i="4"/>
  <c r="K90" i="4" s="1"/>
  <c r="L90" i="4" s="1"/>
  <c r="J89" i="4"/>
  <c r="K89" i="4" s="1"/>
  <c r="L89" i="4" s="1"/>
  <c r="J88" i="4"/>
  <c r="K88" i="4" s="1"/>
  <c r="L88" i="4" s="1"/>
  <c r="J87" i="4"/>
  <c r="K87" i="4" s="1"/>
  <c r="L87" i="4" s="1"/>
  <c r="O87" i="4" s="1"/>
  <c r="J85" i="4"/>
  <c r="K85" i="4" s="1"/>
  <c r="L85" i="4" s="1"/>
  <c r="J84" i="4"/>
  <c r="K84" i="4" s="1"/>
  <c r="L84" i="4" s="1"/>
  <c r="J83" i="4"/>
  <c r="K83" i="4" s="1"/>
  <c r="L83" i="4" s="1"/>
  <c r="J81" i="4"/>
  <c r="K81" i="4" s="1"/>
  <c r="L81" i="4" s="1"/>
  <c r="J80" i="4"/>
  <c r="K80" i="4" s="1"/>
  <c r="L80" i="4" s="1"/>
  <c r="J79" i="4"/>
  <c r="K79" i="4" s="1"/>
  <c r="L79" i="4" s="1"/>
  <c r="J76" i="4"/>
  <c r="K76" i="4" s="1"/>
  <c r="L76" i="4" s="1"/>
  <c r="J75" i="4"/>
  <c r="K75" i="4" s="1"/>
  <c r="L75" i="4" s="1"/>
  <c r="O75" i="4" s="1"/>
  <c r="J74" i="4"/>
  <c r="K74" i="4" s="1"/>
  <c r="L74" i="4" s="1"/>
  <c r="J73" i="4"/>
  <c r="K73" i="4" s="1"/>
  <c r="L73" i="4" s="1"/>
  <c r="J72" i="4"/>
  <c r="K72" i="4" s="1"/>
  <c r="L72" i="4" s="1"/>
  <c r="J71" i="4"/>
  <c r="K71" i="4" s="1"/>
  <c r="L71" i="4" s="1"/>
  <c r="O71" i="4" s="1"/>
  <c r="J67" i="4"/>
  <c r="K67" i="4" s="1"/>
  <c r="L67" i="4" s="1"/>
  <c r="J66" i="4"/>
  <c r="K66" i="4" s="1"/>
  <c r="L66" i="4" s="1"/>
  <c r="J65" i="4"/>
  <c r="K65" i="4" s="1"/>
  <c r="L65" i="4" s="1"/>
  <c r="J64" i="4"/>
  <c r="K64" i="4" s="1"/>
  <c r="L64" i="4" s="1"/>
  <c r="O64" i="4" s="1"/>
  <c r="J59" i="4"/>
  <c r="K59" i="4" s="1"/>
  <c r="L59" i="4" s="1"/>
  <c r="J58" i="4"/>
  <c r="K58" i="4" s="1"/>
  <c r="L58" i="4" s="1"/>
  <c r="J57" i="4"/>
  <c r="K57" i="4" s="1"/>
  <c r="L57" i="4" s="1"/>
  <c r="J54" i="4"/>
  <c r="K54" i="4" s="1"/>
  <c r="L54" i="4" s="1"/>
  <c r="J52" i="4"/>
  <c r="K52" i="4" s="1"/>
  <c r="L52" i="4" s="1"/>
  <c r="J51" i="4"/>
  <c r="K51" i="4" s="1"/>
  <c r="L51" i="4" s="1"/>
  <c r="J50" i="4"/>
  <c r="K50" i="4" s="1"/>
  <c r="L50" i="4" s="1"/>
  <c r="J48" i="4"/>
  <c r="K48" i="4" s="1"/>
  <c r="L48" i="4" s="1"/>
  <c r="O48" i="4" s="1"/>
  <c r="J47" i="4"/>
  <c r="K47" i="4" s="1"/>
  <c r="L47" i="4" s="1"/>
  <c r="J46" i="4"/>
  <c r="K46" i="4" s="1"/>
  <c r="L46" i="4" s="1"/>
  <c r="J45" i="4"/>
  <c r="K45" i="4" s="1"/>
  <c r="L45" i="4" s="1"/>
  <c r="J44" i="4"/>
  <c r="K44" i="4" s="1"/>
  <c r="L44" i="4" s="1"/>
  <c r="O44" i="4" s="1"/>
  <c r="J41" i="4"/>
  <c r="K41" i="4" s="1"/>
  <c r="L41" i="4" s="1"/>
  <c r="J40" i="4"/>
  <c r="K40" i="4" s="1"/>
  <c r="L40" i="4" s="1"/>
  <c r="J38" i="4"/>
  <c r="K38" i="4" s="1"/>
  <c r="L38" i="4" s="1"/>
  <c r="J37" i="4"/>
  <c r="K37" i="4" s="1"/>
  <c r="L37" i="4" s="1"/>
  <c r="O37" i="4" s="1"/>
  <c r="J36" i="4"/>
  <c r="K36" i="4" s="1"/>
  <c r="L36" i="4" s="1"/>
  <c r="J35" i="4"/>
  <c r="K35" i="4" s="1"/>
  <c r="L35" i="4" s="1"/>
  <c r="J33" i="4"/>
  <c r="K33" i="4" s="1"/>
  <c r="L33" i="4" s="1"/>
  <c r="J32" i="4"/>
  <c r="K32" i="4" s="1"/>
  <c r="L32" i="4" s="1"/>
  <c r="J31" i="4"/>
  <c r="K31" i="4" s="1"/>
  <c r="L31" i="4" s="1"/>
  <c r="J30" i="4"/>
  <c r="K30" i="4" s="1"/>
  <c r="L30" i="4" s="1"/>
  <c r="J29" i="4"/>
  <c r="K29" i="4" s="1"/>
  <c r="L29" i="4" s="1"/>
  <c r="J28" i="4"/>
  <c r="K28" i="4" s="1"/>
  <c r="L28" i="4" s="1"/>
  <c r="O28" i="4" s="1"/>
  <c r="J27" i="4"/>
  <c r="K27" i="4" s="1"/>
  <c r="L27" i="4" s="1"/>
  <c r="J24" i="4"/>
  <c r="K24" i="4" s="1"/>
  <c r="L24" i="4" s="1"/>
  <c r="J23" i="4"/>
  <c r="K23" i="4" s="1"/>
  <c r="L23" i="4" s="1"/>
  <c r="J22" i="4"/>
  <c r="K22" i="4" s="1"/>
  <c r="L22" i="4" s="1"/>
  <c r="J21" i="4"/>
  <c r="K21" i="4" s="1"/>
  <c r="L21" i="4" s="1"/>
  <c r="J20" i="4"/>
  <c r="K20" i="4" s="1"/>
  <c r="L20" i="4" s="1"/>
  <c r="J17" i="4"/>
  <c r="K17" i="4" s="1"/>
  <c r="L17" i="4" s="1"/>
  <c r="J15" i="4"/>
  <c r="K15" i="4" s="1"/>
  <c r="L15" i="4" s="1"/>
  <c r="J14" i="4"/>
  <c r="K14" i="4" s="1"/>
  <c r="L14" i="4" s="1"/>
  <c r="J12" i="4"/>
  <c r="K12" i="4" s="1"/>
  <c r="L12" i="4" s="1"/>
  <c r="J11" i="4"/>
  <c r="K11" i="4" s="1"/>
  <c r="L11" i="4" s="1"/>
  <c r="J10" i="4"/>
  <c r="K10" i="4" s="1"/>
  <c r="L10" i="4" s="1"/>
  <c r="J9" i="4"/>
  <c r="K9" i="4" s="1"/>
  <c r="L9" i="4" s="1"/>
  <c r="J8" i="4"/>
  <c r="K8" i="4" s="1"/>
  <c r="L8" i="4" s="1"/>
  <c r="J7" i="4"/>
  <c r="K7" i="4" s="1"/>
  <c r="L7" i="4" s="1"/>
  <c r="J6" i="4"/>
  <c r="K6" i="4" s="1"/>
  <c r="L6" i="4" s="1"/>
  <c r="O81" i="4" l="1"/>
  <c r="N81" i="4"/>
  <c r="O32" i="4"/>
  <c r="N32" i="4"/>
  <c r="O54" i="4"/>
  <c r="N54" i="4"/>
  <c r="N44" i="4"/>
  <c r="N71" i="4"/>
  <c r="N91" i="4"/>
  <c r="M41" i="4"/>
  <c r="O41" i="4"/>
  <c r="N41" i="4"/>
  <c r="O51" i="4"/>
  <c r="N51" i="4"/>
  <c r="M51" i="4"/>
  <c r="M90" i="4"/>
  <c r="O90" i="4"/>
  <c r="N90" i="4"/>
  <c r="O10" i="4"/>
  <c r="N10" i="4"/>
  <c r="M10" i="4"/>
  <c r="N12" i="4"/>
  <c r="O12" i="4"/>
  <c r="M12" i="4"/>
  <c r="N20" i="4"/>
  <c r="M20" i="4"/>
  <c r="O20" i="4"/>
  <c r="N22" i="4"/>
  <c r="O22" i="4"/>
  <c r="M22" i="4"/>
  <c r="M27" i="4"/>
  <c r="N27" i="4"/>
  <c r="O27" i="4"/>
  <c r="M29" i="4"/>
  <c r="O29" i="4"/>
  <c r="N29" i="4"/>
  <c r="O35" i="4"/>
  <c r="N35" i="4"/>
  <c r="M35" i="4"/>
  <c r="M45" i="4"/>
  <c r="O45" i="4"/>
  <c r="N45" i="4"/>
  <c r="M52" i="4"/>
  <c r="N52" i="4"/>
  <c r="O52" i="4"/>
  <c r="O66" i="4"/>
  <c r="N66" i="4"/>
  <c r="M66" i="4"/>
  <c r="M74" i="4"/>
  <c r="N74" i="4"/>
  <c r="O74" i="4"/>
  <c r="M76" i="4"/>
  <c r="O76" i="4"/>
  <c r="N76" i="4"/>
  <c r="O84" i="4"/>
  <c r="N84" i="4"/>
  <c r="M84" i="4"/>
  <c r="M92" i="4"/>
  <c r="O92" i="4"/>
  <c r="N92" i="4"/>
  <c r="M59" i="4"/>
  <c r="N59" i="4"/>
  <c r="O59" i="4"/>
  <c r="M65" i="4"/>
  <c r="O65" i="4"/>
  <c r="N65" i="4"/>
  <c r="O73" i="4"/>
  <c r="N73" i="4"/>
  <c r="M73" i="4"/>
  <c r="M83" i="4"/>
  <c r="O83" i="4"/>
  <c r="N83" i="4"/>
  <c r="O101" i="4"/>
  <c r="N101" i="4"/>
  <c r="M101" i="4"/>
  <c r="N8" i="4"/>
  <c r="O8" i="4"/>
  <c r="M8" i="4"/>
  <c r="O15" i="4"/>
  <c r="N15" i="4"/>
  <c r="M15" i="4"/>
  <c r="O30" i="4"/>
  <c r="N30" i="4"/>
  <c r="M30" i="4"/>
  <c r="M36" i="4"/>
  <c r="N36" i="4"/>
  <c r="O36" i="4"/>
  <c r="M38" i="4"/>
  <c r="O38" i="4"/>
  <c r="N38" i="4"/>
  <c r="O46" i="4"/>
  <c r="N46" i="4"/>
  <c r="M46" i="4"/>
  <c r="M57" i="4"/>
  <c r="O57" i="4"/>
  <c r="N57" i="4"/>
  <c r="M67" i="4"/>
  <c r="N67" i="4"/>
  <c r="O67" i="4"/>
  <c r="O79" i="4"/>
  <c r="N79" i="4"/>
  <c r="M79" i="4"/>
  <c r="M85" i="4"/>
  <c r="N85" i="4"/>
  <c r="O85" i="4"/>
  <c r="M88" i="4"/>
  <c r="O88" i="4"/>
  <c r="N88" i="4"/>
  <c r="O96" i="4"/>
  <c r="N96" i="4"/>
  <c r="M96" i="4"/>
  <c r="O24" i="4"/>
  <c r="N24" i="4"/>
  <c r="M24" i="4"/>
  <c r="M33" i="4"/>
  <c r="O33" i="4"/>
  <c r="N33" i="4"/>
  <c r="N7" i="4"/>
  <c r="M7" i="4"/>
  <c r="O7" i="4"/>
  <c r="N9" i="4"/>
  <c r="O9" i="4"/>
  <c r="M9" i="4"/>
  <c r="N11" i="4"/>
  <c r="M11" i="4"/>
  <c r="O11" i="4"/>
  <c r="N14" i="4"/>
  <c r="O14" i="4"/>
  <c r="M14" i="4"/>
  <c r="N17" i="4"/>
  <c r="M17" i="4"/>
  <c r="O17" i="4"/>
  <c r="N21" i="4"/>
  <c r="O21" i="4"/>
  <c r="M21" i="4"/>
  <c r="M23" i="4"/>
  <c r="O23" i="4"/>
  <c r="N23" i="4"/>
  <c r="M31" i="4"/>
  <c r="N31" i="4"/>
  <c r="O31" i="4"/>
  <c r="O40" i="4"/>
  <c r="N40" i="4"/>
  <c r="M40" i="4"/>
  <c r="M47" i="4"/>
  <c r="N47" i="4"/>
  <c r="O47" i="4"/>
  <c r="M50" i="4"/>
  <c r="O50" i="4"/>
  <c r="N50" i="4"/>
  <c r="O58" i="4"/>
  <c r="N58" i="4"/>
  <c r="M58" i="4"/>
  <c r="M72" i="4"/>
  <c r="O72" i="4"/>
  <c r="N72" i="4"/>
  <c r="M80" i="4"/>
  <c r="O80" i="4"/>
  <c r="N80" i="4"/>
  <c r="O89" i="4"/>
  <c r="N89" i="4"/>
  <c r="M89" i="4"/>
  <c r="M97" i="4"/>
  <c r="N97" i="4"/>
  <c r="O97" i="4"/>
  <c r="M100" i="4"/>
  <c r="O100" i="4"/>
  <c r="N100" i="4"/>
  <c r="M104" i="4"/>
  <c r="O104" i="4"/>
  <c r="N104" i="4"/>
  <c r="N28" i="4"/>
  <c r="N48" i="4"/>
  <c r="N64" i="4"/>
  <c r="N75" i="4"/>
  <c r="N87" i="4"/>
  <c r="N99" i="4"/>
  <c r="N37" i="4"/>
  <c r="M32" i="4"/>
  <c r="M44" i="4"/>
  <c r="M54" i="4"/>
  <c r="M71" i="4"/>
  <c r="M81" i="4"/>
  <c r="M91" i="4"/>
  <c r="N102" i="4"/>
  <c r="M103" i="4"/>
  <c r="O102" i="4"/>
  <c r="N103" i="4"/>
  <c r="M28" i="4"/>
  <c r="M37" i="4"/>
  <c r="M48" i="4"/>
  <c r="M64" i="4"/>
  <c r="M75" i="4"/>
  <c r="M87" i="4"/>
  <c r="M99" i="4"/>
  <c r="O6" i="4"/>
  <c r="N6" i="4"/>
  <c r="M6" i="4"/>
</calcChain>
</file>

<file path=xl/sharedStrings.xml><?xml version="1.0" encoding="utf-8"?>
<sst xmlns="http://schemas.openxmlformats.org/spreadsheetml/2006/main" count="241" uniqueCount="28">
  <si>
    <t>[] 외상매출금 현황(2023-10-26~2023-11-26)</t>
  </si>
  <si>
    <t>일  자</t>
  </si>
  <si>
    <t>유종명</t>
  </si>
  <si>
    <t>거래처명</t>
  </si>
  <si>
    <t>차량번호</t>
  </si>
  <si>
    <t>단  가</t>
  </si>
  <si>
    <t>수  량</t>
  </si>
  <si>
    <t>매       출</t>
  </si>
  <si>
    <t>잔   액</t>
  </si>
  <si>
    <t>경  유</t>
  </si>
  <si>
    <t>수제산업</t>
  </si>
  <si>
    <t>9 건</t>
  </si>
  <si>
    <t>차량계</t>
  </si>
  <si>
    <t>2 건</t>
  </si>
  <si>
    <t>휘발유</t>
  </si>
  <si>
    <t>1 건</t>
  </si>
  <si>
    <t>6 건</t>
  </si>
  <si>
    <t>8 건</t>
  </si>
  <si>
    <t>4 건</t>
  </si>
  <si>
    <t>3 건</t>
  </si>
  <si>
    <t>810가7246</t>
  </si>
  <si>
    <t>5 건</t>
  </si>
  <si>
    <t>거래처계</t>
  </si>
  <si>
    <t>글자수</t>
  </si>
  <si>
    <t>품목</t>
  </si>
  <si>
    <t>수량</t>
  </si>
  <si>
    <t>단가</t>
  </si>
  <si>
    <t>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</si>
</sst>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굴림체"/>
      <family val="3"/>
      <charset val="129"/>
    </font>
    <font>
      <sz val="8"/>
      <color rgb="FF000000"/>
      <name val="MS Sans Serif"/>
    </font>
    <font>
      <sz val="9"/>
      <color rgb="FF000000"/>
      <name val="굴림체"/>
      <family val="3"/>
      <charset val="129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3EE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7"/>
  <sheetViews>
    <sheetView tabSelected="1" workbookViewId="0">
      <selection activeCell="U75" sqref="U75"/>
    </sheetView>
  </sheetViews>
  <sheetFormatPr defaultRowHeight="16.5" x14ac:dyDescent="0.3"/>
  <cols>
    <col min="1" max="1" width="4.625" customWidth="1"/>
    <col min="2" max="2" width="9" style="11" customWidth="1"/>
    <col min="3" max="4" width="8.375" style="11" customWidth="1"/>
    <col min="5" max="5" width="8" customWidth="1"/>
    <col min="6" max="6" width="7" customWidth="1"/>
    <col min="7" max="7" width="8.625" customWidth="1"/>
    <col min="8" max="8" width="12.75" customWidth="1"/>
    <col min="9" max="9" width="11.75" customWidth="1"/>
  </cols>
  <sheetData>
    <row r="1" spans="1:15" ht="18.75" x14ac:dyDescent="0.3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15" ht="16.5" customHeight="1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15" x14ac:dyDescent="0.3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23</v>
      </c>
      <c r="K3" t="s">
        <v>4</v>
      </c>
      <c r="L3" t="s">
        <v>24</v>
      </c>
      <c r="M3" t="s">
        <v>25</v>
      </c>
      <c r="N3" t="s">
        <v>26</v>
      </c>
      <c r="O3" t="s">
        <v>27</v>
      </c>
    </row>
    <row r="4" spans="1:15" hidden="1" x14ac:dyDescent="0.3">
      <c r="A4" s="4">
        <v>1</v>
      </c>
      <c r="B4" s="10">
        <v>45225</v>
      </c>
      <c r="C4" s="6" t="s">
        <v>9</v>
      </c>
      <c r="D4" s="6" t="s">
        <v>10</v>
      </c>
      <c r="E4" s="5">
        <v>439</v>
      </c>
      <c r="F4" s="8">
        <v>1699</v>
      </c>
      <c r="G4" s="7">
        <v>23.54</v>
      </c>
      <c r="H4" s="8">
        <v>40000</v>
      </c>
      <c r="I4" s="8">
        <v>40000</v>
      </c>
    </row>
    <row r="5" spans="1:15" hidden="1" x14ac:dyDescent="0.3">
      <c r="A5" s="4">
        <v>2</v>
      </c>
      <c r="B5" s="10">
        <v>45229</v>
      </c>
      <c r="C5" s="6" t="s">
        <v>9</v>
      </c>
      <c r="D5" s="6" t="s">
        <v>10</v>
      </c>
      <c r="E5" s="5">
        <v>439</v>
      </c>
      <c r="F5" s="8">
        <v>1699</v>
      </c>
      <c r="G5" s="7">
        <v>23.54</v>
      </c>
      <c r="H5" s="8">
        <v>40000</v>
      </c>
      <c r="I5" s="8">
        <v>80000</v>
      </c>
    </row>
    <row r="6" spans="1:15" x14ac:dyDescent="0.3">
      <c r="A6" s="4">
        <v>3</v>
      </c>
      <c r="B6" s="10">
        <v>45233</v>
      </c>
      <c r="C6" s="6" t="s">
        <v>9</v>
      </c>
      <c r="D6" s="6" t="s">
        <v>10</v>
      </c>
      <c r="E6" s="5">
        <v>439</v>
      </c>
      <c r="F6" s="8">
        <v>1699</v>
      </c>
      <c r="G6" s="7">
        <v>23.54</v>
      </c>
      <c r="H6" s="8">
        <v>40000</v>
      </c>
      <c r="I6" s="8">
        <v>120000</v>
      </c>
      <c r="J6">
        <f t="shared" ref="J6" si="0">IF(AND(LEN(E6),E6&lt;&gt;0),LEN(E6),0)</f>
        <v>3</v>
      </c>
      <c r="K6" t="str">
        <f t="shared" ref="K6" si="1">IF(J6=3,"0"&amp;E6,IF(J6=4,TEXT(E6,"####"),""))</f>
        <v>0439</v>
      </c>
      <c r="L6" t="str">
        <f t="shared" ref="L6" si="2">IF(LEN(K6)=4,C6,"")</f>
        <v>경  유</v>
      </c>
      <c r="M6">
        <f t="shared" ref="M6" si="3">IF(L6&lt;&gt;"",G6,"")</f>
        <v>23.54</v>
      </c>
      <c r="N6">
        <f t="shared" ref="N6" si="4">IF(L6&lt;&gt;"",F6,"")</f>
        <v>1699</v>
      </c>
      <c r="O6">
        <f t="shared" ref="O6" si="5">IF(L6&lt;&gt;"",H6,"")</f>
        <v>40000</v>
      </c>
    </row>
    <row r="7" spans="1:15" x14ac:dyDescent="0.3">
      <c r="A7" s="4">
        <v>4</v>
      </c>
      <c r="B7" s="10">
        <v>45236</v>
      </c>
      <c r="C7" s="6" t="s">
        <v>9</v>
      </c>
      <c r="D7" s="6" t="s">
        <v>10</v>
      </c>
      <c r="E7" s="5">
        <v>439</v>
      </c>
      <c r="F7" s="8">
        <v>1699</v>
      </c>
      <c r="G7" s="7">
        <v>29.43</v>
      </c>
      <c r="H7" s="8">
        <v>50000</v>
      </c>
      <c r="I7" s="8">
        <v>170000</v>
      </c>
      <c r="J7">
        <f t="shared" ref="J7:J12" si="6">IF(AND(LEN(E7),E7&lt;&gt;0),LEN(E7),0)</f>
        <v>3</v>
      </c>
      <c r="K7" t="str">
        <f t="shared" ref="K7:K12" si="7">IF(J7=3,"0"&amp;E7,IF(J7=4,TEXT(E7,"####"),""))</f>
        <v>0439</v>
      </c>
      <c r="L7" t="str">
        <f t="shared" ref="L7:L12" si="8">IF(LEN(K7)=4,C7,"")</f>
        <v>경  유</v>
      </c>
      <c r="M7">
        <f t="shared" ref="M7:M12" si="9">IF(L7&lt;&gt;"",G7,"")</f>
        <v>29.43</v>
      </c>
      <c r="N7">
        <f t="shared" ref="N7:N12" si="10">IF(L7&lt;&gt;"",F7,"")</f>
        <v>1699</v>
      </c>
      <c r="O7">
        <f t="shared" ref="O7:O12" si="11">IF(L7&lt;&gt;"",H7,"")</f>
        <v>50000</v>
      </c>
    </row>
    <row r="8" spans="1:15" x14ac:dyDescent="0.3">
      <c r="A8" s="4">
        <v>5</v>
      </c>
      <c r="B8" s="10">
        <v>45240</v>
      </c>
      <c r="C8" s="6" t="s">
        <v>9</v>
      </c>
      <c r="D8" s="6" t="s">
        <v>10</v>
      </c>
      <c r="E8" s="5">
        <v>439</v>
      </c>
      <c r="F8" s="8">
        <v>1699</v>
      </c>
      <c r="G8" s="7">
        <v>29.43</v>
      </c>
      <c r="H8" s="8">
        <v>50000</v>
      </c>
      <c r="I8" s="8">
        <v>220000</v>
      </c>
      <c r="J8">
        <f t="shared" si="6"/>
        <v>3</v>
      </c>
      <c r="K8" t="str">
        <f t="shared" si="7"/>
        <v>0439</v>
      </c>
      <c r="L8" t="str">
        <f t="shared" si="8"/>
        <v>경  유</v>
      </c>
      <c r="M8">
        <f t="shared" si="9"/>
        <v>29.43</v>
      </c>
      <c r="N8">
        <f t="shared" si="10"/>
        <v>1699</v>
      </c>
      <c r="O8">
        <f t="shared" si="11"/>
        <v>50000</v>
      </c>
    </row>
    <row r="9" spans="1:15" x14ac:dyDescent="0.3">
      <c r="A9" s="4">
        <v>6</v>
      </c>
      <c r="B9" s="10">
        <v>45243</v>
      </c>
      <c r="C9" s="6" t="s">
        <v>9</v>
      </c>
      <c r="D9" s="6" t="s">
        <v>10</v>
      </c>
      <c r="E9" s="5">
        <v>439</v>
      </c>
      <c r="F9" s="8">
        <v>1678</v>
      </c>
      <c r="G9" s="7">
        <v>29.8</v>
      </c>
      <c r="H9" s="8">
        <v>50000</v>
      </c>
      <c r="I9" s="8">
        <v>270000</v>
      </c>
      <c r="J9">
        <f t="shared" si="6"/>
        <v>3</v>
      </c>
      <c r="K9" t="str">
        <f t="shared" si="7"/>
        <v>0439</v>
      </c>
      <c r="L9" t="str">
        <f t="shared" si="8"/>
        <v>경  유</v>
      </c>
      <c r="M9">
        <f t="shared" si="9"/>
        <v>29.8</v>
      </c>
      <c r="N9">
        <f t="shared" si="10"/>
        <v>1678</v>
      </c>
      <c r="O9">
        <f t="shared" si="11"/>
        <v>50000</v>
      </c>
    </row>
    <row r="10" spans="1:15" x14ac:dyDescent="0.3">
      <c r="A10" s="4">
        <v>7</v>
      </c>
      <c r="B10" s="10">
        <v>45247</v>
      </c>
      <c r="C10" s="6" t="s">
        <v>9</v>
      </c>
      <c r="D10" s="6" t="s">
        <v>10</v>
      </c>
      <c r="E10" s="5">
        <v>439</v>
      </c>
      <c r="F10" s="8">
        <v>1658</v>
      </c>
      <c r="G10" s="7">
        <v>24.13</v>
      </c>
      <c r="H10" s="8">
        <v>40000</v>
      </c>
      <c r="I10" s="8">
        <v>310000</v>
      </c>
      <c r="J10">
        <f t="shared" si="6"/>
        <v>3</v>
      </c>
      <c r="K10" t="str">
        <f t="shared" si="7"/>
        <v>0439</v>
      </c>
      <c r="L10" t="str">
        <f t="shared" si="8"/>
        <v>경  유</v>
      </c>
      <c r="M10">
        <f t="shared" si="9"/>
        <v>24.13</v>
      </c>
      <c r="N10">
        <f t="shared" si="10"/>
        <v>1658</v>
      </c>
      <c r="O10">
        <f t="shared" si="11"/>
        <v>40000</v>
      </c>
    </row>
    <row r="11" spans="1:15" x14ac:dyDescent="0.3">
      <c r="A11" s="4">
        <v>8</v>
      </c>
      <c r="B11" s="10">
        <v>45253</v>
      </c>
      <c r="C11" s="6" t="s">
        <v>9</v>
      </c>
      <c r="D11" s="6" t="s">
        <v>10</v>
      </c>
      <c r="E11" s="5">
        <v>439</v>
      </c>
      <c r="F11" s="8">
        <v>1658</v>
      </c>
      <c r="G11" s="7">
        <v>30.16</v>
      </c>
      <c r="H11" s="8">
        <v>50000</v>
      </c>
      <c r="I11" s="8">
        <v>360000</v>
      </c>
      <c r="J11">
        <f t="shared" si="6"/>
        <v>3</v>
      </c>
      <c r="K11" t="str">
        <f t="shared" si="7"/>
        <v>0439</v>
      </c>
      <c r="L11" t="str">
        <f t="shared" si="8"/>
        <v>경  유</v>
      </c>
      <c r="M11">
        <f t="shared" si="9"/>
        <v>30.16</v>
      </c>
      <c r="N11">
        <f t="shared" si="10"/>
        <v>1658</v>
      </c>
      <c r="O11">
        <f t="shared" si="11"/>
        <v>50000</v>
      </c>
    </row>
    <row r="12" spans="1:15" x14ac:dyDescent="0.3">
      <c r="A12" s="4">
        <v>9</v>
      </c>
      <c r="B12" s="10">
        <v>45256</v>
      </c>
      <c r="C12" s="6" t="s">
        <v>9</v>
      </c>
      <c r="D12" s="6" t="s">
        <v>10</v>
      </c>
      <c r="E12" s="5">
        <v>439</v>
      </c>
      <c r="F12" s="8">
        <v>1599</v>
      </c>
      <c r="G12" s="7">
        <v>25.02</v>
      </c>
      <c r="H12" s="8">
        <v>40000</v>
      </c>
      <c r="I12" s="8">
        <v>400000</v>
      </c>
      <c r="J12">
        <f t="shared" si="6"/>
        <v>3</v>
      </c>
      <c r="K12" t="str">
        <f t="shared" si="7"/>
        <v>0439</v>
      </c>
      <c r="L12" t="str">
        <f t="shared" si="8"/>
        <v>경  유</v>
      </c>
      <c r="M12">
        <f t="shared" si="9"/>
        <v>25.02</v>
      </c>
      <c r="N12">
        <f t="shared" si="10"/>
        <v>1599</v>
      </c>
      <c r="O12">
        <f t="shared" si="11"/>
        <v>40000</v>
      </c>
    </row>
    <row r="13" spans="1:15" hidden="1" x14ac:dyDescent="0.3">
      <c r="A13" s="4">
        <v>10</v>
      </c>
      <c r="B13" s="6"/>
      <c r="C13" s="6" t="s">
        <v>11</v>
      </c>
      <c r="D13" s="6" t="s">
        <v>10</v>
      </c>
      <c r="E13" s="5" t="s">
        <v>12</v>
      </c>
      <c r="F13" s="7"/>
      <c r="G13" s="7">
        <v>238.58</v>
      </c>
      <c r="H13" s="8">
        <v>400000</v>
      </c>
      <c r="I13" s="7">
        <v>0</v>
      </c>
    </row>
    <row r="14" spans="1:15" x14ac:dyDescent="0.3">
      <c r="A14" s="4">
        <v>11</v>
      </c>
      <c r="B14" s="10">
        <v>45231</v>
      </c>
      <c r="C14" s="6" t="s">
        <v>9</v>
      </c>
      <c r="D14" s="6" t="s">
        <v>10</v>
      </c>
      <c r="E14" s="5">
        <v>641</v>
      </c>
      <c r="F14" s="8">
        <v>1699</v>
      </c>
      <c r="G14" s="7">
        <v>67.69</v>
      </c>
      <c r="H14" s="8">
        <v>115000</v>
      </c>
      <c r="I14" s="8">
        <v>515000</v>
      </c>
      <c r="J14">
        <f t="shared" ref="J14:J15" si="12">IF(AND(LEN(E14),E14&lt;&gt;0),LEN(E14),0)</f>
        <v>3</v>
      </c>
      <c r="K14" t="str">
        <f t="shared" ref="K14:K15" si="13">IF(J14=3,"0"&amp;E14,IF(J14=4,TEXT(E14,"####"),""))</f>
        <v>0641</v>
      </c>
      <c r="L14" t="str">
        <f t="shared" ref="L14:L15" si="14">IF(LEN(K14)=4,C14,"")</f>
        <v>경  유</v>
      </c>
      <c r="M14">
        <f t="shared" ref="M14:M15" si="15">IF(L14&lt;&gt;"",G14,"")</f>
        <v>67.69</v>
      </c>
      <c r="N14">
        <f t="shared" ref="N14:N15" si="16">IF(L14&lt;&gt;"",F14,"")</f>
        <v>1699</v>
      </c>
      <c r="O14">
        <f t="shared" ref="O14:O15" si="17">IF(L14&lt;&gt;"",H14,"")</f>
        <v>115000</v>
      </c>
    </row>
    <row r="15" spans="1:15" x14ac:dyDescent="0.3">
      <c r="A15" s="4">
        <v>12</v>
      </c>
      <c r="B15" s="10">
        <v>45239</v>
      </c>
      <c r="C15" s="6" t="s">
        <v>9</v>
      </c>
      <c r="D15" s="6" t="s">
        <v>10</v>
      </c>
      <c r="E15" s="5">
        <v>641</v>
      </c>
      <c r="F15" s="8">
        <v>1699</v>
      </c>
      <c r="G15" s="7">
        <v>61.8</v>
      </c>
      <c r="H15" s="8">
        <v>105000</v>
      </c>
      <c r="I15" s="8">
        <v>620000</v>
      </c>
      <c r="J15">
        <f t="shared" si="12"/>
        <v>3</v>
      </c>
      <c r="K15" t="str">
        <f t="shared" si="13"/>
        <v>0641</v>
      </c>
      <c r="L15" t="str">
        <f t="shared" si="14"/>
        <v>경  유</v>
      </c>
      <c r="M15">
        <f t="shared" si="15"/>
        <v>61.8</v>
      </c>
      <c r="N15">
        <f t="shared" si="16"/>
        <v>1699</v>
      </c>
      <c r="O15">
        <f t="shared" si="17"/>
        <v>105000</v>
      </c>
    </row>
    <row r="16" spans="1:15" hidden="1" x14ac:dyDescent="0.3">
      <c r="A16" s="4">
        <v>13</v>
      </c>
      <c r="B16" s="6"/>
      <c r="C16" s="6" t="s">
        <v>13</v>
      </c>
      <c r="D16" s="6" t="s">
        <v>10</v>
      </c>
      <c r="E16" s="5" t="s">
        <v>12</v>
      </c>
      <c r="F16" s="7"/>
      <c r="G16" s="7">
        <v>129.49</v>
      </c>
      <c r="H16" s="8">
        <v>220000</v>
      </c>
      <c r="I16" s="7">
        <v>0</v>
      </c>
    </row>
    <row r="17" spans="1:15" x14ac:dyDescent="0.3">
      <c r="A17" s="4">
        <v>14</v>
      </c>
      <c r="B17" s="10">
        <v>45254</v>
      </c>
      <c r="C17" s="6" t="s">
        <v>14</v>
      </c>
      <c r="D17" s="6" t="s">
        <v>10</v>
      </c>
      <c r="E17" s="5">
        <v>1066</v>
      </c>
      <c r="F17" s="8">
        <v>1643</v>
      </c>
      <c r="G17" s="7">
        <v>30.43</v>
      </c>
      <c r="H17" s="8">
        <v>50000</v>
      </c>
      <c r="I17" s="8">
        <v>670000</v>
      </c>
      <c r="J17">
        <f t="shared" ref="J17" si="18">IF(AND(LEN(E17),E17&lt;&gt;0),LEN(E17),0)</f>
        <v>4</v>
      </c>
      <c r="K17" t="str">
        <f t="shared" ref="K17" si="19">IF(J17=3,"0"&amp;E17,IF(J17=4,TEXT(E17,"####"),""))</f>
        <v>1066</v>
      </c>
      <c r="L17" t="str">
        <f t="shared" ref="L17" si="20">IF(LEN(K17)=4,C17,"")</f>
        <v>휘발유</v>
      </c>
      <c r="M17">
        <f t="shared" ref="M17" si="21">IF(L17&lt;&gt;"",G17,"")</f>
        <v>30.43</v>
      </c>
      <c r="N17">
        <f t="shared" ref="N17" si="22">IF(L17&lt;&gt;"",F17,"")</f>
        <v>1643</v>
      </c>
      <c r="O17">
        <f t="shared" ref="O17" si="23">IF(L17&lt;&gt;"",H17,"")</f>
        <v>50000</v>
      </c>
    </row>
    <row r="18" spans="1:15" hidden="1" x14ac:dyDescent="0.3">
      <c r="A18" s="4">
        <v>15</v>
      </c>
      <c r="B18" s="6"/>
      <c r="C18" s="6" t="s">
        <v>15</v>
      </c>
      <c r="D18" s="6" t="s">
        <v>10</v>
      </c>
      <c r="E18" s="5" t="s">
        <v>12</v>
      </c>
      <c r="F18" s="7"/>
      <c r="G18" s="7">
        <v>30.43</v>
      </c>
      <c r="H18" s="8">
        <v>50000</v>
      </c>
      <c r="I18" s="7">
        <v>0</v>
      </c>
    </row>
    <row r="19" spans="1:15" hidden="1" x14ac:dyDescent="0.3">
      <c r="A19" s="4">
        <v>16</v>
      </c>
      <c r="B19" s="10">
        <v>45227</v>
      </c>
      <c r="C19" s="6" t="s">
        <v>9</v>
      </c>
      <c r="D19" s="6" t="s">
        <v>10</v>
      </c>
      <c r="E19" s="5">
        <v>1266</v>
      </c>
      <c r="F19" s="8">
        <v>1699</v>
      </c>
      <c r="G19" s="7">
        <v>150.09</v>
      </c>
      <c r="H19" s="8">
        <v>255000</v>
      </c>
      <c r="I19" s="8">
        <v>925000</v>
      </c>
    </row>
    <row r="20" spans="1:15" x14ac:dyDescent="0.3">
      <c r="A20" s="4">
        <v>17</v>
      </c>
      <c r="B20" s="10">
        <v>45232</v>
      </c>
      <c r="C20" s="6" t="s">
        <v>9</v>
      </c>
      <c r="D20" s="6" t="s">
        <v>10</v>
      </c>
      <c r="E20" s="5">
        <v>1266</v>
      </c>
      <c r="F20" s="8">
        <v>1699</v>
      </c>
      <c r="G20" s="7">
        <v>80.64</v>
      </c>
      <c r="H20" s="8">
        <v>137000</v>
      </c>
      <c r="I20" s="8">
        <v>1062000</v>
      </c>
      <c r="J20">
        <f t="shared" ref="J20:J24" si="24">IF(AND(LEN(E20),E20&lt;&gt;0),LEN(E20),0)</f>
        <v>4</v>
      </c>
      <c r="K20" t="str">
        <f t="shared" ref="K20:K24" si="25">IF(J20=3,"0"&amp;E20,IF(J20=4,TEXT(E20,"####"),""))</f>
        <v>1266</v>
      </c>
      <c r="L20" t="str">
        <f t="shared" ref="L20:L24" si="26">IF(LEN(K20)=4,C20,"")</f>
        <v>경  유</v>
      </c>
      <c r="M20">
        <f t="shared" ref="M20:M24" si="27">IF(L20&lt;&gt;"",G20,"")</f>
        <v>80.64</v>
      </c>
      <c r="N20">
        <f t="shared" ref="N20:N24" si="28">IF(L20&lt;&gt;"",F20,"")</f>
        <v>1699</v>
      </c>
      <c r="O20">
        <f t="shared" ref="O20:O24" si="29">IF(L20&lt;&gt;"",H20,"")</f>
        <v>137000</v>
      </c>
    </row>
    <row r="21" spans="1:15" x14ac:dyDescent="0.3">
      <c r="A21" s="4">
        <v>18</v>
      </c>
      <c r="B21" s="10">
        <v>45238</v>
      </c>
      <c r="C21" s="6" t="s">
        <v>9</v>
      </c>
      <c r="D21" s="6" t="s">
        <v>10</v>
      </c>
      <c r="E21" s="5">
        <v>1266</v>
      </c>
      <c r="F21" s="8">
        <v>1699</v>
      </c>
      <c r="G21" s="7">
        <v>144.19999999999999</v>
      </c>
      <c r="H21" s="8">
        <v>245000</v>
      </c>
      <c r="I21" s="8">
        <v>1307000</v>
      </c>
      <c r="J21">
        <f t="shared" si="24"/>
        <v>4</v>
      </c>
      <c r="K21" t="str">
        <f t="shared" si="25"/>
        <v>1266</v>
      </c>
      <c r="L21" t="str">
        <f t="shared" si="26"/>
        <v>경  유</v>
      </c>
      <c r="M21">
        <f t="shared" si="27"/>
        <v>144.19999999999999</v>
      </c>
      <c r="N21">
        <f t="shared" si="28"/>
        <v>1699</v>
      </c>
      <c r="O21">
        <f t="shared" si="29"/>
        <v>245000</v>
      </c>
    </row>
    <row r="22" spans="1:15" x14ac:dyDescent="0.3">
      <c r="A22" s="4">
        <v>19</v>
      </c>
      <c r="B22" s="10">
        <v>45241</v>
      </c>
      <c r="C22" s="6" t="s">
        <v>9</v>
      </c>
      <c r="D22" s="6" t="s">
        <v>10</v>
      </c>
      <c r="E22" s="5">
        <v>1266</v>
      </c>
      <c r="F22" s="8">
        <v>1699</v>
      </c>
      <c r="G22" s="7">
        <v>77.099999999999994</v>
      </c>
      <c r="H22" s="8">
        <v>131000</v>
      </c>
      <c r="I22" s="8">
        <v>1438000</v>
      </c>
      <c r="J22">
        <f t="shared" si="24"/>
        <v>4</v>
      </c>
      <c r="K22" t="str">
        <f t="shared" si="25"/>
        <v>1266</v>
      </c>
      <c r="L22" t="str">
        <f t="shared" si="26"/>
        <v>경  유</v>
      </c>
      <c r="M22">
        <f t="shared" si="27"/>
        <v>77.099999999999994</v>
      </c>
      <c r="N22">
        <f t="shared" si="28"/>
        <v>1699</v>
      </c>
      <c r="O22">
        <f t="shared" si="29"/>
        <v>131000</v>
      </c>
    </row>
    <row r="23" spans="1:15" x14ac:dyDescent="0.3">
      <c r="A23" s="4">
        <v>20</v>
      </c>
      <c r="B23" s="10">
        <v>45246</v>
      </c>
      <c r="C23" s="6" t="s">
        <v>9</v>
      </c>
      <c r="D23" s="6" t="s">
        <v>10</v>
      </c>
      <c r="E23" s="5">
        <v>1266</v>
      </c>
      <c r="F23" s="8">
        <v>1678</v>
      </c>
      <c r="G23" s="7">
        <v>147.79</v>
      </c>
      <c r="H23" s="8">
        <v>248000</v>
      </c>
      <c r="I23" s="8">
        <v>1686000</v>
      </c>
      <c r="J23">
        <f t="shared" si="24"/>
        <v>4</v>
      </c>
      <c r="K23" t="str">
        <f t="shared" si="25"/>
        <v>1266</v>
      </c>
      <c r="L23" t="str">
        <f t="shared" si="26"/>
        <v>경  유</v>
      </c>
      <c r="M23">
        <f t="shared" si="27"/>
        <v>147.79</v>
      </c>
      <c r="N23">
        <f t="shared" si="28"/>
        <v>1678</v>
      </c>
      <c r="O23">
        <f t="shared" si="29"/>
        <v>248000</v>
      </c>
    </row>
    <row r="24" spans="1:15" x14ac:dyDescent="0.3">
      <c r="A24" s="4">
        <v>21</v>
      </c>
      <c r="B24" s="10">
        <v>45253</v>
      </c>
      <c r="C24" s="6" t="s">
        <v>9</v>
      </c>
      <c r="D24" s="6" t="s">
        <v>10</v>
      </c>
      <c r="E24" s="5">
        <v>1266</v>
      </c>
      <c r="F24" s="8">
        <v>1658</v>
      </c>
      <c r="G24" s="7">
        <v>141.13</v>
      </c>
      <c r="H24" s="8">
        <v>234000</v>
      </c>
      <c r="I24" s="8">
        <v>1920000</v>
      </c>
      <c r="J24">
        <f t="shared" si="24"/>
        <v>4</v>
      </c>
      <c r="K24" t="str">
        <f t="shared" si="25"/>
        <v>1266</v>
      </c>
      <c r="L24" t="str">
        <f t="shared" si="26"/>
        <v>경  유</v>
      </c>
      <c r="M24">
        <f t="shared" si="27"/>
        <v>141.13</v>
      </c>
      <c r="N24">
        <f t="shared" si="28"/>
        <v>1658</v>
      </c>
      <c r="O24">
        <f t="shared" si="29"/>
        <v>234000</v>
      </c>
    </row>
    <row r="25" spans="1:15" hidden="1" x14ac:dyDescent="0.3">
      <c r="A25" s="4">
        <v>22</v>
      </c>
      <c r="B25" s="6"/>
      <c r="C25" s="6" t="s">
        <v>16</v>
      </c>
      <c r="D25" s="6" t="s">
        <v>10</v>
      </c>
      <c r="E25" s="5" t="s">
        <v>12</v>
      </c>
      <c r="F25" s="7"/>
      <c r="G25" s="7">
        <v>740.96</v>
      </c>
      <c r="H25" s="8">
        <v>1250000</v>
      </c>
      <c r="I25" s="7">
        <v>0</v>
      </c>
    </row>
    <row r="26" spans="1:15" hidden="1" x14ac:dyDescent="0.3">
      <c r="A26" s="4">
        <v>23</v>
      </c>
      <c r="B26" s="10">
        <v>45229</v>
      </c>
      <c r="C26" s="6" t="s">
        <v>9</v>
      </c>
      <c r="D26" s="6" t="s">
        <v>10</v>
      </c>
      <c r="E26" s="5">
        <v>1806</v>
      </c>
      <c r="F26" s="8">
        <v>1699</v>
      </c>
      <c r="G26" s="7">
        <v>36.49</v>
      </c>
      <c r="H26" s="8">
        <v>62000</v>
      </c>
      <c r="I26" s="8">
        <v>1982000</v>
      </c>
    </row>
    <row r="27" spans="1:15" x14ac:dyDescent="0.3">
      <c r="A27" s="4">
        <v>24</v>
      </c>
      <c r="B27" s="10">
        <v>45233</v>
      </c>
      <c r="C27" s="6" t="s">
        <v>9</v>
      </c>
      <c r="D27" s="6" t="s">
        <v>10</v>
      </c>
      <c r="E27" s="5">
        <v>1806</v>
      </c>
      <c r="F27" s="8">
        <v>1699</v>
      </c>
      <c r="G27" s="7">
        <v>44.73</v>
      </c>
      <c r="H27" s="8">
        <v>76000</v>
      </c>
      <c r="I27" s="8">
        <v>2058000</v>
      </c>
      <c r="J27">
        <f t="shared" ref="J27:J33" si="30">IF(AND(LEN(E27),E27&lt;&gt;0),LEN(E27),0)</f>
        <v>4</v>
      </c>
      <c r="K27" t="str">
        <f t="shared" ref="K27:K33" si="31">IF(J27=3,"0"&amp;E27,IF(J27=4,TEXT(E27,"####"),""))</f>
        <v>1806</v>
      </c>
      <c r="L27" t="str">
        <f t="shared" ref="L27:L33" si="32">IF(LEN(K27)=4,C27,"")</f>
        <v>경  유</v>
      </c>
      <c r="M27">
        <f t="shared" ref="M27:M33" si="33">IF(L27&lt;&gt;"",G27,"")</f>
        <v>44.73</v>
      </c>
      <c r="N27">
        <f t="shared" ref="N27:N33" si="34">IF(L27&lt;&gt;"",F27,"")</f>
        <v>1699</v>
      </c>
      <c r="O27">
        <f t="shared" ref="O27:O33" si="35">IF(L27&lt;&gt;"",H27,"")</f>
        <v>76000</v>
      </c>
    </row>
    <row r="28" spans="1:15" x14ac:dyDescent="0.3">
      <c r="A28" s="4">
        <v>25</v>
      </c>
      <c r="B28" s="10">
        <v>45236</v>
      </c>
      <c r="C28" s="6" t="s">
        <v>9</v>
      </c>
      <c r="D28" s="6" t="s">
        <v>10</v>
      </c>
      <c r="E28" s="5">
        <v>1806</v>
      </c>
      <c r="F28" s="8">
        <v>1699</v>
      </c>
      <c r="G28" s="7">
        <v>41.2</v>
      </c>
      <c r="H28" s="8">
        <v>70000</v>
      </c>
      <c r="I28" s="8">
        <v>2128000</v>
      </c>
      <c r="J28">
        <f t="shared" si="30"/>
        <v>4</v>
      </c>
      <c r="K28" t="str">
        <f t="shared" si="31"/>
        <v>1806</v>
      </c>
      <c r="L28" t="str">
        <f t="shared" si="32"/>
        <v>경  유</v>
      </c>
      <c r="M28">
        <f t="shared" si="33"/>
        <v>41.2</v>
      </c>
      <c r="N28">
        <f t="shared" si="34"/>
        <v>1699</v>
      </c>
      <c r="O28">
        <f t="shared" si="35"/>
        <v>70000</v>
      </c>
    </row>
    <row r="29" spans="1:15" x14ac:dyDescent="0.3">
      <c r="A29" s="4">
        <v>26</v>
      </c>
      <c r="B29" s="10">
        <v>45239</v>
      </c>
      <c r="C29" s="6" t="s">
        <v>9</v>
      </c>
      <c r="D29" s="6" t="s">
        <v>10</v>
      </c>
      <c r="E29" s="5">
        <v>1806</v>
      </c>
      <c r="F29" s="8">
        <v>1699</v>
      </c>
      <c r="G29" s="7">
        <v>40.61</v>
      </c>
      <c r="H29" s="8">
        <v>69000</v>
      </c>
      <c r="I29" s="8">
        <v>2197000</v>
      </c>
      <c r="J29">
        <f t="shared" si="30"/>
        <v>4</v>
      </c>
      <c r="K29" t="str">
        <f t="shared" si="31"/>
        <v>1806</v>
      </c>
      <c r="L29" t="str">
        <f t="shared" si="32"/>
        <v>경  유</v>
      </c>
      <c r="M29">
        <f t="shared" si="33"/>
        <v>40.61</v>
      </c>
      <c r="N29">
        <f t="shared" si="34"/>
        <v>1699</v>
      </c>
      <c r="O29">
        <f t="shared" si="35"/>
        <v>69000</v>
      </c>
    </row>
    <row r="30" spans="1:15" x14ac:dyDescent="0.3">
      <c r="A30" s="4">
        <v>27</v>
      </c>
      <c r="B30" s="10">
        <v>45243</v>
      </c>
      <c r="C30" s="6" t="s">
        <v>9</v>
      </c>
      <c r="D30" s="6" t="s">
        <v>10</v>
      </c>
      <c r="E30" s="5">
        <v>1806</v>
      </c>
      <c r="F30" s="8">
        <v>1678</v>
      </c>
      <c r="G30" s="7">
        <v>57.21</v>
      </c>
      <c r="H30" s="8">
        <v>96000</v>
      </c>
      <c r="I30" s="8">
        <v>2293000</v>
      </c>
      <c r="J30">
        <f t="shared" si="30"/>
        <v>4</v>
      </c>
      <c r="K30" t="str">
        <f t="shared" si="31"/>
        <v>1806</v>
      </c>
      <c r="L30" t="str">
        <f t="shared" si="32"/>
        <v>경  유</v>
      </c>
      <c r="M30">
        <f t="shared" si="33"/>
        <v>57.21</v>
      </c>
      <c r="N30">
        <f t="shared" si="34"/>
        <v>1678</v>
      </c>
      <c r="O30">
        <f t="shared" si="35"/>
        <v>96000</v>
      </c>
    </row>
    <row r="31" spans="1:15" x14ac:dyDescent="0.3">
      <c r="A31" s="4">
        <v>28</v>
      </c>
      <c r="B31" s="10">
        <v>45246</v>
      </c>
      <c r="C31" s="6" t="s">
        <v>9</v>
      </c>
      <c r="D31" s="6" t="s">
        <v>10</v>
      </c>
      <c r="E31" s="5">
        <v>1806</v>
      </c>
      <c r="F31" s="8">
        <v>1678</v>
      </c>
      <c r="G31" s="7">
        <v>42.91</v>
      </c>
      <c r="H31" s="8">
        <v>72000</v>
      </c>
      <c r="I31" s="8">
        <v>2365000</v>
      </c>
      <c r="J31">
        <f t="shared" si="30"/>
        <v>4</v>
      </c>
      <c r="K31" t="str">
        <f t="shared" si="31"/>
        <v>1806</v>
      </c>
      <c r="L31" t="str">
        <f t="shared" si="32"/>
        <v>경  유</v>
      </c>
      <c r="M31">
        <f t="shared" si="33"/>
        <v>42.91</v>
      </c>
      <c r="N31">
        <f t="shared" si="34"/>
        <v>1678</v>
      </c>
      <c r="O31">
        <f t="shared" si="35"/>
        <v>72000</v>
      </c>
    </row>
    <row r="32" spans="1:15" x14ac:dyDescent="0.3">
      <c r="A32" s="4">
        <v>29</v>
      </c>
      <c r="B32" s="10">
        <v>45250</v>
      </c>
      <c r="C32" s="6" t="s">
        <v>9</v>
      </c>
      <c r="D32" s="6" t="s">
        <v>10</v>
      </c>
      <c r="E32" s="5">
        <v>1806</v>
      </c>
      <c r="F32" s="8">
        <v>1658</v>
      </c>
      <c r="G32" s="7">
        <v>36.19</v>
      </c>
      <c r="H32" s="8">
        <v>60000</v>
      </c>
      <c r="I32" s="8">
        <v>2425000</v>
      </c>
      <c r="J32">
        <f t="shared" si="30"/>
        <v>4</v>
      </c>
      <c r="K32" t="str">
        <f t="shared" si="31"/>
        <v>1806</v>
      </c>
      <c r="L32" t="str">
        <f t="shared" si="32"/>
        <v>경  유</v>
      </c>
      <c r="M32">
        <f t="shared" si="33"/>
        <v>36.19</v>
      </c>
      <c r="N32">
        <f t="shared" si="34"/>
        <v>1658</v>
      </c>
      <c r="O32">
        <f t="shared" si="35"/>
        <v>60000</v>
      </c>
    </row>
    <row r="33" spans="1:15" x14ac:dyDescent="0.3">
      <c r="A33" s="4">
        <v>30</v>
      </c>
      <c r="B33" s="10">
        <v>45254</v>
      </c>
      <c r="C33" s="6" t="s">
        <v>9</v>
      </c>
      <c r="D33" s="6" t="s">
        <v>10</v>
      </c>
      <c r="E33" s="5">
        <v>1806</v>
      </c>
      <c r="F33" s="8">
        <v>1599</v>
      </c>
      <c r="G33" s="7">
        <v>55.03</v>
      </c>
      <c r="H33" s="8">
        <v>88000</v>
      </c>
      <c r="I33" s="8">
        <v>2513000</v>
      </c>
      <c r="J33">
        <f t="shared" si="30"/>
        <v>4</v>
      </c>
      <c r="K33" t="str">
        <f t="shared" si="31"/>
        <v>1806</v>
      </c>
      <c r="L33" t="str">
        <f t="shared" si="32"/>
        <v>경  유</v>
      </c>
      <c r="M33">
        <f t="shared" si="33"/>
        <v>55.03</v>
      </c>
      <c r="N33">
        <f t="shared" si="34"/>
        <v>1599</v>
      </c>
      <c r="O33">
        <f t="shared" si="35"/>
        <v>88000</v>
      </c>
    </row>
    <row r="34" spans="1:15" hidden="1" x14ac:dyDescent="0.3">
      <c r="A34" s="4">
        <v>31</v>
      </c>
      <c r="B34" s="6"/>
      <c r="C34" s="6" t="s">
        <v>17</v>
      </c>
      <c r="D34" s="6" t="s">
        <v>10</v>
      </c>
      <c r="E34" s="5" t="s">
        <v>12</v>
      </c>
      <c r="F34" s="7"/>
      <c r="G34" s="7">
        <v>354.38</v>
      </c>
      <c r="H34" s="8">
        <v>593000</v>
      </c>
      <c r="I34" s="7">
        <v>0</v>
      </c>
    </row>
    <row r="35" spans="1:15" x14ac:dyDescent="0.3">
      <c r="A35" s="4">
        <v>32</v>
      </c>
      <c r="B35" s="10">
        <v>45231</v>
      </c>
      <c r="C35" s="6" t="s">
        <v>9</v>
      </c>
      <c r="D35" s="6" t="s">
        <v>10</v>
      </c>
      <c r="E35" s="5">
        <v>2998</v>
      </c>
      <c r="F35" s="8">
        <v>1699</v>
      </c>
      <c r="G35" s="7">
        <v>29.43</v>
      </c>
      <c r="H35" s="8">
        <v>50000</v>
      </c>
      <c r="I35" s="8">
        <v>2563000</v>
      </c>
      <c r="J35">
        <f t="shared" ref="J35:J38" si="36">IF(AND(LEN(E35),E35&lt;&gt;0),LEN(E35),0)</f>
        <v>4</v>
      </c>
      <c r="K35" t="str">
        <f t="shared" ref="K35:K38" si="37">IF(J35=3,"0"&amp;E35,IF(J35=4,TEXT(E35,"####"),""))</f>
        <v>2998</v>
      </c>
      <c r="L35" t="str">
        <f t="shared" ref="L35:L38" si="38">IF(LEN(K35)=4,C35,"")</f>
        <v>경  유</v>
      </c>
      <c r="M35">
        <f t="shared" ref="M35:M38" si="39">IF(L35&lt;&gt;"",G35,"")</f>
        <v>29.43</v>
      </c>
      <c r="N35">
        <f t="shared" ref="N35:N38" si="40">IF(L35&lt;&gt;"",F35,"")</f>
        <v>1699</v>
      </c>
      <c r="O35">
        <f t="shared" ref="O35:O38" si="41">IF(L35&lt;&gt;"",H35,"")</f>
        <v>50000</v>
      </c>
    </row>
    <row r="36" spans="1:15" x14ac:dyDescent="0.3">
      <c r="A36" s="4">
        <v>33</v>
      </c>
      <c r="B36" s="10">
        <v>45240</v>
      </c>
      <c r="C36" s="6" t="s">
        <v>9</v>
      </c>
      <c r="D36" s="6" t="s">
        <v>10</v>
      </c>
      <c r="E36" s="5">
        <v>2998</v>
      </c>
      <c r="F36" s="8">
        <v>1699</v>
      </c>
      <c r="G36" s="7">
        <v>29.43</v>
      </c>
      <c r="H36" s="8">
        <v>50000</v>
      </c>
      <c r="I36" s="8">
        <v>2613000</v>
      </c>
      <c r="J36">
        <f t="shared" si="36"/>
        <v>4</v>
      </c>
      <c r="K36" t="str">
        <f t="shared" si="37"/>
        <v>2998</v>
      </c>
      <c r="L36" t="str">
        <f t="shared" si="38"/>
        <v>경  유</v>
      </c>
      <c r="M36">
        <f t="shared" si="39"/>
        <v>29.43</v>
      </c>
      <c r="N36">
        <f t="shared" si="40"/>
        <v>1699</v>
      </c>
      <c r="O36">
        <f t="shared" si="41"/>
        <v>50000</v>
      </c>
    </row>
    <row r="37" spans="1:15" x14ac:dyDescent="0.3">
      <c r="A37" s="4">
        <v>34</v>
      </c>
      <c r="B37" s="10">
        <v>45243</v>
      </c>
      <c r="C37" s="6" t="s">
        <v>9</v>
      </c>
      <c r="D37" s="6" t="s">
        <v>10</v>
      </c>
      <c r="E37" s="5">
        <v>2998</v>
      </c>
      <c r="F37" s="8">
        <v>1678</v>
      </c>
      <c r="G37" s="7">
        <v>29.8</v>
      </c>
      <c r="H37" s="8">
        <v>50000</v>
      </c>
      <c r="I37" s="8">
        <v>2663000</v>
      </c>
      <c r="J37">
        <f t="shared" si="36"/>
        <v>4</v>
      </c>
      <c r="K37" t="str">
        <f t="shared" si="37"/>
        <v>2998</v>
      </c>
      <c r="L37" t="str">
        <f t="shared" si="38"/>
        <v>경  유</v>
      </c>
      <c r="M37">
        <f t="shared" si="39"/>
        <v>29.8</v>
      </c>
      <c r="N37">
        <f t="shared" si="40"/>
        <v>1678</v>
      </c>
      <c r="O37">
        <f t="shared" si="41"/>
        <v>50000</v>
      </c>
    </row>
    <row r="38" spans="1:15" x14ac:dyDescent="0.3">
      <c r="A38" s="4">
        <v>35</v>
      </c>
      <c r="B38" s="10">
        <v>45251</v>
      </c>
      <c r="C38" s="6" t="s">
        <v>9</v>
      </c>
      <c r="D38" s="6" t="s">
        <v>10</v>
      </c>
      <c r="E38" s="5">
        <v>2998</v>
      </c>
      <c r="F38" s="8">
        <v>1658</v>
      </c>
      <c r="G38" s="7">
        <v>30.16</v>
      </c>
      <c r="H38" s="8">
        <v>50000</v>
      </c>
      <c r="I38" s="8">
        <v>2713000</v>
      </c>
      <c r="J38">
        <f t="shared" si="36"/>
        <v>4</v>
      </c>
      <c r="K38" t="str">
        <f t="shared" si="37"/>
        <v>2998</v>
      </c>
      <c r="L38" t="str">
        <f t="shared" si="38"/>
        <v>경  유</v>
      </c>
      <c r="M38">
        <f t="shared" si="39"/>
        <v>30.16</v>
      </c>
      <c r="N38">
        <f t="shared" si="40"/>
        <v>1658</v>
      </c>
      <c r="O38">
        <f t="shared" si="41"/>
        <v>50000</v>
      </c>
    </row>
    <row r="39" spans="1:15" hidden="1" x14ac:dyDescent="0.3">
      <c r="A39" s="4">
        <v>36</v>
      </c>
      <c r="B39" s="6"/>
      <c r="C39" s="6" t="s">
        <v>18</v>
      </c>
      <c r="D39" s="6" t="s">
        <v>10</v>
      </c>
      <c r="E39" s="5" t="s">
        <v>12</v>
      </c>
      <c r="F39" s="7"/>
      <c r="G39" s="7">
        <v>118.81</v>
      </c>
      <c r="H39" s="8">
        <v>200000</v>
      </c>
      <c r="I39" s="7">
        <v>0</v>
      </c>
    </row>
    <row r="40" spans="1:15" x14ac:dyDescent="0.3">
      <c r="A40" s="4">
        <v>37</v>
      </c>
      <c r="B40" s="10">
        <v>45236</v>
      </c>
      <c r="C40" s="6" t="s">
        <v>9</v>
      </c>
      <c r="D40" s="6" t="s">
        <v>10</v>
      </c>
      <c r="E40" s="5">
        <v>4096</v>
      </c>
      <c r="F40" s="8">
        <v>1699</v>
      </c>
      <c r="G40" s="7">
        <v>48.26</v>
      </c>
      <c r="H40" s="8">
        <v>82000</v>
      </c>
      <c r="I40" s="8">
        <v>2795000</v>
      </c>
      <c r="J40">
        <f t="shared" ref="J40:J41" si="42">IF(AND(LEN(E40),E40&lt;&gt;0),LEN(E40),0)</f>
        <v>4</v>
      </c>
      <c r="K40" t="str">
        <f t="shared" ref="K40:K41" si="43">IF(J40=3,"0"&amp;E40,IF(J40=4,TEXT(E40,"####"),""))</f>
        <v>4096</v>
      </c>
      <c r="L40" t="str">
        <f t="shared" ref="L40:L41" si="44">IF(LEN(K40)=4,C40,"")</f>
        <v>경  유</v>
      </c>
      <c r="M40">
        <f t="shared" ref="M40:M41" si="45">IF(L40&lt;&gt;"",G40,"")</f>
        <v>48.26</v>
      </c>
      <c r="N40">
        <f t="shared" ref="N40:N41" si="46">IF(L40&lt;&gt;"",F40,"")</f>
        <v>1699</v>
      </c>
      <c r="O40">
        <f t="shared" ref="O40:O41" si="47">IF(L40&lt;&gt;"",H40,"")</f>
        <v>82000</v>
      </c>
    </row>
    <row r="41" spans="1:15" x14ac:dyDescent="0.3">
      <c r="A41" s="4">
        <v>38</v>
      </c>
      <c r="B41" s="10">
        <v>45246</v>
      </c>
      <c r="C41" s="6" t="s">
        <v>9</v>
      </c>
      <c r="D41" s="6" t="s">
        <v>10</v>
      </c>
      <c r="E41" s="5">
        <v>4096</v>
      </c>
      <c r="F41" s="8">
        <v>1678</v>
      </c>
      <c r="G41" s="7">
        <v>29.8</v>
      </c>
      <c r="H41" s="8">
        <v>50000</v>
      </c>
      <c r="I41" s="8">
        <v>2845000</v>
      </c>
      <c r="J41">
        <f t="shared" si="42"/>
        <v>4</v>
      </c>
      <c r="K41" t="str">
        <f t="shared" si="43"/>
        <v>4096</v>
      </c>
      <c r="L41" t="str">
        <f t="shared" si="44"/>
        <v>경  유</v>
      </c>
      <c r="M41">
        <f t="shared" si="45"/>
        <v>29.8</v>
      </c>
      <c r="N41">
        <f t="shared" si="46"/>
        <v>1678</v>
      </c>
      <c r="O41">
        <f t="shared" si="47"/>
        <v>50000</v>
      </c>
    </row>
    <row r="42" spans="1:15" hidden="1" x14ac:dyDescent="0.3">
      <c r="A42" s="4">
        <v>39</v>
      </c>
      <c r="B42" s="6"/>
      <c r="C42" s="6" t="s">
        <v>13</v>
      </c>
      <c r="D42" s="6" t="s">
        <v>10</v>
      </c>
      <c r="E42" s="5" t="s">
        <v>12</v>
      </c>
      <c r="F42" s="7"/>
      <c r="G42" s="7">
        <v>78.06</v>
      </c>
      <c r="H42" s="8">
        <v>132000</v>
      </c>
      <c r="I42" s="7">
        <v>0</v>
      </c>
    </row>
    <row r="43" spans="1:15" hidden="1" x14ac:dyDescent="0.3">
      <c r="A43" s="4">
        <v>40</v>
      </c>
      <c r="B43" s="10">
        <v>45225</v>
      </c>
      <c r="C43" s="6" t="s">
        <v>9</v>
      </c>
      <c r="D43" s="6" t="s">
        <v>10</v>
      </c>
      <c r="E43" s="5">
        <v>4138</v>
      </c>
      <c r="F43" s="8">
        <v>1699</v>
      </c>
      <c r="G43" s="7">
        <v>236.02</v>
      </c>
      <c r="H43" s="8">
        <v>401000</v>
      </c>
      <c r="I43" s="8">
        <v>3246000</v>
      </c>
    </row>
    <row r="44" spans="1:15" x14ac:dyDescent="0.3">
      <c r="A44" s="4">
        <v>41</v>
      </c>
      <c r="B44" s="10">
        <v>45232</v>
      </c>
      <c r="C44" s="6" t="s">
        <v>9</v>
      </c>
      <c r="D44" s="6" t="s">
        <v>10</v>
      </c>
      <c r="E44" s="5">
        <v>4138</v>
      </c>
      <c r="F44" s="8">
        <v>1699</v>
      </c>
      <c r="G44" s="7">
        <v>184.23</v>
      </c>
      <c r="H44" s="8">
        <v>313000</v>
      </c>
      <c r="I44" s="8">
        <v>3559000</v>
      </c>
      <c r="J44">
        <f t="shared" ref="J44:J48" si="48">IF(AND(LEN(E44),E44&lt;&gt;0),LEN(E44),0)</f>
        <v>4</v>
      </c>
      <c r="K44" t="str">
        <f t="shared" ref="K44:K48" si="49">IF(J44=3,"0"&amp;E44,IF(J44=4,TEXT(E44,"####"),""))</f>
        <v>4138</v>
      </c>
      <c r="L44" t="str">
        <f t="shared" ref="L44:L48" si="50">IF(LEN(K44)=4,C44,"")</f>
        <v>경  유</v>
      </c>
      <c r="M44">
        <f t="shared" ref="M44:M48" si="51">IF(L44&lt;&gt;"",G44,"")</f>
        <v>184.23</v>
      </c>
      <c r="N44">
        <f t="shared" ref="N44:N48" si="52">IF(L44&lt;&gt;"",F44,"")</f>
        <v>1699</v>
      </c>
      <c r="O44">
        <f t="shared" ref="O44:O48" si="53">IF(L44&lt;&gt;"",H44,"")</f>
        <v>313000</v>
      </c>
    </row>
    <row r="45" spans="1:15" x14ac:dyDescent="0.3">
      <c r="A45" s="4">
        <v>42</v>
      </c>
      <c r="B45" s="10">
        <v>45236</v>
      </c>
      <c r="C45" s="6" t="s">
        <v>9</v>
      </c>
      <c r="D45" s="6" t="s">
        <v>10</v>
      </c>
      <c r="E45" s="5">
        <v>4138</v>
      </c>
      <c r="F45" s="8">
        <v>1699</v>
      </c>
      <c r="G45" s="7">
        <v>235.43</v>
      </c>
      <c r="H45" s="8">
        <v>400000</v>
      </c>
      <c r="I45" s="8">
        <v>3959000</v>
      </c>
      <c r="J45">
        <f t="shared" si="48"/>
        <v>4</v>
      </c>
      <c r="K45" t="str">
        <f t="shared" si="49"/>
        <v>4138</v>
      </c>
      <c r="L45" t="str">
        <f t="shared" si="50"/>
        <v>경  유</v>
      </c>
      <c r="M45">
        <f t="shared" si="51"/>
        <v>235.43</v>
      </c>
      <c r="N45">
        <f t="shared" si="52"/>
        <v>1699</v>
      </c>
      <c r="O45">
        <f t="shared" si="53"/>
        <v>400000</v>
      </c>
    </row>
    <row r="46" spans="1:15" x14ac:dyDescent="0.3">
      <c r="A46" s="4">
        <v>43</v>
      </c>
      <c r="B46" s="10">
        <v>45243</v>
      </c>
      <c r="C46" s="6" t="s">
        <v>9</v>
      </c>
      <c r="D46" s="6" t="s">
        <v>10</v>
      </c>
      <c r="E46" s="5">
        <v>4138</v>
      </c>
      <c r="F46" s="8">
        <v>1679</v>
      </c>
      <c r="G46" s="7">
        <v>284.10000000000002</v>
      </c>
      <c r="H46" s="8">
        <v>477000</v>
      </c>
      <c r="I46" s="8">
        <v>4436000</v>
      </c>
      <c r="J46">
        <f t="shared" si="48"/>
        <v>4</v>
      </c>
      <c r="K46" t="str">
        <f t="shared" si="49"/>
        <v>4138</v>
      </c>
      <c r="L46" t="str">
        <f t="shared" si="50"/>
        <v>경  유</v>
      </c>
      <c r="M46">
        <f t="shared" si="51"/>
        <v>284.10000000000002</v>
      </c>
      <c r="N46">
        <f t="shared" si="52"/>
        <v>1679</v>
      </c>
      <c r="O46">
        <f t="shared" si="53"/>
        <v>477000</v>
      </c>
    </row>
    <row r="47" spans="1:15" x14ac:dyDescent="0.3">
      <c r="A47" s="4">
        <v>44</v>
      </c>
      <c r="B47" s="10">
        <v>45248</v>
      </c>
      <c r="C47" s="6" t="s">
        <v>9</v>
      </c>
      <c r="D47" s="6" t="s">
        <v>10</v>
      </c>
      <c r="E47" s="5">
        <v>4138</v>
      </c>
      <c r="F47" s="8">
        <v>1658</v>
      </c>
      <c r="G47" s="7">
        <v>193.61</v>
      </c>
      <c r="H47" s="8">
        <v>321000</v>
      </c>
      <c r="I47" s="8">
        <v>4757000</v>
      </c>
      <c r="J47">
        <f t="shared" si="48"/>
        <v>4</v>
      </c>
      <c r="K47" t="str">
        <f t="shared" si="49"/>
        <v>4138</v>
      </c>
      <c r="L47" t="str">
        <f t="shared" si="50"/>
        <v>경  유</v>
      </c>
      <c r="M47">
        <f t="shared" si="51"/>
        <v>193.61</v>
      </c>
      <c r="N47">
        <f t="shared" si="52"/>
        <v>1658</v>
      </c>
      <c r="O47">
        <f t="shared" si="53"/>
        <v>321000</v>
      </c>
    </row>
    <row r="48" spans="1:15" x14ac:dyDescent="0.3">
      <c r="A48" s="4">
        <v>45</v>
      </c>
      <c r="B48" s="10">
        <v>45255</v>
      </c>
      <c r="C48" s="6" t="s">
        <v>9</v>
      </c>
      <c r="D48" s="6" t="s">
        <v>10</v>
      </c>
      <c r="E48" s="5">
        <v>4138</v>
      </c>
      <c r="F48" s="8">
        <v>1599</v>
      </c>
      <c r="G48" s="7">
        <v>263.29000000000002</v>
      </c>
      <c r="H48" s="8">
        <v>421000</v>
      </c>
      <c r="I48" s="8">
        <v>5178000</v>
      </c>
      <c r="J48">
        <f t="shared" si="48"/>
        <v>4</v>
      </c>
      <c r="K48" t="str">
        <f t="shared" si="49"/>
        <v>4138</v>
      </c>
      <c r="L48" t="str">
        <f t="shared" si="50"/>
        <v>경  유</v>
      </c>
      <c r="M48">
        <f t="shared" si="51"/>
        <v>263.29000000000002</v>
      </c>
      <c r="N48">
        <f t="shared" si="52"/>
        <v>1599</v>
      </c>
      <c r="O48">
        <f t="shared" si="53"/>
        <v>421000</v>
      </c>
    </row>
    <row r="49" spans="1:15" hidden="1" x14ac:dyDescent="0.3">
      <c r="A49" s="4">
        <v>46</v>
      </c>
      <c r="B49" s="6"/>
      <c r="C49" s="6" t="s">
        <v>16</v>
      </c>
      <c r="D49" s="6" t="s">
        <v>10</v>
      </c>
      <c r="E49" s="5" t="s">
        <v>12</v>
      </c>
      <c r="F49" s="7"/>
      <c r="G49" s="9">
        <v>1396.67</v>
      </c>
      <c r="H49" s="8">
        <v>2333000</v>
      </c>
      <c r="I49" s="7">
        <v>0</v>
      </c>
    </row>
    <row r="50" spans="1:15" x14ac:dyDescent="0.3">
      <c r="A50" s="4">
        <v>47</v>
      </c>
      <c r="B50" s="10">
        <v>45231</v>
      </c>
      <c r="C50" s="6" t="s">
        <v>9</v>
      </c>
      <c r="D50" s="6" t="s">
        <v>10</v>
      </c>
      <c r="E50" s="5">
        <v>4989</v>
      </c>
      <c r="F50" s="8">
        <v>1699</v>
      </c>
      <c r="G50" s="7">
        <v>45.91</v>
      </c>
      <c r="H50" s="8">
        <v>78000</v>
      </c>
      <c r="I50" s="8">
        <v>5256000</v>
      </c>
      <c r="J50">
        <f t="shared" ref="J50:J52" si="54">IF(AND(LEN(E50),E50&lt;&gt;0),LEN(E50),0)</f>
        <v>4</v>
      </c>
      <c r="K50" t="str">
        <f t="shared" ref="K50:K52" si="55">IF(J50=3,"0"&amp;E50,IF(J50=4,TEXT(E50,"####"),""))</f>
        <v>4989</v>
      </c>
      <c r="L50" t="str">
        <f t="shared" ref="L50:L52" si="56">IF(LEN(K50)=4,C50,"")</f>
        <v>경  유</v>
      </c>
      <c r="M50">
        <f t="shared" ref="M50:M52" si="57">IF(L50&lt;&gt;"",G50,"")</f>
        <v>45.91</v>
      </c>
      <c r="N50">
        <f t="shared" ref="N50:N52" si="58">IF(L50&lt;&gt;"",F50,"")</f>
        <v>1699</v>
      </c>
      <c r="O50">
        <f t="shared" ref="O50:O52" si="59">IF(L50&lt;&gt;"",H50,"")</f>
        <v>78000</v>
      </c>
    </row>
    <row r="51" spans="1:15" x14ac:dyDescent="0.3">
      <c r="A51" s="4">
        <v>48</v>
      </c>
      <c r="B51" s="10">
        <v>45236</v>
      </c>
      <c r="C51" s="6" t="s">
        <v>9</v>
      </c>
      <c r="D51" s="6" t="s">
        <v>10</v>
      </c>
      <c r="E51" s="5">
        <v>4989</v>
      </c>
      <c r="F51" s="8">
        <v>1699</v>
      </c>
      <c r="G51" s="7">
        <v>41.2</v>
      </c>
      <c r="H51" s="8">
        <v>70000</v>
      </c>
      <c r="I51" s="8">
        <v>5326000</v>
      </c>
      <c r="J51">
        <f t="shared" si="54"/>
        <v>4</v>
      </c>
      <c r="K51" t="str">
        <f t="shared" si="55"/>
        <v>4989</v>
      </c>
      <c r="L51" t="str">
        <f t="shared" si="56"/>
        <v>경  유</v>
      </c>
      <c r="M51">
        <f t="shared" si="57"/>
        <v>41.2</v>
      </c>
      <c r="N51">
        <f t="shared" si="58"/>
        <v>1699</v>
      </c>
      <c r="O51">
        <f t="shared" si="59"/>
        <v>70000</v>
      </c>
    </row>
    <row r="52" spans="1:15" x14ac:dyDescent="0.3">
      <c r="A52" s="4">
        <v>49</v>
      </c>
      <c r="B52" s="10">
        <v>45241</v>
      </c>
      <c r="C52" s="6" t="s">
        <v>9</v>
      </c>
      <c r="D52" s="6" t="s">
        <v>10</v>
      </c>
      <c r="E52" s="5">
        <v>4989</v>
      </c>
      <c r="F52" s="8">
        <v>1699</v>
      </c>
      <c r="G52" s="7">
        <v>50.03</v>
      </c>
      <c r="H52" s="8">
        <v>85000</v>
      </c>
      <c r="I52" s="8">
        <v>5411000</v>
      </c>
      <c r="J52">
        <f t="shared" si="54"/>
        <v>4</v>
      </c>
      <c r="K52" t="str">
        <f t="shared" si="55"/>
        <v>4989</v>
      </c>
      <c r="L52" t="str">
        <f t="shared" si="56"/>
        <v>경  유</v>
      </c>
      <c r="M52">
        <f t="shared" si="57"/>
        <v>50.03</v>
      </c>
      <c r="N52">
        <f t="shared" si="58"/>
        <v>1699</v>
      </c>
      <c r="O52">
        <f t="shared" si="59"/>
        <v>85000</v>
      </c>
    </row>
    <row r="53" spans="1:15" hidden="1" x14ac:dyDescent="0.3">
      <c r="A53" s="4">
        <v>50</v>
      </c>
      <c r="B53" s="6"/>
      <c r="C53" s="6" t="s">
        <v>19</v>
      </c>
      <c r="D53" s="6" t="s">
        <v>10</v>
      </c>
      <c r="E53" s="5" t="s">
        <v>12</v>
      </c>
      <c r="F53" s="7"/>
      <c r="G53" s="7">
        <v>137.13999999999999</v>
      </c>
      <c r="H53" s="8">
        <v>233000</v>
      </c>
      <c r="I53" s="7">
        <v>0</v>
      </c>
    </row>
    <row r="54" spans="1:15" x14ac:dyDescent="0.3">
      <c r="A54" s="4">
        <v>51</v>
      </c>
      <c r="B54" s="10">
        <v>45240</v>
      </c>
      <c r="C54" s="6" t="s">
        <v>14</v>
      </c>
      <c r="D54" s="6" t="s">
        <v>10</v>
      </c>
      <c r="E54" s="5">
        <v>5340</v>
      </c>
      <c r="F54" s="8">
        <v>1759</v>
      </c>
      <c r="G54" s="7">
        <v>52.87</v>
      </c>
      <c r="H54" s="8">
        <v>93000</v>
      </c>
      <c r="I54" s="8">
        <v>5504000</v>
      </c>
      <c r="J54">
        <f t="shared" ref="J54" si="60">IF(AND(LEN(E54),E54&lt;&gt;0),LEN(E54),0)</f>
        <v>4</v>
      </c>
      <c r="K54" t="str">
        <f t="shared" ref="K54" si="61">IF(J54=3,"0"&amp;E54,IF(J54=4,TEXT(E54,"####"),""))</f>
        <v>5340</v>
      </c>
      <c r="L54" t="str">
        <f t="shared" ref="L54" si="62">IF(LEN(K54)=4,C54,"")</f>
        <v>휘발유</v>
      </c>
      <c r="M54">
        <f t="shared" ref="M54" si="63">IF(L54&lt;&gt;"",G54,"")</f>
        <v>52.87</v>
      </c>
      <c r="N54">
        <f t="shared" ref="N54" si="64">IF(L54&lt;&gt;"",F54,"")</f>
        <v>1759</v>
      </c>
      <c r="O54">
        <f t="shared" ref="O54" si="65">IF(L54&lt;&gt;"",H54,"")</f>
        <v>93000</v>
      </c>
    </row>
    <row r="55" spans="1:15" hidden="1" x14ac:dyDescent="0.3">
      <c r="A55" s="4">
        <v>52</v>
      </c>
      <c r="B55" s="6"/>
      <c r="C55" s="6" t="s">
        <v>15</v>
      </c>
      <c r="D55" s="6" t="s">
        <v>10</v>
      </c>
      <c r="E55" s="5" t="s">
        <v>12</v>
      </c>
      <c r="F55" s="7"/>
      <c r="G55" s="7">
        <v>52.87</v>
      </c>
      <c r="H55" s="8">
        <v>93000</v>
      </c>
      <c r="I55" s="7">
        <v>0</v>
      </c>
    </row>
    <row r="56" spans="1:15" hidden="1" x14ac:dyDescent="0.3">
      <c r="A56" s="4">
        <v>53</v>
      </c>
      <c r="B56" s="10">
        <v>45230</v>
      </c>
      <c r="C56" s="6" t="s">
        <v>9</v>
      </c>
      <c r="D56" s="6" t="s">
        <v>10</v>
      </c>
      <c r="E56" s="5">
        <v>6364</v>
      </c>
      <c r="F56" s="8">
        <v>1699</v>
      </c>
      <c r="G56" s="7">
        <v>124.19</v>
      </c>
      <c r="H56" s="8">
        <v>211000</v>
      </c>
      <c r="I56" s="8">
        <v>5715000</v>
      </c>
    </row>
    <row r="57" spans="1:15" x14ac:dyDescent="0.3">
      <c r="A57" s="4">
        <v>54</v>
      </c>
      <c r="B57" s="10">
        <v>45238</v>
      </c>
      <c r="C57" s="6" t="s">
        <v>9</v>
      </c>
      <c r="D57" s="6" t="s">
        <v>10</v>
      </c>
      <c r="E57" s="5">
        <v>6364</v>
      </c>
      <c r="F57" s="8">
        <v>1699</v>
      </c>
      <c r="G57" s="7">
        <v>146.56</v>
      </c>
      <c r="H57" s="8">
        <v>249000</v>
      </c>
      <c r="I57" s="8">
        <v>5964000</v>
      </c>
      <c r="J57">
        <f t="shared" ref="J57:J59" si="66">IF(AND(LEN(E57),E57&lt;&gt;0),LEN(E57),0)</f>
        <v>4</v>
      </c>
      <c r="K57" t="str">
        <f t="shared" ref="K57:K59" si="67">IF(J57=3,"0"&amp;E57,IF(J57=4,TEXT(E57,"####"),""))</f>
        <v>6364</v>
      </c>
      <c r="L57" t="str">
        <f t="shared" ref="L57:L59" si="68">IF(LEN(K57)=4,C57,"")</f>
        <v>경  유</v>
      </c>
      <c r="M57">
        <f t="shared" ref="M57:M59" si="69">IF(L57&lt;&gt;"",G57,"")</f>
        <v>146.56</v>
      </c>
      <c r="N57">
        <f t="shared" ref="N57:N59" si="70">IF(L57&lt;&gt;"",F57,"")</f>
        <v>1699</v>
      </c>
      <c r="O57">
        <f t="shared" ref="O57:O59" si="71">IF(L57&lt;&gt;"",H57,"")</f>
        <v>249000</v>
      </c>
    </row>
    <row r="58" spans="1:15" x14ac:dyDescent="0.3">
      <c r="A58" s="4">
        <v>55</v>
      </c>
      <c r="B58" s="10">
        <v>45245</v>
      </c>
      <c r="C58" s="6" t="s">
        <v>9</v>
      </c>
      <c r="D58" s="6" t="s">
        <v>10</v>
      </c>
      <c r="E58" s="5">
        <v>6364</v>
      </c>
      <c r="F58" s="8">
        <v>1678</v>
      </c>
      <c r="G58" s="7">
        <v>131.69999999999999</v>
      </c>
      <c r="H58" s="8">
        <v>221000</v>
      </c>
      <c r="I58" s="8">
        <v>6185000</v>
      </c>
      <c r="J58">
        <f t="shared" si="66"/>
        <v>4</v>
      </c>
      <c r="K58" t="str">
        <f t="shared" si="67"/>
        <v>6364</v>
      </c>
      <c r="L58" t="str">
        <f t="shared" si="68"/>
        <v>경  유</v>
      </c>
      <c r="M58">
        <f t="shared" si="69"/>
        <v>131.69999999999999</v>
      </c>
      <c r="N58">
        <f t="shared" si="70"/>
        <v>1678</v>
      </c>
      <c r="O58">
        <f t="shared" si="71"/>
        <v>221000</v>
      </c>
    </row>
    <row r="59" spans="1:15" x14ac:dyDescent="0.3">
      <c r="A59" s="4">
        <v>56</v>
      </c>
      <c r="B59" s="10">
        <v>45250</v>
      </c>
      <c r="C59" s="6" t="s">
        <v>9</v>
      </c>
      <c r="D59" s="6" t="s">
        <v>10</v>
      </c>
      <c r="E59" s="5">
        <v>6364</v>
      </c>
      <c r="F59" s="8">
        <v>1658</v>
      </c>
      <c r="G59" s="7">
        <v>126.06</v>
      </c>
      <c r="H59" s="8">
        <v>209000</v>
      </c>
      <c r="I59" s="8">
        <v>6394000</v>
      </c>
      <c r="J59">
        <f t="shared" si="66"/>
        <v>4</v>
      </c>
      <c r="K59" t="str">
        <f t="shared" si="67"/>
        <v>6364</v>
      </c>
      <c r="L59" t="str">
        <f t="shared" si="68"/>
        <v>경  유</v>
      </c>
      <c r="M59">
        <f t="shared" si="69"/>
        <v>126.06</v>
      </c>
      <c r="N59">
        <f t="shared" si="70"/>
        <v>1658</v>
      </c>
      <c r="O59">
        <f t="shared" si="71"/>
        <v>209000</v>
      </c>
    </row>
    <row r="60" spans="1:15" hidden="1" x14ac:dyDescent="0.3">
      <c r="A60" s="4">
        <v>57</v>
      </c>
      <c r="B60" s="6"/>
      <c r="C60" s="6" t="s">
        <v>18</v>
      </c>
      <c r="D60" s="6" t="s">
        <v>10</v>
      </c>
      <c r="E60" s="5" t="s">
        <v>12</v>
      </c>
      <c r="F60" s="7"/>
      <c r="G60" s="7">
        <v>528.51</v>
      </c>
      <c r="H60" s="8">
        <v>890000</v>
      </c>
      <c r="I60" s="7">
        <v>0</v>
      </c>
    </row>
    <row r="61" spans="1:15" hidden="1" x14ac:dyDescent="0.3">
      <c r="A61" s="4">
        <v>58</v>
      </c>
      <c r="B61" s="10">
        <v>45229</v>
      </c>
      <c r="C61" s="6" t="s">
        <v>9</v>
      </c>
      <c r="D61" s="6" t="s">
        <v>10</v>
      </c>
      <c r="E61" s="5">
        <v>6579</v>
      </c>
      <c r="F61" s="8">
        <v>1699</v>
      </c>
      <c r="G61" s="7">
        <v>23.54</v>
      </c>
      <c r="H61" s="8">
        <v>40000</v>
      </c>
      <c r="I61" s="8">
        <v>6434000</v>
      </c>
    </row>
    <row r="62" spans="1:15" hidden="1" x14ac:dyDescent="0.3">
      <c r="A62" s="4">
        <v>59</v>
      </c>
      <c r="B62" s="6"/>
      <c r="C62" s="6" t="s">
        <v>15</v>
      </c>
      <c r="D62" s="6" t="s">
        <v>10</v>
      </c>
      <c r="E62" s="5" t="s">
        <v>12</v>
      </c>
      <c r="F62" s="7"/>
      <c r="G62" s="7">
        <v>23.54</v>
      </c>
      <c r="H62" s="8">
        <v>40000</v>
      </c>
      <c r="I62" s="7">
        <v>0</v>
      </c>
    </row>
    <row r="63" spans="1:15" hidden="1" x14ac:dyDescent="0.3">
      <c r="A63" s="4">
        <v>60</v>
      </c>
      <c r="B63" s="10">
        <v>45230</v>
      </c>
      <c r="C63" s="6" t="s">
        <v>9</v>
      </c>
      <c r="D63" s="6" t="s">
        <v>10</v>
      </c>
      <c r="E63" s="5" t="s">
        <v>20</v>
      </c>
      <c r="F63" s="8">
        <v>1699</v>
      </c>
      <c r="G63" s="7">
        <v>55.92</v>
      </c>
      <c r="H63" s="8">
        <v>95000</v>
      </c>
      <c r="I63" s="8">
        <v>6529000</v>
      </c>
    </row>
    <row r="64" spans="1:15" x14ac:dyDescent="0.3">
      <c r="A64" s="4">
        <v>61</v>
      </c>
      <c r="B64" s="10">
        <v>45235</v>
      </c>
      <c r="C64" s="6" t="s">
        <v>9</v>
      </c>
      <c r="D64" s="6" t="s">
        <v>10</v>
      </c>
      <c r="E64" s="5">
        <v>7246</v>
      </c>
      <c r="F64" s="8">
        <v>1699</v>
      </c>
      <c r="G64" s="7">
        <v>48.85</v>
      </c>
      <c r="H64" s="8">
        <v>83000</v>
      </c>
      <c r="I64" s="8">
        <v>6612000</v>
      </c>
      <c r="J64">
        <f t="shared" ref="J64:J67" si="72">IF(AND(LEN(E64),E64&lt;&gt;0),LEN(E64),0)</f>
        <v>4</v>
      </c>
      <c r="K64" t="str">
        <f t="shared" ref="K64:K67" si="73">IF(J64=3,"0"&amp;E64,IF(J64=4,TEXT(E64,"####"),""))</f>
        <v>7246</v>
      </c>
      <c r="L64" t="str">
        <f t="shared" ref="L64:L67" si="74">IF(LEN(K64)=4,C64,"")</f>
        <v>경  유</v>
      </c>
      <c r="M64">
        <f t="shared" ref="M64:M67" si="75">IF(L64&lt;&gt;"",G64,"")</f>
        <v>48.85</v>
      </c>
      <c r="N64">
        <f t="shared" ref="N64:N67" si="76">IF(L64&lt;&gt;"",F64,"")</f>
        <v>1699</v>
      </c>
      <c r="O64">
        <f t="shared" ref="O64:O67" si="77">IF(L64&lt;&gt;"",H64,"")</f>
        <v>83000</v>
      </c>
    </row>
    <row r="65" spans="1:15" x14ac:dyDescent="0.3">
      <c r="A65" s="4">
        <v>62</v>
      </c>
      <c r="B65" s="10">
        <v>45238</v>
      </c>
      <c r="C65" s="6" t="s">
        <v>9</v>
      </c>
      <c r="D65" s="6" t="s">
        <v>10</v>
      </c>
      <c r="E65" s="5">
        <v>7246</v>
      </c>
      <c r="F65" s="8">
        <v>1699</v>
      </c>
      <c r="G65" s="7">
        <v>56.5</v>
      </c>
      <c r="H65" s="8">
        <v>96000</v>
      </c>
      <c r="I65" s="8">
        <v>6708000</v>
      </c>
      <c r="J65">
        <f t="shared" si="72"/>
        <v>4</v>
      </c>
      <c r="K65" t="str">
        <f t="shared" si="73"/>
        <v>7246</v>
      </c>
      <c r="L65" t="str">
        <f t="shared" si="74"/>
        <v>경  유</v>
      </c>
      <c r="M65">
        <f t="shared" si="75"/>
        <v>56.5</v>
      </c>
      <c r="N65">
        <f t="shared" si="76"/>
        <v>1699</v>
      </c>
      <c r="O65">
        <f t="shared" si="77"/>
        <v>96000</v>
      </c>
    </row>
    <row r="66" spans="1:15" x14ac:dyDescent="0.3">
      <c r="A66" s="4">
        <v>63</v>
      </c>
      <c r="B66" s="10">
        <v>45245</v>
      </c>
      <c r="C66" s="6" t="s">
        <v>9</v>
      </c>
      <c r="D66" s="6" t="s">
        <v>10</v>
      </c>
      <c r="E66" s="5">
        <v>7246</v>
      </c>
      <c r="F66" s="8">
        <v>1678</v>
      </c>
      <c r="G66" s="7">
        <v>57.21</v>
      </c>
      <c r="H66" s="8">
        <v>96000</v>
      </c>
      <c r="I66" s="8">
        <v>6804000</v>
      </c>
      <c r="J66">
        <f t="shared" si="72"/>
        <v>4</v>
      </c>
      <c r="K66" t="str">
        <f t="shared" si="73"/>
        <v>7246</v>
      </c>
      <c r="L66" t="str">
        <f t="shared" si="74"/>
        <v>경  유</v>
      </c>
      <c r="M66">
        <f t="shared" si="75"/>
        <v>57.21</v>
      </c>
      <c r="N66">
        <f t="shared" si="76"/>
        <v>1678</v>
      </c>
      <c r="O66">
        <f t="shared" si="77"/>
        <v>96000</v>
      </c>
    </row>
    <row r="67" spans="1:15" x14ac:dyDescent="0.3">
      <c r="A67" s="4">
        <v>64</v>
      </c>
      <c r="B67" s="10">
        <v>45256</v>
      </c>
      <c r="C67" s="6" t="s">
        <v>9</v>
      </c>
      <c r="D67" s="6" t="s">
        <v>10</v>
      </c>
      <c r="E67" s="5">
        <v>7246</v>
      </c>
      <c r="F67" s="8">
        <v>1599</v>
      </c>
      <c r="G67" s="7">
        <v>55.66</v>
      </c>
      <c r="H67" s="8">
        <v>89000</v>
      </c>
      <c r="I67" s="8">
        <v>6893000</v>
      </c>
      <c r="J67">
        <f t="shared" si="72"/>
        <v>4</v>
      </c>
      <c r="K67" t="str">
        <f t="shared" si="73"/>
        <v>7246</v>
      </c>
      <c r="L67" t="str">
        <f t="shared" si="74"/>
        <v>경  유</v>
      </c>
      <c r="M67">
        <f t="shared" si="75"/>
        <v>55.66</v>
      </c>
      <c r="N67">
        <f t="shared" si="76"/>
        <v>1599</v>
      </c>
      <c r="O67">
        <f t="shared" si="77"/>
        <v>89000</v>
      </c>
    </row>
    <row r="68" spans="1:15" hidden="1" x14ac:dyDescent="0.3">
      <c r="A68" s="4">
        <v>65</v>
      </c>
      <c r="B68" s="6"/>
      <c r="C68" s="6" t="s">
        <v>21</v>
      </c>
      <c r="D68" s="6" t="s">
        <v>10</v>
      </c>
      <c r="E68" s="5" t="s">
        <v>12</v>
      </c>
      <c r="F68" s="7"/>
      <c r="G68" s="7">
        <v>274.14</v>
      </c>
      <c r="H68" s="8">
        <v>459000</v>
      </c>
      <c r="I68" s="7">
        <v>0</v>
      </c>
    </row>
    <row r="69" spans="1:15" hidden="1" x14ac:dyDescent="0.3">
      <c r="A69" s="4">
        <v>66</v>
      </c>
      <c r="B69" s="10">
        <v>45225</v>
      </c>
      <c r="C69" s="6" t="s">
        <v>9</v>
      </c>
      <c r="D69" s="6" t="s">
        <v>10</v>
      </c>
      <c r="E69" s="5">
        <v>8220</v>
      </c>
      <c r="F69" s="8">
        <v>1699</v>
      </c>
      <c r="G69" s="7">
        <v>34.729999999999997</v>
      </c>
      <c r="H69" s="8">
        <v>59000</v>
      </c>
      <c r="I69" s="8">
        <v>6952000</v>
      </c>
    </row>
    <row r="70" spans="1:15" hidden="1" x14ac:dyDescent="0.3">
      <c r="A70" s="4">
        <v>67</v>
      </c>
      <c r="B70" s="10">
        <v>45227</v>
      </c>
      <c r="C70" s="6" t="s">
        <v>9</v>
      </c>
      <c r="D70" s="6" t="s">
        <v>10</v>
      </c>
      <c r="E70" s="5">
        <v>8220</v>
      </c>
      <c r="F70" s="8">
        <v>1699</v>
      </c>
      <c r="G70" s="7">
        <v>40.020000000000003</v>
      </c>
      <c r="H70" s="8">
        <v>68000</v>
      </c>
      <c r="I70" s="8">
        <v>7020000</v>
      </c>
    </row>
    <row r="71" spans="1:15" x14ac:dyDescent="0.3">
      <c r="A71" s="4">
        <v>68</v>
      </c>
      <c r="B71" s="10">
        <v>45233</v>
      </c>
      <c r="C71" s="6" t="s">
        <v>9</v>
      </c>
      <c r="D71" s="6" t="s">
        <v>10</v>
      </c>
      <c r="E71" s="5">
        <v>8220</v>
      </c>
      <c r="F71" s="8">
        <v>1699</v>
      </c>
      <c r="G71" s="7">
        <v>41.79</v>
      </c>
      <c r="H71" s="8">
        <v>71000</v>
      </c>
      <c r="I71" s="8">
        <v>7091000</v>
      </c>
      <c r="J71">
        <f t="shared" ref="J71:J76" si="78">IF(AND(LEN(E71),E71&lt;&gt;0),LEN(E71),0)</f>
        <v>4</v>
      </c>
      <c r="K71" t="str">
        <f t="shared" ref="K71:K76" si="79">IF(J71=3,"0"&amp;E71,IF(J71=4,TEXT(E71,"####"),""))</f>
        <v>8220</v>
      </c>
      <c r="L71" t="str">
        <f t="shared" ref="L71:L76" si="80">IF(LEN(K71)=4,C71,"")</f>
        <v>경  유</v>
      </c>
      <c r="M71">
        <f t="shared" ref="M71:M76" si="81">IF(L71&lt;&gt;"",G71,"")</f>
        <v>41.79</v>
      </c>
      <c r="N71">
        <f t="shared" ref="N71:N76" si="82">IF(L71&lt;&gt;"",F71,"")</f>
        <v>1699</v>
      </c>
      <c r="O71">
        <f t="shared" ref="O71:O76" si="83">IF(L71&lt;&gt;"",H71,"")</f>
        <v>71000</v>
      </c>
    </row>
    <row r="72" spans="1:15" x14ac:dyDescent="0.3">
      <c r="A72" s="4">
        <v>69</v>
      </c>
      <c r="B72" s="10">
        <v>45236</v>
      </c>
      <c r="C72" s="6" t="s">
        <v>9</v>
      </c>
      <c r="D72" s="6" t="s">
        <v>10</v>
      </c>
      <c r="E72" s="5">
        <v>8220</v>
      </c>
      <c r="F72" s="8">
        <v>1699</v>
      </c>
      <c r="G72" s="7">
        <v>44.14</v>
      </c>
      <c r="H72" s="8">
        <v>75000</v>
      </c>
      <c r="I72" s="8">
        <v>7166000</v>
      </c>
      <c r="J72">
        <f t="shared" si="78"/>
        <v>4</v>
      </c>
      <c r="K72" t="str">
        <f t="shared" si="79"/>
        <v>8220</v>
      </c>
      <c r="L72" t="str">
        <f t="shared" si="80"/>
        <v>경  유</v>
      </c>
      <c r="M72">
        <f t="shared" si="81"/>
        <v>44.14</v>
      </c>
      <c r="N72">
        <f t="shared" si="82"/>
        <v>1699</v>
      </c>
      <c r="O72">
        <f t="shared" si="83"/>
        <v>75000</v>
      </c>
    </row>
    <row r="73" spans="1:15" x14ac:dyDescent="0.3">
      <c r="A73" s="4">
        <v>70</v>
      </c>
      <c r="B73" s="10">
        <v>45240</v>
      </c>
      <c r="C73" s="6" t="s">
        <v>9</v>
      </c>
      <c r="D73" s="6" t="s">
        <v>10</v>
      </c>
      <c r="E73" s="5">
        <v>8220</v>
      </c>
      <c r="F73" s="8">
        <v>1699</v>
      </c>
      <c r="G73" s="7">
        <v>42.97</v>
      </c>
      <c r="H73" s="8">
        <v>73000</v>
      </c>
      <c r="I73" s="8">
        <v>7239000</v>
      </c>
      <c r="J73">
        <f t="shared" si="78"/>
        <v>4</v>
      </c>
      <c r="K73" t="str">
        <f t="shared" si="79"/>
        <v>8220</v>
      </c>
      <c r="L73" t="str">
        <f t="shared" si="80"/>
        <v>경  유</v>
      </c>
      <c r="M73">
        <f t="shared" si="81"/>
        <v>42.97</v>
      </c>
      <c r="N73">
        <f t="shared" si="82"/>
        <v>1699</v>
      </c>
      <c r="O73">
        <f t="shared" si="83"/>
        <v>73000</v>
      </c>
    </row>
    <row r="74" spans="1:15" x14ac:dyDescent="0.3">
      <c r="A74" s="4">
        <v>71</v>
      </c>
      <c r="B74" s="10">
        <v>45246</v>
      </c>
      <c r="C74" s="6" t="s">
        <v>9</v>
      </c>
      <c r="D74" s="6" t="s">
        <v>10</v>
      </c>
      <c r="E74" s="5">
        <v>8220</v>
      </c>
      <c r="F74" s="8">
        <v>1678</v>
      </c>
      <c r="G74" s="7">
        <v>45.89</v>
      </c>
      <c r="H74" s="8">
        <v>77000</v>
      </c>
      <c r="I74" s="8">
        <v>7316000</v>
      </c>
      <c r="J74">
        <f t="shared" si="78"/>
        <v>4</v>
      </c>
      <c r="K74" t="str">
        <f t="shared" si="79"/>
        <v>8220</v>
      </c>
      <c r="L74" t="str">
        <f t="shared" si="80"/>
        <v>경  유</v>
      </c>
      <c r="M74">
        <f t="shared" si="81"/>
        <v>45.89</v>
      </c>
      <c r="N74">
        <f t="shared" si="82"/>
        <v>1678</v>
      </c>
      <c r="O74">
        <f t="shared" si="83"/>
        <v>77000</v>
      </c>
    </row>
    <row r="75" spans="1:15" x14ac:dyDescent="0.3">
      <c r="A75" s="4">
        <v>72</v>
      </c>
      <c r="B75" s="10">
        <v>45251</v>
      </c>
      <c r="C75" s="6" t="s">
        <v>9</v>
      </c>
      <c r="D75" s="6" t="s">
        <v>10</v>
      </c>
      <c r="E75" s="5">
        <v>8220</v>
      </c>
      <c r="F75" s="8">
        <v>1658</v>
      </c>
      <c r="G75" s="7">
        <v>56.09</v>
      </c>
      <c r="H75" s="8">
        <v>93000</v>
      </c>
      <c r="I75" s="8">
        <v>7409000</v>
      </c>
      <c r="J75">
        <f t="shared" si="78"/>
        <v>4</v>
      </c>
      <c r="K75" t="str">
        <f t="shared" si="79"/>
        <v>8220</v>
      </c>
      <c r="L75" t="str">
        <f t="shared" si="80"/>
        <v>경  유</v>
      </c>
      <c r="M75">
        <f t="shared" si="81"/>
        <v>56.09</v>
      </c>
      <c r="N75">
        <f t="shared" si="82"/>
        <v>1658</v>
      </c>
      <c r="O75">
        <f t="shared" si="83"/>
        <v>93000</v>
      </c>
    </row>
    <row r="76" spans="1:15" x14ac:dyDescent="0.3">
      <c r="A76" s="4">
        <v>73</v>
      </c>
      <c r="B76" s="10">
        <v>45255</v>
      </c>
      <c r="C76" s="6" t="s">
        <v>9</v>
      </c>
      <c r="D76" s="6" t="s">
        <v>10</v>
      </c>
      <c r="E76" s="5">
        <v>8220</v>
      </c>
      <c r="F76" s="8">
        <v>1599</v>
      </c>
      <c r="G76" s="7">
        <v>51.91</v>
      </c>
      <c r="H76" s="8">
        <v>83000</v>
      </c>
      <c r="I76" s="8">
        <v>7492000</v>
      </c>
      <c r="J76">
        <f t="shared" si="78"/>
        <v>4</v>
      </c>
      <c r="K76" t="str">
        <f t="shared" si="79"/>
        <v>8220</v>
      </c>
      <c r="L76" t="str">
        <f t="shared" si="80"/>
        <v>경  유</v>
      </c>
      <c r="M76">
        <f t="shared" si="81"/>
        <v>51.91</v>
      </c>
      <c r="N76">
        <f t="shared" si="82"/>
        <v>1599</v>
      </c>
      <c r="O76">
        <f t="shared" si="83"/>
        <v>83000</v>
      </c>
    </row>
    <row r="77" spans="1:15" hidden="1" x14ac:dyDescent="0.3">
      <c r="A77" s="4">
        <v>74</v>
      </c>
      <c r="B77" s="6"/>
      <c r="C77" s="6" t="s">
        <v>17</v>
      </c>
      <c r="D77" s="6" t="s">
        <v>10</v>
      </c>
      <c r="E77" s="5" t="s">
        <v>12</v>
      </c>
      <c r="F77" s="7"/>
      <c r="G77" s="7">
        <v>357.53</v>
      </c>
      <c r="H77" s="8">
        <v>599000</v>
      </c>
      <c r="I77" s="7">
        <v>0</v>
      </c>
    </row>
    <row r="78" spans="1:15" hidden="1" x14ac:dyDescent="0.3">
      <c r="A78" s="4">
        <v>75</v>
      </c>
      <c r="B78" s="10">
        <v>45230</v>
      </c>
      <c r="C78" s="6" t="s">
        <v>9</v>
      </c>
      <c r="D78" s="6" t="s">
        <v>10</v>
      </c>
      <c r="E78" s="5">
        <v>8465</v>
      </c>
      <c r="F78" s="8">
        <v>1699</v>
      </c>
      <c r="G78" s="7">
        <v>48.85</v>
      </c>
      <c r="H78" s="8">
        <v>83000</v>
      </c>
      <c r="I78" s="8">
        <v>7575000</v>
      </c>
    </row>
    <row r="79" spans="1:15" x14ac:dyDescent="0.3">
      <c r="A79" s="4">
        <v>76</v>
      </c>
      <c r="B79" s="10">
        <v>45238</v>
      </c>
      <c r="C79" s="6" t="s">
        <v>9</v>
      </c>
      <c r="D79" s="6" t="s">
        <v>10</v>
      </c>
      <c r="E79" s="5">
        <v>8465</v>
      </c>
      <c r="F79" s="8">
        <v>1699</v>
      </c>
      <c r="G79" s="7">
        <v>45.32</v>
      </c>
      <c r="H79" s="8">
        <v>77000</v>
      </c>
      <c r="I79" s="8">
        <v>7652000</v>
      </c>
      <c r="J79">
        <f t="shared" ref="J79:J81" si="84">IF(AND(LEN(E79),E79&lt;&gt;0),LEN(E79),0)</f>
        <v>4</v>
      </c>
      <c r="K79" t="str">
        <f t="shared" ref="K79:K81" si="85">IF(J79=3,"0"&amp;E79,IF(J79=4,TEXT(E79,"####"),""))</f>
        <v>8465</v>
      </c>
      <c r="L79" t="str">
        <f t="shared" ref="L79:L81" si="86">IF(LEN(K79)=4,C79,"")</f>
        <v>경  유</v>
      </c>
      <c r="M79">
        <f t="shared" ref="M79:M81" si="87">IF(L79&lt;&gt;"",G79,"")</f>
        <v>45.32</v>
      </c>
      <c r="N79">
        <f t="shared" ref="N79:N81" si="88">IF(L79&lt;&gt;"",F79,"")</f>
        <v>1699</v>
      </c>
      <c r="O79">
        <f t="shared" ref="O79:O81" si="89">IF(L79&lt;&gt;"",H79,"")</f>
        <v>77000</v>
      </c>
    </row>
    <row r="80" spans="1:15" x14ac:dyDescent="0.3">
      <c r="A80" s="4">
        <v>77</v>
      </c>
      <c r="B80" s="10">
        <v>45244</v>
      </c>
      <c r="C80" s="6" t="s">
        <v>9</v>
      </c>
      <c r="D80" s="6" t="s">
        <v>10</v>
      </c>
      <c r="E80" s="5">
        <v>8465</v>
      </c>
      <c r="F80" s="8">
        <v>1678</v>
      </c>
      <c r="G80" s="7">
        <v>47.68</v>
      </c>
      <c r="H80" s="8">
        <v>80000</v>
      </c>
      <c r="I80" s="8">
        <v>7732000</v>
      </c>
      <c r="J80">
        <f t="shared" si="84"/>
        <v>4</v>
      </c>
      <c r="K80" t="str">
        <f t="shared" si="85"/>
        <v>8465</v>
      </c>
      <c r="L80" t="str">
        <f t="shared" si="86"/>
        <v>경  유</v>
      </c>
      <c r="M80">
        <f t="shared" si="87"/>
        <v>47.68</v>
      </c>
      <c r="N80">
        <f t="shared" si="88"/>
        <v>1678</v>
      </c>
      <c r="O80">
        <f t="shared" si="89"/>
        <v>80000</v>
      </c>
    </row>
    <row r="81" spans="1:15" x14ac:dyDescent="0.3">
      <c r="A81" s="4">
        <v>78</v>
      </c>
      <c r="B81" s="10">
        <v>45250</v>
      </c>
      <c r="C81" s="6" t="s">
        <v>9</v>
      </c>
      <c r="D81" s="6" t="s">
        <v>10</v>
      </c>
      <c r="E81" s="5">
        <v>8465</v>
      </c>
      <c r="F81" s="8">
        <v>1658</v>
      </c>
      <c r="G81" s="7">
        <v>48.25</v>
      </c>
      <c r="H81" s="8">
        <v>80000</v>
      </c>
      <c r="I81" s="8">
        <v>7812000</v>
      </c>
      <c r="J81">
        <f t="shared" si="84"/>
        <v>4</v>
      </c>
      <c r="K81" t="str">
        <f t="shared" si="85"/>
        <v>8465</v>
      </c>
      <c r="L81" t="str">
        <f t="shared" si="86"/>
        <v>경  유</v>
      </c>
      <c r="M81">
        <f t="shared" si="87"/>
        <v>48.25</v>
      </c>
      <c r="N81">
        <f t="shared" si="88"/>
        <v>1658</v>
      </c>
      <c r="O81">
        <f t="shared" si="89"/>
        <v>80000</v>
      </c>
    </row>
    <row r="82" spans="1:15" hidden="1" x14ac:dyDescent="0.3">
      <c r="A82" s="4">
        <v>79</v>
      </c>
      <c r="B82" s="6"/>
      <c r="C82" s="6" t="s">
        <v>18</v>
      </c>
      <c r="D82" s="6" t="s">
        <v>10</v>
      </c>
      <c r="E82" s="5" t="s">
        <v>12</v>
      </c>
      <c r="F82" s="7"/>
      <c r="G82" s="7">
        <v>190.1</v>
      </c>
      <c r="H82" s="8">
        <v>320000</v>
      </c>
      <c r="I82" s="7">
        <v>0</v>
      </c>
    </row>
    <row r="83" spans="1:15" x14ac:dyDescent="0.3">
      <c r="A83" s="4">
        <v>80</v>
      </c>
      <c r="B83" s="10">
        <v>45232</v>
      </c>
      <c r="C83" s="6" t="s">
        <v>9</v>
      </c>
      <c r="D83" s="6" t="s">
        <v>10</v>
      </c>
      <c r="E83" s="5">
        <v>9149</v>
      </c>
      <c r="F83" s="8">
        <v>1699</v>
      </c>
      <c r="G83" s="7">
        <v>56.5</v>
      </c>
      <c r="H83" s="8">
        <v>96000</v>
      </c>
      <c r="I83" s="8">
        <v>7908000</v>
      </c>
      <c r="J83">
        <f t="shared" ref="J83:J85" si="90">IF(AND(LEN(E83),E83&lt;&gt;0),LEN(E83),0)</f>
        <v>4</v>
      </c>
      <c r="K83" t="str">
        <f t="shared" ref="K83:K85" si="91">IF(J83=3,"0"&amp;E83,IF(J83=4,TEXT(E83,"####"),""))</f>
        <v>9149</v>
      </c>
      <c r="L83" t="str">
        <f t="shared" ref="L83:L85" si="92">IF(LEN(K83)=4,C83,"")</f>
        <v>경  유</v>
      </c>
      <c r="M83">
        <f t="shared" ref="M83:M85" si="93">IF(L83&lt;&gt;"",G83,"")</f>
        <v>56.5</v>
      </c>
      <c r="N83">
        <f t="shared" ref="N83:N85" si="94">IF(L83&lt;&gt;"",F83,"")</f>
        <v>1699</v>
      </c>
      <c r="O83">
        <f t="shared" ref="O83:O85" si="95">IF(L83&lt;&gt;"",H83,"")</f>
        <v>96000</v>
      </c>
    </row>
    <row r="84" spans="1:15" x14ac:dyDescent="0.3">
      <c r="A84" s="4">
        <v>81</v>
      </c>
      <c r="B84" s="10">
        <v>45241</v>
      </c>
      <c r="C84" s="6" t="s">
        <v>9</v>
      </c>
      <c r="D84" s="6" t="s">
        <v>10</v>
      </c>
      <c r="E84" s="5">
        <v>9149</v>
      </c>
      <c r="F84" s="8">
        <v>1699</v>
      </c>
      <c r="G84" s="7">
        <v>55.33</v>
      </c>
      <c r="H84" s="8">
        <v>94000</v>
      </c>
      <c r="I84" s="8">
        <v>8002000</v>
      </c>
      <c r="J84">
        <f t="shared" si="90"/>
        <v>4</v>
      </c>
      <c r="K84" t="str">
        <f t="shared" si="91"/>
        <v>9149</v>
      </c>
      <c r="L84" t="str">
        <f t="shared" si="92"/>
        <v>경  유</v>
      </c>
      <c r="M84">
        <f t="shared" si="93"/>
        <v>55.33</v>
      </c>
      <c r="N84">
        <f t="shared" si="94"/>
        <v>1699</v>
      </c>
      <c r="O84">
        <f t="shared" si="95"/>
        <v>94000</v>
      </c>
    </row>
    <row r="85" spans="1:15" x14ac:dyDescent="0.3">
      <c r="A85" s="4">
        <v>82</v>
      </c>
      <c r="B85" s="10">
        <v>45250</v>
      </c>
      <c r="C85" s="6" t="s">
        <v>9</v>
      </c>
      <c r="D85" s="6" t="s">
        <v>10</v>
      </c>
      <c r="E85" s="5">
        <v>9149</v>
      </c>
      <c r="F85" s="8">
        <v>1658</v>
      </c>
      <c r="G85" s="7">
        <v>54.28</v>
      </c>
      <c r="H85" s="8">
        <v>90000</v>
      </c>
      <c r="I85" s="8">
        <v>8092000</v>
      </c>
      <c r="J85">
        <f t="shared" si="90"/>
        <v>4</v>
      </c>
      <c r="K85" t="str">
        <f t="shared" si="91"/>
        <v>9149</v>
      </c>
      <c r="L85" t="str">
        <f t="shared" si="92"/>
        <v>경  유</v>
      </c>
      <c r="M85">
        <f t="shared" si="93"/>
        <v>54.28</v>
      </c>
      <c r="N85">
        <f t="shared" si="94"/>
        <v>1658</v>
      </c>
      <c r="O85">
        <f t="shared" si="95"/>
        <v>90000</v>
      </c>
    </row>
    <row r="86" spans="1:15" hidden="1" x14ac:dyDescent="0.3">
      <c r="A86" s="4">
        <v>83</v>
      </c>
      <c r="B86" s="6"/>
      <c r="C86" s="6" t="s">
        <v>19</v>
      </c>
      <c r="D86" s="6" t="s">
        <v>10</v>
      </c>
      <c r="E86" s="5" t="s">
        <v>12</v>
      </c>
      <c r="F86" s="7"/>
      <c r="G86" s="7">
        <v>166.11</v>
      </c>
      <c r="H86" s="8">
        <v>280000</v>
      </c>
      <c r="I86" s="7">
        <v>0</v>
      </c>
    </row>
    <row r="87" spans="1:15" x14ac:dyDescent="0.3">
      <c r="A87" s="4">
        <v>84</v>
      </c>
      <c r="B87" s="10">
        <v>45231</v>
      </c>
      <c r="C87" s="6" t="s">
        <v>9</v>
      </c>
      <c r="D87" s="6" t="s">
        <v>10</v>
      </c>
      <c r="E87" s="5">
        <v>9180</v>
      </c>
      <c r="F87" s="8">
        <v>1699</v>
      </c>
      <c r="G87" s="7">
        <v>58.27</v>
      </c>
      <c r="H87" s="8">
        <v>99000</v>
      </c>
      <c r="I87" s="8">
        <v>8191000</v>
      </c>
      <c r="J87">
        <f t="shared" ref="J87:J92" si="96">IF(AND(LEN(E87),E87&lt;&gt;0),LEN(E87),0)</f>
        <v>4</v>
      </c>
      <c r="K87" t="str">
        <f t="shared" ref="K87:K92" si="97">IF(J87=3,"0"&amp;E87,IF(J87=4,TEXT(E87,"####"),""))</f>
        <v>9180</v>
      </c>
      <c r="L87" t="str">
        <f t="shared" ref="L87:L92" si="98">IF(LEN(K87)=4,C87,"")</f>
        <v>경  유</v>
      </c>
      <c r="M87">
        <f t="shared" ref="M87:M92" si="99">IF(L87&lt;&gt;"",G87,"")</f>
        <v>58.27</v>
      </c>
      <c r="N87">
        <f t="shared" ref="N87:N92" si="100">IF(L87&lt;&gt;"",F87,"")</f>
        <v>1699</v>
      </c>
      <c r="O87">
        <f t="shared" ref="O87:O92" si="101">IF(L87&lt;&gt;"",H87,"")</f>
        <v>99000</v>
      </c>
    </row>
    <row r="88" spans="1:15" x14ac:dyDescent="0.3">
      <c r="A88" s="4">
        <v>85</v>
      </c>
      <c r="B88" s="10">
        <v>45234</v>
      </c>
      <c r="C88" s="6" t="s">
        <v>9</v>
      </c>
      <c r="D88" s="6" t="s">
        <v>10</v>
      </c>
      <c r="E88" s="5">
        <v>9180</v>
      </c>
      <c r="F88" s="8">
        <v>1699</v>
      </c>
      <c r="G88" s="7">
        <v>55.33</v>
      </c>
      <c r="H88" s="8">
        <v>94000</v>
      </c>
      <c r="I88" s="8">
        <v>8285000</v>
      </c>
      <c r="J88">
        <f t="shared" si="96"/>
        <v>4</v>
      </c>
      <c r="K88" t="str">
        <f t="shared" si="97"/>
        <v>9180</v>
      </c>
      <c r="L88" t="str">
        <f t="shared" si="98"/>
        <v>경  유</v>
      </c>
      <c r="M88">
        <f t="shared" si="99"/>
        <v>55.33</v>
      </c>
      <c r="N88">
        <f t="shared" si="100"/>
        <v>1699</v>
      </c>
      <c r="O88">
        <f t="shared" si="101"/>
        <v>94000</v>
      </c>
    </row>
    <row r="89" spans="1:15" x14ac:dyDescent="0.3">
      <c r="A89" s="4">
        <v>86</v>
      </c>
      <c r="B89" s="10">
        <v>45238</v>
      </c>
      <c r="C89" s="6" t="s">
        <v>9</v>
      </c>
      <c r="D89" s="6" t="s">
        <v>10</v>
      </c>
      <c r="E89" s="5">
        <v>9180</v>
      </c>
      <c r="F89" s="8">
        <v>1699</v>
      </c>
      <c r="G89" s="7">
        <v>57.68</v>
      </c>
      <c r="H89" s="8">
        <v>98000</v>
      </c>
      <c r="I89" s="8">
        <v>8383000</v>
      </c>
      <c r="J89">
        <f t="shared" si="96"/>
        <v>4</v>
      </c>
      <c r="K89" t="str">
        <f t="shared" si="97"/>
        <v>9180</v>
      </c>
      <c r="L89" t="str">
        <f t="shared" si="98"/>
        <v>경  유</v>
      </c>
      <c r="M89">
        <f t="shared" si="99"/>
        <v>57.68</v>
      </c>
      <c r="N89">
        <f t="shared" si="100"/>
        <v>1699</v>
      </c>
      <c r="O89">
        <f t="shared" si="101"/>
        <v>98000</v>
      </c>
    </row>
    <row r="90" spans="1:15" x14ac:dyDescent="0.3">
      <c r="A90" s="4">
        <v>87</v>
      </c>
      <c r="B90" s="10">
        <v>45243</v>
      </c>
      <c r="C90" s="6" t="s">
        <v>9</v>
      </c>
      <c r="D90" s="6" t="s">
        <v>10</v>
      </c>
      <c r="E90" s="5">
        <v>9180</v>
      </c>
      <c r="F90" s="8">
        <v>1678</v>
      </c>
      <c r="G90" s="7">
        <v>29.8</v>
      </c>
      <c r="H90" s="8">
        <v>50000</v>
      </c>
      <c r="I90" s="8">
        <v>8433000</v>
      </c>
      <c r="J90">
        <f t="shared" si="96"/>
        <v>4</v>
      </c>
      <c r="K90" t="str">
        <f t="shared" si="97"/>
        <v>9180</v>
      </c>
      <c r="L90" t="str">
        <f t="shared" si="98"/>
        <v>경  유</v>
      </c>
      <c r="M90">
        <f t="shared" si="99"/>
        <v>29.8</v>
      </c>
      <c r="N90">
        <f t="shared" si="100"/>
        <v>1678</v>
      </c>
      <c r="O90">
        <f t="shared" si="101"/>
        <v>50000</v>
      </c>
    </row>
    <row r="91" spans="1:15" x14ac:dyDescent="0.3">
      <c r="A91" s="4">
        <v>88</v>
      </c>
      <c r="B91" s="10">
        <v>45246</v>
      </c>
      <c r="C91" s="6" t="s">
        <v>9</v>
      </c>
      <c r="D91" s="6" t="s">
        <v>10</v>
      </c>
      <c r="E91" s="5">
        <v>9180</v>
      </c>
      <c r="F91" s="8">
        <v>1678</v>
      </c>
      <c r="G91" s="7">
        <v>29.8</v>
      </c>
      <c r="H91" s="8">
        <v>50000</v>
      </c>
      <c r="I91" s="8">
        <v>8483000</v>
      </c>
      <c r="J91">
        <f t="shared" si="96"/>
        <v>4</v>
      </c>
      <c r="K91" t="str">
        <f t="shared" si="97"/>
        <v>9180</v>
      </c>
      <c r="L91" t="str">
        <f t="shared" si="98"/>
        <v>경  유</v>
      </c>
      <c r="M91">
        <f t="shared" si="99"/>
        <v>29.8</v>
      </c>
      <c r="N91">
        <f t="shared" si="100"/>
        <v>1678</v>
      </c>
      <c r="O91">
        <f t="shared" si="101"/>
        <v>50000</v>
      </c>
    </row>
    <row r="92" spans="1:15" x14ac:dyDescent="0.3">
      <c r="A92" s="4">
        <v>89</v>
      </c>
      <c r="B92" s="10">
        <v>45251</v>
      </c>
      <c r="C92" s="6" t="s">
        <v>9</v>
      </c>
      <c r="D92" s="6" t="s">
        <v>10</v>
      </c>
      <c r="E92" s="5">
        <v>9180</v>
      </c>
      <c r="F92" s="8">
        <v>1658</v>
      </c>
      <c r="G92" s="7">
        <v>30.16</v>
      </c>
      <c r="H92" s="8">
        <v>50000</v>
      </c>
      <c r="I92" s="8">
        <v>8533000</v>
      </c>
      <c r="J92">
        <f t="shared" si="96"/>
        <v>4</v>
      </c>
      <c r="K92" t="str">
        <f t="shared" si="97"/>
        <v>9180</v>
      </c>
      <c r="L92" t="str">
        <f t="shared" si="98"/>
        <v>경  유</v>
      </c>
      <c r="M92">
        <f t="shared" si="99"/>
        <v>30.16</v>
      </c>
      <c r="N92">
        <f t="shared" si="100"/>
        <v>1658</v>
      </c>
      <c r="O92">
        <f t="shared" si="101"/>
        <v>50000</v>
      </c>
    </row>
    <row r="93" spans="1:15" hidden="1" x14ac:dyDescent="0.3">
      <c r="A93" s="4">
        <v>90</v>
      </c>
      <c r="B93" s="6"/>
      <c r="C93" s="6" t="s">
        <v>16</v>
      </c>
      <c r="D93" s="6" t="s">
        <v>10</v>
      </c>
      <c r="E93" s="5" t="s">
        <v>12</v>
      </c>
      <c r="F93" s="7"/>
      <c r="G93" s="7">
        <v>261.02</v>
      </c>
      <c r="H93" s="8">
        <v>441000</v>
      </c>
      <c r="I93" s="7">
        <v>0</v>
      </c>
    </row>
    <row r="94" spans="1:15" hidden="1" x14ac:dyDescent="0.3">
      <c r="A94" s="4">
        <v>91</v>
      </c>
      <c r="B94" s="10">
        <v>45226</v>
      </c>
      <c r="C94" s="6" t="s">
        <v>14</v>
      </c>
      <c r="D94" s="6" t="s">
        <v>10</v>
      </c>
      <c r="E94" s="5">
        <v>9193</v>
      </c>
      <c r="F94" s="8">
        <v>1819</v>
      </c>
      <c r="G94" s="7">
        <v>27.49</v>
      </c>
      <c r="H94" s="8">
        <v>50000</v>
      </c>
      <c r="I94" s="8">
        <v>8583000</v>
      </c>
    </row>
    <row r="95" spans="1:15" hidden="1" x14ac:dyDescent="0.3">
      <c r="A95" s="4">
        <v>92</v>
      </c>
      <c r="B95" s="10">
        <v>45230</v>
      </c>
      <c r="C95" s="6" t="s">
        <v>9</v>
      </c>
      <c r="D95" s="6" t="s">
        <v>10</v>
      </c>
      <c r="E95" s="5">
        <v>9193</v>
      </c>
      <c r="F95" s="8">
        <v>1699</v>
      </c>
      <c r="G95" s="7">
        <v>52.97</v>
      </c>
      <c r="H95" s="8">
        <v>90000</v>
      </c>
      <c r="I95" s="8">
        <v>8673000</v>
      </c>
    </row>
    <row r="96" spans="1:15" x14ac:dyDescent="0.3">
      <c r="A96" s="4">
        <v>93</v>
      </c>
      <c r="B96" s="10">
        <v>45240</v>
      </c>
      <c r="C96" s="6" t="s">
        <v>9</v>
      </c>
      <c r="D96" s="6" t="s">
        <v>10</v>
      </c>
      <c r="E96" s="5">
        <v>9193</v>
      </c>
      <c r="F96" s="8">
        <v>1699</v>
      </c>
      <c r="G96" s="7">
        <v>56.5</v>
      </c>
      <c r="H96" s="8">
        <v>96000</v>
      </c>
      <c r="I96" s="8">
        <v>8769000</v>
      </c>
      <c r="J96">
        <f t="shared" ref="J96:J97" si="102">IF(AND(LEN(E96),E96&lt;&gt;0),LEN(E96),0)</f>
        <v>4</v>
      </c>
      <c r="K96" t="str">
        <f t="shared" ref="K96:K97" si="103">IF(J96=3,"0"&amp;E96,IF(J96=4,TEXT(E96,"####"),""))</f>
        <v>9193</v>
      </c>
      <c r="L96" t="str">
        <f t="shared" ref="L96:L97" si="104">IF(LEN(K96)=4,C96,"")</f>
        <v>경  유</v>
      </c>
      <c r="M96">
        <f t="shared" ref="M96:M97" si="105">IF(L96&lt;&gt;"",G96,"")</f>
        <v>56.5</v>
      </c>
      <c r="N96">
        <f t="shared" ref="N96:N97" si="106">IF(L96&lt;&gt;"",F96,"")</f>
        <v>1699</v>
      </c>
      <c r="O96">
        <f t="shared" ref="O96:O97" si="107">IF(L96&lt;&gt;"",H96,"")</f>
        <v>96000</v>
      </c>
    </row>
    <row r="97" spans="1:15" x14ac:dyDescent="0.3">
      <c r="A97" s="4">
        <v>94</v>
      </c>
      <c r="B97" s="10">
        <v>45249</v>
      </c>
      <c r="C97" s="6" t="s">
        <v>9</v>
      </c>
      <c r="D97" s="6" t="s">
        <v>10</v>
      </c>
      <c r="E97" s="5">
        <v>9193</v>
      </c>
      <c r="F97" s="8">
        <v>1658</v>
      </c>
      <c r="G97" s="7">
        <v>57.3</v>
      </c>
      <c r="H97" s="8">
        <v>95000</v>
      </c>
      <c r="I97" s="8">
        <v>8864000</v>
      </c>
      <c r="J97">
        <f t="shared" si="102"/>
        <v>4</v>
      </c>
      <c r="K97" t="str">
        <f t="shared" si="103"/>
        <v>9193</v>
      </c>
      <c r="L97" t="str">
        <f t="shared" si="104"/>
        <v>경  유</v>
      </c>
      <c r="M97">
        <f t="shared" si="105"/>
        <v>57.3</v>
      </c>
      <c r="N97">
        <f t="shared" si="106"/>
        <v>1658</v>
      </c>
      <c r="O97">
        <f t="shared" si="107"/>
        <v>95000</v>
      </c>
    </row>
    <row r="98" spans="1:15" hidden="1" x14ac:dyDescent="0.3">
      <c r="A98" s="4">
        <v>95</v>
      </c>
      <c r="B98" s="6"/>
      <c r="C98" s="6" t="s">
        <v>18</v>
      </c>
      <c r="D98" s="6" t="s">
        <v>10</v>
      </c>
      <c r="E98" s="5" t="s">
        <v>12</v>
      </c>
      <c r="F98" s="7"/>
      <c r="G98" s="7">
        <v>194.26</v>
      </c>
      <c r="H98" s="8">
        <v>331000</v>
      </c>
      <c r="I98" s="7">
        <v>0</v>
      </c>
    </row>
    <row r="99" spans="1:15" x14ac:dyDescent="0.3">
      <c r="A99" s="4">
        <v>96</v>
      </c>
      <c r="B99" s="10">
        <v>45232</v>
      </c>
      <c r="C99" s="6" t="s">
        <v>9</v>
      </c>
      <c r="D99" s="6" t="s">
        <v>10</v>
      </c>
      <c r="E99" s="5">
        <v>9273</v>
      </c>
      <c r="F99" s="8">
        <v>1699</v>
      </c>
      <c r="G99" s="7">
        <v>54.74</v>
      </c>
      <c r="H99" s="8">
        <v>93000</v>
      </c>
      <c r="I99" s="8">
        <v>8957000</v>
      </c>
      <c r="J99">
        <f t="shared" ref="J99:J104" si="108">IF(AND(LEN(E99),E99&lt;&gt;0),LEN(E99),0)</f>
        <v>4</v>
      </c>
      <c r="K99" t="str">
        <f t="shared" ref="K99:K104" si="109">IF(J99=3,"0"&amp;E99,IF(J99=4,TEXT(E99,"####"),""))</f>
        <v>9273</v>
      </c>
      <c r="L99" t="str">
        <f t="shared" ref="L99:L104" si="110">IF(LEN(K99)=4,C99,"")</f>
        <v>경  유</v>
      </c>
      <c r="M99">
        <f t="shared" ref="M99:M104" si="111">IF(L99&lt;&gt;"",G99,"")</f>
        <v>54.74</v>
      </c>
      <c r="N99">
        <f t="shared" ref="N99:N104" si="112">IF(L99&lt;&gt;"",F99,"")</f>
        <v>1699</v>
      </c>
      <c r="O99">
        <f t="shared" ref="O99:O104" si="113">IF(L99&lt;&gt;"",H99,"")</f>
        <v>93000</v>
      </c>
    </row>
    <row r="100" spans="1:15" x14ac:dyDescent="0.3">
      <c r="A100" s="4">
        <v>97</v>
      </c>
      <c r="B100" s="10">
        <v>45236</v>
      </c>
      <c r="C100" s="6" t="s">
        <v>9</v>
      </c>
      <c r="D100" s="6" t="s">
        <v>10</v>
      </c>
      <c r="E100" s="5">
        <v>9273</v>
      </c>
      <c r="F100" s="8">
        <v>1699</v>
      </c>
      <c r="G100" s="7">
        <v>52.97</v>
      </c>
      <c r="H100" s="8">
        <v>90000</v>
      </c>
      <c r="I100" s="8">
        <v>9047000</v>
      </c>
      <c r="J100">
        <f t="shared" si="108"/>
        <v>4</v>
      </c>
      <c r="K100" t="str">
        <f t="shared" si="109"/>
        <v>9273</v>
      </c>
      <c r="L100" t="str">
        <f t="shared" si="110"/>
        <v>경  유</v>
      </c>
      <c r="M100">
        <f t="shared" si="111"/>
        <v>52.97</v>
      </c>
      <c r="N100">
        <f t="shared" si="112"/>
        <v>1699</v>
      </c>
      <c r="O100">
        <f t="shared" si="113"/>
        <v>90000</v>
      </c>
    </row>
    <row r="101" spans="1:15" x14ac:dyDescent="0.3">
      <c r="A101" s="4">
        <v>98</v>
      </c>
      <c r="B101" s="10">
        <v>45240</v>
      </c>
      <c r="C101" s="6" t="s">
        <v>9</v>
      </c>
      <c r="D101" s="6" t="s">
        <v>10</v>
      </c>
      <c r="E101" s="5">
        <v>9273</v>
      </c>
      <c r="F101" s="8">
        <v>1699</v>
      </c>
      <c r="G101" s="7">
        <v>50.03</v>
      </c>
      <c r="H101" s="8">
        <v>85000</v>
      </c>
      <c r="I101" s="8">
        <v>9132000</v>
      </c>
      <c r="J101">
        <f t="shared" si="108"/>
        <v>4</v>
      </c>
      <c r="K101" t="str">
        <f t="shared" si="109"/>
        <v>9273</v>
      </c>
      <c r="L101" t="str">
        <f t="shared" si="110"/>
        <v>경  유</v>
      </c>
      <c r="M101">
        <f t="shared" si="111"/>
        <v>50.03</v>
      </c>
      <c r="N101">
        <f t="shared" si="112"/>
        <v>1699</v>
      </c>
      <c r="O101">
        <f t="shared" si="113"/>
        <v>85000</v>
      </c>
    </row>
    <row r="102" spans="1:15" x14ac:dyDescent="0.3">
      <c r="A102" s="4">
        <v>99</v>
      </c>
      <c r="B102" s="10">
        <v>45244</v>
      </c>
      <c r="C102" s="6" t="s">
        <v>9</v>
      </c>
      <c r="D102" s="6" t="s">
        <v>10</v>
      </c>
      <c r="E102" s="5">
        <v>9273</v>
      </c>
      <c r="F102" s="8">
        <v>1678</v>
      </c>
      <c r="G102" s="7">
        <v>55.42</v>
      </c>
      <c r="H102" s="8">
        <v>93000</v>
      </c>
      <c r="I102" s="8">
        <v>9225000</v>
      </c>
      <c r="J102">
        <f t="shared" si="108"/>
        <v>4</v>
      </c>
      <c r="K102" t="str">
        <f t="shared" si="109"/>
        <v>9273</v>
      </c>
      <c r="L102" t="str">
        <f t="shared" si="110"/>
        <v>경  유</v>
      </c>
      <c r="M102">
        <f t="shared" si="111"/>
        <v>55.42</v>
      </c>
      <c r="N102">
        <f t="shared" si="112"/>
        <v>1678</v>
      </c>
      <c r="O102">
        <f t="shared" si="113"/>
        <v>93000</v>
      </c>
    </row>
    <row r="103" spans="1:15" x14ac:dyDescent="0.3">
      <c r="A103" s="4">
        <v>100</v>
      </c>
      <c r="B103" s="10">
        <v>45248</v>
      </c>
      <c r="C103" s="6" t="s">
        <v>9</v>
      </c>
      <c r="D103" s="6" t="s">
        <v>10</v>
      </c>
      <c r="E103" s="5">
        <v>9273</v>
      </c>
      <c r="F103" s="8">
        <v>1658</v>
      </c>
      <c r="G103" s="7">
        <v>56.69</v>
      </c>
      <c r="H103" s="8">
        <v>94000</v>
      </c>
      <c r="I103" s="8">
        <v>9319000</v>
      </c>
      <c r="J103">
        <f t="shared" si="108"/>
        <v>4</v>
      </c>
      <c r="K103" t="str">
        <f t="shared" si="109"/>
        <v>9273</v>
      </c>
      <c r="L103" t="str">
        <f t="shared" si="110"/>
        <v>경  유</v>
      </c>
      <c r="M103">
        <f t="shared" si="111"/>
        <v>56.69</v>
      </c>
      <c r="N103">
        <f t="shared" si="112"/>
        <v>1658</v>
      </c>
      <c r="O103">
        <f t="shared" si="113"/>
        <v>94000</v>
      </c>
    </row>
    <row r="104" spans="1:15" x14ac:dyDescent="0.3">
      <c r="A104" s="4">
        <v>101</v>
      </c>
      <c r="B104" s="10">
        <v>45252</v>
      </c>
      <c r="C104" s="6" t="s">
        <v>9</v>
      </c>
      <c r="D104" s="6" t="s">
        <v>10</v>
      </c>
      <c r="E104" s="5">
        <v>9273</v>
      </c>
      <c r="F104" s="8">
        <v>1658</v>
      </c>
      <c r="G104" s="7">
        <v>56.09</v>
      </c>
      <c r="H104" s="8">
        <v>93000</v>
      </c>
      <c r="I104" s="8">
        <v>9412000</v>
      </c>
      <c r="J104">
        <f t="shared" si="108"/>
        <v>4</v>
      </c>
      <c r="K104" t="str">
        <f t="shared" si="109"/>
        <v>9273</v>
      </c>
      <c r="L104" t="str">
        <f t="shared" si="110"/>
        <v>경  유</v>
      </c>
      <c r="M104">
        <f t="shared" si="111"/>
        <v>56.09</v>
      </c>
      <c r="N104">
        <f t="shared" si="112"/>
        <v>1658</v>
      </c>
      <c r="O104">
        <f t="shared" si="113"/>
        <v>93000</v>
      </c>
    </row>
    <row r="105" spans="1:15" hidden="1" x14ac:dyDescent="0.3">
      <c r="A105" s="4">
        <v>102</v>
      </c>
      <c r="B105" s="6"/>
      <c r="C105" s="6" t="s">
        <v>16</v>
      </c>
      <c r="D105" s="6" t="s">
        <v>10</v>
      </c>
      <c r="E105" s="5" t="s">
        <v>12</v>
      </c>
      <c r="F105" s="7"/>
      <c r="G105" s="7">
        <v>325.95</v>
      </c>
      <c r="H105" s="8">
        <v>548000</v>
      </c>
      <c r="I105" s="7">
        <v>0</v>
      </c>
    </row>
    <row r="106" spans="1:15" hidden="1" x14ac:dyDescent="0.3">
      <c r="A106" s="4">
        <v>103</v>
      </c>
      <c r="B106" s="6"/>
      <c r="C106" s="6"/>
      <c r="D106" s="6" t="s">
        <v>10</v>
      </c>
      <c r="E106" s="5" t="s">
        <v>22</v>
      </c>
      <c r="F106" s="7"/>
      <c r="G106" s="9">
        <v>5598.54</v>
      </c>
      <c r="H106" s="8">
        <v>9412000</v>
      </c>
      <c r="I106" s="7">
        <v>0</v>
      </c>
    </row>
    <row r="107" spans="1:15" hidden="1" x14ac:dyDescent="0.3">
      <c r="A107" s="4">
        <v>104</v>
      </c>
    </row>
  </sheetData>
  <autoFilter ref="A3:O107">
    <filterColumn colId="1">
      <filters>
        <dateGroupItem year="2023" month="11" dateTimeGrouping="month"/>
      </filters>
    </filterColumn>
  </autoFilter>
  <mergeCells count="2">
    <mergeCell ref="A1:I1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2023-10-26~2023-11-26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</dc:creator>
  <cp:lastModifiedBy>Jongwook Lee</cp:lastModifiedBy>
  <dcterms:created xsi:type="dcterms:W3CDTF">2023-11-27T00:08:16Z</dcterms:created>
  <dcterms:modified xsi:type="dcterms:W3CDTF">2023-11-27T05:17:09Z</dcterms:modified>
</cp:coreProperties>
</file>