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ocuments\College\PhD_Project\Project\"/>
    </mc:Choice>
  </mc:AlternateContent>
  <xr:revisionPtr revIDLastSave="0" documentId="13_ncr:1_{2921061D-0568-4736-93C5-CC234D3E16A0}" xr6:coauthVersionLast="47" xr6:coauthVersionMax="47" xr10:uidLastSave="{00000000-0000-0000-0000-000000000000}"/>
  <bookViews>
    <workbookView xWindow="-108" yWindow="-108" windowWidth="23256" windowHeight="12576" activeTab="1" xr2:uid="{B87B326D-A332-4600-84A9-3A5B2C335E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2" l="1"/>
  <c r="C75" i="2"/>
  <c r="A75" i="2"/>
  <c r="B75" i="2"/>
  <c r="D75" i="2"/>
  <c r="E75" i="2"/>
  <c r="C56" i="2"/>
  <c r="A56" i="2"/>
  <c r="B56" i="2"/>
  <c r="D56" i="2"/>
  <c r="E56" i="2"/>
  <c r="F56" i="2"/>
  <c r="B37" i="2"/>
  <c r="A37" i="2"/>
  <c r="C37" i="2"/>
  <c r="D37" i="2"/>
  <c r="E37" i="2"/>
  <c r="F37" i="2"/>
  <c r="E18" i="2"/>
  <c r="C18" i="2"/>
  <c r="A18" i="2"/>
  <c r="B18" i="2"/>
  <c r="D18" i="2"/>
  <c r="F18" i="2"/>
  <c r="E72" i="2"/>
  <c r="D72" i="2"/>
  <c r="C72" i="2"/>
  <c r="A72" i="2"/>
  <c r="B72" i="2"/>
  <c r="F72" i="2"/>
  <c r="E53" i="2"/>
  <c r="C53" i="2"/>
  <c r="A53" i="2"/>
  <c r="B53" i="2"/>
  <c r="D53" i="2"/>
  <c r="F53" i="2"/>
  <c r="A34" i="2"/>
  <c r="B34" i="2"/>
  <c r="C34" i="2"/>
  <c r="D34" i="2"/>
  <c r="E34" i="2"/>
  <c r="F34" i="2"/>
  <c r="B15" i="2"/>
  <c r="C15" i="2"/>
  <c r="D15" i="2"/>
  <c r="E15" i="2"/>
  <c r="F15" i="2"/>
  <c r="A15" i="2"/>
  <c r="A69" i="2"/>
  <c r="B69" i="2"/>
  <c r="C69" i="2"/>
  <c r="D69" i="2"/>
  <c r="E69" i="2"/>
  <c r="F69" i="2"/>
  <c r="C50" i="2"/>
  <c r="A50" i="2"/>
  <c r="B50" i="2"/>
  <c r="D50" i="2"/>
  <c r="E50" i="2"/>
  <c r="F50" i="2"/>
  <c r="A31" i="2"/>
  <c r="B31" i="2"/>
  <c r="C31" i="2"/>
  <c r="D31" i="2"/>
  <c r="E31" i="2"/>
  <c r="F31" i="2"/>
  <c r="A12" i="2"/>
  <c r="A9" i="2"/>
  <c r="B12" i="2"/>
  <c r="C12" i="2"/>
  <c r="D12" i="2"/>
  <c r="E12" i="2"/>
  <c r="F12" i="2"/>
  <c r="F28" i="2"/>
  <c r="A28" i="2"/>
  <c r="F66" i="2"/>
  <c r="E66" i="2"/>
  <c r="D66" i="2"/>
  <c r="C66" i="2"/>
  <c r="B66" i="2"/>
  <c r="A66" i="2"/>
  <c r="F47" i="2"/>
  <c r="E47" i="2"/>
  <c r="D47" i="2"/>
  <c r="C47" i="2"/>
  <c r="B47" i="2"/>
  <c r="A47" i="2"/>
  <c r="B28" i="2"/>
  <c r="C28" i="2"/>
  <c r="D28" i="2"/>
  <c r="E28" i="2"/>
  <c r="B9" i="2"/>
  <c r="C9" i="2"/>
  <c r="D9" i="2"/>
  <c r="E9" i="2"/>
  <c r="F9" i="2"/>
  <c r="P47" i="2"/>
  <c r="O3" i="2"/>
  <c r="R9" i="2"/>
  <c r="Q9" i="2"/>
  <c r="P3" i="2"/>
  <c r="Q3" i="2"/>
  <c r="R3" i="2"/>
  <c r="S3" i="2"/>
  <c r="T3" i="2"/>
  <c r="O22" i="2"/>
  <c r="P22" i="2"/>
  <c r="Q22" i="2"/>
  <c r="R22" i="2"/>
  <c r="S22" i="2"/>
  <c r="T22" i="2"/>
  <c r="O73" i="2"/>
  <c r="P73" i="2"/>
  <c r="Q73" i="2"/>
  <c r="R73" i="2"/>
  <c r="S73" i="2"/>
  <c r="T73" i="2"/>
  <c r="O74" i="2"/>
  <c r="P74" i="2"/>
  <c r="Q74" i="2"/>
  <c r="R74" i="2"/>
  <c r="S74" i="2"/>
  <c r="T74" i="2"/>
  <c r="O75" i="2"/>
  <c r="P75" i="2"/>
  <c r="Q75" i="2"/>
  <c r="R75" i="2"/>
  <c r="S75" i="2"/>
  <c r="T75" i="2"/>
  <c r="P72" i="2"/>
  <c r="Q72" i="2"/>
  <c r="R72" i="2"/>
  <c r="S72" i="2"/>
  <c r="T72" i="2"/>
  <c r="O72" i="2"/>
  <c r="O67" i="2"/>
  <c r="P67" i="2"/>
  <c r="Q67" i="2"/>
  <c r="R67" i="2"/>
  <c r="S67" i="2"/>
  <c r="T67" i="2"/>
  <c r="O68" i="2"/>
  <c r="P68" i="2"/>
  <c r="Q68" i="2"/>
  <c r="R68" i="2"/>
  <c r="S68" i="2"/>
  <c r="T68" i="2"/>
  <c r="O69" i="2"/>
  <c r="P69" i="2"/>
  <c r="Q69" i="2"/>
  <c r="R69" i="2"/>
  <c r="S69" i="2"/>
  <c r="T69" i="2"/>
  <c r="P66" i="2"/>
  <c r="Q66" i="2"/>
  <c r="R66" i="2"/>
  <c r="S66" i="2"/>
  <c r="T66" i="2"/>
  <c r="O66" i="2"/>
  <c r="O54" i="2"/>
  <c r="P54" i="2"/>
  <c r="Q54" i="2"/>
  <c r="R54" i="2"/>
  <c r="S54" i="2"/>
  <c r="T54" i="2"/>
  <c r="O55" i="2"/>
  <c r="P55" i="2"/>
  <c r="Q55" i="2"/>
  <c r="R55" i="2"/>
  <c r="S55" i="2"/>
  <c r="T55" i="2"/>
  <c r="O56" i="2"/>
  <c r="P56" i="2"/>
  <c r="Q56" i="2"/>
  <c r="R56" i="2"/>
  <c r="S56" i="2"/>
  <c r="T56" i="2"/>
  <c r="P53" i="2"/>
  <c r="Q53" i="2"/>
  <c r="R53" i="2"/>
  <c r="S53" i="2"/>
  <c r="T53" i="2"/>
  <c r="O53" i="2"/>
  <c r="O47" i="2"/>
  <c r="O48" i="2"/>
  <c r="P48" i="2"/>
  <c r="Q48" i="2"/>
  <c r="R48" i="2"/>
  <c r="S48" i="2"/>
  <c r="T48" i="2"/>
  <c r="O49" i="2"/>
  <c r="P49" i="2"/>
  <c r="Q49" i="2"/>
  <c r="R49" i="2"/>
  <c r="S49" i="2"/>
  <c r="T49" i="2"/>
  <c r="O50" i="2"/>
  <c r="P50" i="2"/>
  <c r="Q50" i="2"/>
  <c r="R50" i="2"/>
  <c r="S50" i="2"/>
  <c r="T50" i="2"/>
  <c r="Q47" i="2"/>
  <c r="R47" i="2"/>
  <c r="S47" i="2"/>
  <c r="T47" i="2"/>
  <c r="O61" i="2"/>
  <c r="P61" i="2"/>
  <c r="Q61" i="2"/>
  <c r="R61" i="2"/>
  <c r="S61" i="2"/>
  <c r="T61" i="2"/>
  <c r="O62" i="2"/>
  <c r="P62" i="2"/>
  <c r="Q62" i="2"/>
  <c r="R62" i="2"/>
  <c r="S62" i="2"/>
  <c r="T62" i="2"/>
  <c r="O63" i="2"/>
  <c r="P63" i="2"/>
  <c r="Q63" i="2"/>
  <c r="R63" i="2"/>
  <c r="S63" i="2"/>
  <c r="T63" i="2"/>
  <c r="P60" i="2"/>
  <c r="Q60" i="2"/>
  <c r="R60" i="2"/>
  <c r="S60" i="2"/>
  <c r="T60" i="2"/>
  <c r="O60" i="2"/>
  <c r="O41" i="2"/>
  <c r="O42" i="2"/>
  <c r="P42" i="2"/>
  <c r="Q42" i="2"/>
  <c r="R42" i="2"/>
  <c r="S42" i="2"/>
  <c r="T42" i="2"/>
  <c r="O43" i="2"/>
  <c r="P43" i="2"/>
  <c r="Q43" i="2"/>
  <c r="R43" i="2"/>
  <c r="S43" i="2"/>
  <c r="T43" i="2"/>
  <c r="O44" i="2"/>
  <c r="P44" i="2"/>
  <c r="Q44" i="2"/>
  <c r="R44" i="2"/>
  <c r="S44" i="2"/>
  <c r="T44" i="2"/>
  <c r="P41" i="2"/>
  <c r="Q41" i="2"/>
  <c r="R41" i="2"/>
  <c r="S41" i="2"/>
  <c r="T41" i="2"/>
  <c r="T37" i="2"/>
  <c r="S37" i="2"/>
  <c r="R37" i="2"/>
  <c r="Q37" i="2"/>
  <c r="P37" i="2"/>
  <c r="O37" i="2"/>
  <c r="T36" i="2"/>
  <c r="S36" i="2"/>
  <c r="R36" i="2"/>
  <c r="Q36" i="2"/>
  <c r="P36" i="2"/>
  <c r="O36" i="2"/>
  <c r="T35" i="2"/>
  <c r="S35" i="2"/>
  <c r="R35" i="2"/>
  <c r="Q35" i="2"/>
  <c r="P35" i="2"/>
  <c r="O35" i="2"/>
  <c r="T34" i="2"/>
  <c r="S34" i="2"/>
  <c r="R34" i="2"/>
  <c r="Q34" i="2"/>
  <c r="P34" i="2"/>
  <c r="O34" i="2"/>
  <c r="T31" i="2"/>
  <c r="S31" i="2"/>
  <c r="R31" i="2"/>
  <c r="Q31" i="2"/>
  <c r="P31" i="2"/>
  <c r="O31" i="2"/>
  <c r="T30" i="2"/>
  <c r="S30" i="2"/>
  <c r="R30" i="2"/>
  <c r="Q30" i="2"/>
  <c r="P30" i="2"/>
  <c r="O30" i="2"/>
  <c r="T29" i="2"/>
  <c r="S29" i="2"/>
  <c r="R29" i="2"/>
  <c r="Q29" i="2"/>
  <c r="P29" i="2"/>
  <c r="O29" i="2"/>
  <c r="T28" i="2"/>
  <c r="S28" i="2"/>
  <c r="R28" i="2"/>
  <c r="Q28" i="2"/>
  <c r="P28" i="2"/>
  <c r="O28" i="2"/>
  <c r="T25" i="2"/>
  <c r="S25" i="2"/>
  <c r="R25" i="2"/>
  <c r="Q25" i="2"/>
  <c r="P25" i="2"/>
  <c r="O25" i="2"/>
  <c r="T24" i="2"/>
  <c r="S24" i="2"/>
  <c r="R24" i="2"/>
  <c r="Q24" i="2"/>
  <c r="P24" i="2"/>
  <c r="O24" i="2"/>
  <c r="T23" i="2"/>
  <c r="S23" i="2"/>
  <c r="R23" i="2"/>
  <c r="Q23" i="2"/>
  <c r="P23" i="2"/>
  <c r="O23" i="2"/>
  <c r="T18" i="2"/>
  <c r="S18" i="2"/>
  <c r="R18" i="2"/>
  <c r="Q18" i="2"/>
  <c r="P18" i="2"/>
  <c r="O18" i="2"/>
  <c r="T17" i="2"/>
  <c r="S17" i="2"/>
  <c r="R17" i="2"/>
  <c r="Q17" i="2"/>
  <c r="P17" i="2"/>
  <c r="O17" i="2"/>
  <c r="T16" i="2"/>
  <c r="S16" i="2"/>
  <c r="R16" i="2"/>
  <c r="Q16" i="2"/>
  <c r="P16" i="2"/>
  <c r="O16" i="2"/>
  <c r="T15" i="2"/>
  <c r="S15" i="2"/>
  <c r="R15" i="2"/>
  <c r="Q15" i="2"/>
  <c r="P15" i="2"/>
  <c r="O15" i="2"/>
  <c r="T12" i="2"/>
  <c r="S12" i="2"/>
  <c r="R12" i="2"/>
  <c r="Q12" i="2"/>
  <c r="P12" i="2"/>
  <c r="O12" i="2"/>
  <c r="T11" i="2"/>
  <c r="S11" i="2"/>
  <c r="R11" i="2"/>
  <c r="Q11" i="2"/>
  <c r="P11" i="2"/>
  <c r="O11" i="2"/>
  <c r="T10" i="2"/>
  <c r="S10" i="2"/>
  <c r="R10" i="2"/>
  <c r="Q10" i="2"/>
  <c r="P10" i="2"/>
  <c r="O10" i="2"/>
  <c r="T9" i="2"/>
  <c r="S9" i="2"/>
  <c r="P9" i="2"/>
  <c r="O9" i="2"/>
  <c r="T6" i="2"/>
  <c r="S6" i="2"/>
  <c r="R6" i="2"/>
  <c r="Q6" i="2"/>
  <c r="P6" i="2"/>
  <c r="O6" i="2"/>
  <c r="T5" i="2"/>
  <c r="S5" i="2"/>
  <c r="R5" i="2"/>
  <c r="Q5" i="2"/>
  <c r="P5" i="2"/>
  <c r="O5" i="2"/>
  <c r="T4" i="2"/>
  <c r="S4" i="2"/>
  <c r="R4" i="2"/>
  <c r="Q4" i="2"/>
  <c r="P4" i="2"/>
  <c r="O4" i="2"/>
  <c r="F28" i="1"/>
  <c r="F29" i="1"/>
  <c r="F27" i="1"/>
  <c r="F26" i="1"/>
</calcChain>
</file>

<file path=xl/sharedStrings.xml><?xml version="1.0" encoding="utf-8"?>
<sst xmlns="http://schemas.openxmlformats.org/spreadsheetml/2006/main" count="335" uniqueCount="62">
  <si>
    <t>Sepsis</t>
  </si>
  <si>
    <t xml:space="preserve">  Avg Odds Diff</t>
  </si>
  <si>
    <t xml:space="preserve">  Theil Index</t>
  </si>
  <si>
    <t>Reweight</t>
  </si>
  <si>
    <t>PR</t>
  </si>
  <si>
    <t>DIR</t>
  </si>
  <si>
    <t>Improve 4/4</t>
  </si>
  <si>
    <t>Improve 3/3</t>
  </si>
  <si>
    <t>Improve 2/3</t>
  </si>
  <si>
    <t>Improve 2/4</t>
  </si>
  <si>
    <t>Outlier</t>
  </si>
  <si>
    <t>PostAcute</t>
  </si>
  <si>
    <t>Diabetes</t>
  </si>
  <si>
    <t>Disparate Impact</t>
  </si>
  <si>
    <t>Stat Parity Diff</t>
  </si>
  <si>
    <t>Improves 4/4</t>
  </si>
  <si>
    <t>Eq Opp Diff</t>
  </si>
  <si>
    <t>Improve 3/4</t>
  </si>
  <si>
    <t>HeartF</t>
  </si>
  <si>
    <t>HeartF(Little)</t>
  </si>
  <si>
    <t>Worse 2/3</t>
  </si>
  <si>
    <t>Worse 3/3</t>
  </si>
  <si>
    <t>Worse 4/4</t>
  </si>
  <si>
    <t>Worse 3/4</t>
  </si>
  <si>
    <t>Worse 2/4</t>
  </si>
  <si>
    <t>Baseline</t>
  </si>
  <si>
    <t>Protected Attribute Balanced</t>
  </si>
  <si>
    <t>HeartF(Same)</t>
  </si>
  <si>
    <t>Improve 1/3</t>
  </si>
  <si>
    <t>HeartF(Same), PostAcute</t>
  </si>
  <si>
    <t>Improve 3/4 Sepsis(Same)</t>
  </si>
  <si>
    <t xml:space="preserve">Worse 3/4   </t>
  </si>
  <si>
    <t xml:space="preserve">Protected Attribute Less Favored </t>
  </si>
  <si>
    <t>Protected Attribute More Favored</t>
  </si>
  <si>
    <t xml:space="preserve">Bal Accuracy: </t>
  </si>
  <si>
    <t>Base:</t>
  </si>
  <si>
    <t>HeartF:</t>
  </si>
  <si>
    <t>Daibetes</t>
  </si>
  <si>
    <t>Sepsis:</t>
  </si>
  <si>
    <t>Baseline:</t>
  </si>
  <si>
    <t>Balance</t>
  </si>
  <si>
    <t>M Favor</t>
  </si>
  <si>
    <t>L Favor</t>
  </si>
  <si>
    <t>Improve</t>
  </si>
  <si>
    <t>Worse</t>
  </si>
  <si>
    <t>Neutral</t>
  </si>
  <si>
    <t>Sum</t>
  </si>
  <si>
    <t>Bal</t>
  </si>
  <si>
    <t>Difference</t>
  </si>
  <si>
    <t>PM</t>
  </si>
  <si>
    <t>UPM</t>
  </si>
  <si>
    <t>Heart_Failure</t>
  </si>
  <si>
    <t>Theil Index</t>
  </si>
  <si>
    <t>Bal Acc</t>
  </si>
  <si>
    <t>Avg Odd D</t>
  </si>
  <si>
    <t>DI</t>
  </si>
  <si>
    <t>Stat P Diff</t>
  </si>
  <si>
    <t xml:space="preserve">Equal Opp </t>
  </si>
  <si>
    <t>None Minus Reweighting (Baseline Experiment 1)</t>
  </si>
  <si>
    <t>None Minus Reweighting (Bal Experiment 2)</t>
  </si>
  <si>
    <t>None Minus Reweighting (PM Experiment 3)</t>
  </si>
  <si>
    <t>None Minus Reweighting (UPM Experiment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</si>
</sst>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2" borderId="0" xfId="0" applyNumberFormat="1" applyFill="1"/>
    <xf numFmtId="0" fontId="0" fillId="4" borderId="0" xfId="0" applyFill="1"/>
    <xf numFmtId="0" fontId="1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 applyFill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1" fontId="0" fillId="0" borderId="4" xfId="0" applyNumberForma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4451-C4F4-4FD1-BEA4-3023B234CE63}">
  <dimension ref="A1:V29"/>
  <sheetViews>
    <sheetView workbookViewId="0">
      <selection activeCell="D2" sqref="D2"/>
    </sheetView>
  </sheetViews>
  <sheetFormatPr defaultRowHeight="14.4" x14ac:dyDescent="0.3"/>
  <cols>
    <col min="1" max="1" width="8.5546875" customWidth="1"/>
    <col min="2" max="2" width="13.109375" customWidth="1"/>
    <col min="3" max="3" width="12.88671875" customWidth="1"/>
    <col min="4" max="4" width="11.109375" customWidth="1"/>
    <col min="5" max="5" width="0.21875" style="3" customWidth="1"/>
    <col min="6" max="6" width="14.77734375" customWidth="1"/>
    <col min="7" max="7" width="16.44140625" customWidth="1"/>
    <col min="8" max="8" width="12.88671875" customWidth="1"/>
    <col min="9" max="9" width="0.21875" style="3" customWidth="1"/>
    <col min="10" max="10" width="14" customWidth="1"/>
    <col min="11" max="11" width="11.44140625" customWidth="1"/>
    <col min="12" max="12" width="13.44140625" customWidth="1"/>
    <col min="13" max="13" width="0.21875" style="3" customWidth="1"/>
    <col min="14" max="14" width="12.6640625" customWidth="1"/>
    <col min="15" max="15" width="11.6640625" customWidth="1"/>
    <col min="16" max="16" width="12.6640625" customWidth="1"/>
    <col min="17" max="17" width="0.21875" style="3" customWidth="1"/>
    <col min="18" max="18" width="13" customWidth="1"/>
    <col min="19" max="19" width="10.44140625" customWidth="1"/>
    <col min="20" max="20" width="11.6640625" customWidth="1"/>
    <col min="22" max="22" width="12.109375" customWidth="1"/>
  </cols>
  <sheetData>
    <row r="1" spans="1:22" x14ac:dyDescent="0.3">
      <c r="A1" s="6" t="s">
        <v>25</v>
      </c>
      <c r="B1" s="3" t="s">
        <v>1</v>
      </c>
      <c r="C1" s="3" t="s">
        <v>10</v>
      </c>
      <c r="D1" s="3" t="s">
        <v>0</v>
      </c>
      <c r="F1" s="3" t="s">
        <v>13</v>
      </c>
      <c r="G1" s="3" t="s">
        <v>10</v>
      </c>
      <c r="H1" s="3" t="s">
        <v>0</v>
      </c>
      <c r="J1" s="3" t="s">
        <v>14</v>
      </c>
      <c r="K1" s="3" t="s">
        <v>10</v>
      </c>
      <c r="L1" s="3" t="s">
        <v>0</v>
      </c>
      <c r="N1" s="3" t="s">
        <v>16</v>
      </c>
      <c r="O1" s="3" t="s">
        <v>10</v>
      </c>
      <c r="P1" s="3" t="s">
        <v>0</v>
      </c>
      <c r="R1" s="3" t="s">
        <v>2</v>
      </c>
      <c r="S1" s="3" t="s">
        <v>10</v>
      </c>
      <c r="T1" s="3" t="s">
        <v>0</v>
      </c>
      <c r="V1" s="9" t="s">
        <v>34</v>
      </c>
    </row>
    <row r="2" spans="1:22" x14ac:dyDescent="0.3">
      <c r="A2" t="s">
        <v>3</v>
      </c>
      <c r="B2" s="1" t="s">
        <v>7</v>
      </c>
      <c r="D2" s="1" t="s">
        <v>6</v>
      </c>
      <c r="F2" s="2" t="s">
        <v>20</v>
      </c>
      <c r="G2" t="s">
        <v>12</v>
      </c>
      <c r="H2" s="2" t="s">
        <v>23</v>
      </c>
      <c r="J2" s="1" t="s">
        <v>7</v>
      </c>
      <c r="L2" s="1" t="s">
        <v>15</v>
      </c>
      <c r="N2" s="1" t="s">
        <v>8</v>
      </c>
      <c r="O2" t="s">
        <v>11</v>
      </c>
      <c r="P2" s="1" t="s">
        <v>17</v>
      </c>
      <c r="R2" s="1" t="s">
        <v>8</v>
      </c>
      <c r="S2" t="s">
        <v>12</v>
      </c>
      <c r="T2" s="1" t="s">
        <v>17</v>
      </c>
      <c r="V2" s="8" t="s">
        <v>35</v>
      </c>
    </row>
    <row r="3" spans="1:22" x14ac:dyDescent="0.3">
      <c r="A3" t="s">
        <v>4</v>
      </c>
      <c r="B3" s="1" t="s">
        <v>8</v>
      </c>
      <c r="C3" t="s">
        <v>11</v>
      </c>
      <c r="D3" s="1" t="s">
        <v>9</v>
      </c>
      <c r="F3" s="2" t="s">
        <v>20</v>
      </c>
      <c r="G3" t="s">
        <v>12</v>
      </c>
      <c r="H3" s="2" t="s">
        <v>23</v>
      </c>
      <c r="J3" s="1" t="s">
        <v>7</v>
      </c>
      <c r="L3" s="1" t="s">
        <v>15</v>
      </c>
      <c r="N3" s="1" t="s">
        <v>8</v>
      </c>
      <c r="O3" t="s">
        <v>11</v>
      </c>
      <c r="P3" s="1" t="s">
        <v>17</v>
      </c>
      <c r="R3" s="2" t="s">
        <v>20</v>
      </c>
      <c r="S3" t="s">
        <v>18</v>
      </c>
      <c r="T3" s="2" t="s">
        <v>23</v>
      </c>
      <c r="V3" s="7" t="s">
        <v>36</v>
      </c>
    </row>
    <row r="4" spans="1:22" x14ac:dyDescent="0.3">
      <c r="A4" t="s">
        <v>5</v>
      </c>
      <c r="B4" s="2" t="s">
        <v>20</v>
      </c>
      <c r="C4" t="s">
        <v>11</v>
      </c>
      <c r="D4" s="5" t="s">
        <v>9</v>
      </c>
      <c r="F4" s="1" t="s">
        <v>8</v>
      </c>
      <c r="G4" t="s">
        <v>12</v>
      </c>
      <c r="H4" s="5" t="s">
        <v>9</v>
      </c>
      <c r="J4" s="2" t="s">
        <v>20</v>
      </c>
      <c r="K4" t="s">
        <v>11</v>
      </c>
      <c r="L4" s="5" t="s">
        <v>24</v>
      </c>
      <c r="N4" s="2" t="s">
        <v>20</v>
      </c>
      <c r="O4" t="s">
        <v>11</v>
      </c>
      <c r="P4" s="5" t="s">
        <v>9</v>
      </c>
      <c r="R4" s="1" t="s">
        <v>8</v>
      </c>
      <c r="S4" t="s">
        <v>11</v>
      </c>
      <c r="T4" s="5" t="s">
        <v>9</v>
      </c>
      <c r="V4" s="7" t="s">
        <v>37</v>
      </c>
    </row>
    <row r="5" spans="1:22" x14ac:dyDescent="0.3">
      <c r="V5" s="7" t="s">
        <v>11</v>
      </c>
    </row>
    <row r="6" spans="1:22" x14ac:dyDescent="0.3">
      <c r="A6" s="6" t="s">
        <v>26</v>
      </c>
      <c r="V6" s="7" t="s">
        <v>38</v>
      </c>
    </row>
    <row r="7" spans="1:22" x14ac:dyDescent="0.3">
      <c r="A7" s="6"/>
      <c r="B7" t="s">
        <v>1</v>
      </c>
      <c r="C7" t="s">
        <v>10</v>
      </c>
      <c r="D7" t="s">
        <v>0</v>
      </c>
      <c r="F7" t="s">
        <v>13</v>
      </c>
      <c r="G7" t="s">
        <v>10</v>
      </c>
      <c r="H7" t="s">
        <v>0</v>
      </c>
      <c r="J7" t="s">
        <v>14</v>
      </c>
      <c r="K7" t="s">
        <v>10</v>
      </c>
      <c r="L7" t="s">
        <v>0</v>
      </c>
      <c r="N7" t="s">
        <v>16</v>
      </c>
      <c r="O7" t="s">
        <v>10</v>
      </c>
      <c r="P7" t="s">
        <v>0</v>
      </c>
      <c r="R7" t="s">
        <v>2</v>
      </c>
      <c r="S7" t="s">
        <v>10</v>
      </c>
      <c r="T7" t="s">
        <v>0</v>
      </c>
      <c r="V7" s="9" t="s">
        <v>34</v>
      </c>
    </row>
    <row r="8" spans="1:22" x14ac:dyDescent="0.3">
      <c r="A8" t="s">
        <v>3</v>
      </c>
      <c r="B8" s="1" t="s">
        <v>8</v>
      </c>
      <c r="C8" t="s">
        <v>19</v>
      </c>
      <c r="D8" s="1" t="s">
        <v>17</v>
      </c>
      <c r="F8" s="2" t="s">
        <v>20</v>
      </c>
      <c r="G8" t="s">
        <v>12</v>
      </c>
      <c r="H8" s="5" t="s">
        <v>24</v>
      </c>
      <c r="J8" s="1" t="s">
        <v>8</v>
      </c>
      <c r="K8" t="s">
        <v>18</v>
      </c>
      <c r="L8" s="1" t="s">
        <v>17</v>
      </c>
      <c r="N8" s="1" t="s">
        <v>8</v>
      </c>
      <c r="O8" t="s">
        <v>18</v>
      </c>
      <c r="P8" s="1" t="s">
        <v>17</v>
      </c>
      <c r="R8" s="1" t="s">
        <v>8</v>
      </c>
      <c r="S8" t="s">
        <v>11</v>
      </c>
      <c r="T8" s="1" t="s">
        <v>17</v>
      </c>
      <c r="V8" s="8" t="s">
        <v>35</v>
      </c>
    </row>
    <row r="9" spans="1:22" x14ac:dyDescent="0.3">
      <c r="A9" t="s">
        <v>4</v>
      </c>
      <c r="B9" s="2" t="s">
        <v>20</v>
      </c>
      <c r="C9" t="s">
        <v>12</v>
      </c>
      <c r="D9" s="5" t="s">
        <v>24</v>
      </c>
      <c r="F9" s="2" t="s">
        <v>20</v>
      </c>
      <c r="G9" t="s">
        <v>12</v>
      </c>
      <c r="H9" s="5" t="s">
        <v>24</v>
      </c>
      <c r="J9" s="4" t="s">
        <v>8</v>
      </c>
      <c r="K9" t="s">
        <v>19</v>
      </c>
      <c r="L9" s="1" t="s">
        <v>17</v>
      </c>
      <c r="N9" s="1" t="s">
        <v>7</v>
      </c>
      <c r="P9" s="1" t="s">
        <v>6</v>
      </c>
      <c r="R9" s="1" t="s">
        <v>7</v>
      </c>
      <c r="T9" s="1" t="s">
        <v>6</v>
      </c>
      <c r="V9" s="7" t="s">
        <v>36</v>
      </c>
    </row>
    <row r="10" spans="1:22" x14ac:dyDescent="0.3">
      <c r="A10" t="s">
        <v>5</v>
      </c>
      <c r="B10" s="2" t="s">
        <v>20</v>
      </c>
      <c r="C10" t="s">
        <v>11</v>
      </c>
      <c r="D10" s="5" t="s">
        <v>24</v>
      </c>
      <c r="F10" s="2" t="s">
        <v>21</v>
      </c>
      <c r="H10" s="2" t="s">
        <v>22</v>
      </c>
      <c r="J10" s="2" t="s">
        <v>20</v>
      </c>
      <c r="K10" t="s">
        <v>12</v>
      </c>
      <c r="L10" s="2" t="s">
        <v>23</v>
      </c>
      <c r="N10" s="2" t="s">
        <v>20</v>
      </c>
      <c r="O10" t="s">
        <v>11</v>
      </c>
      <c r="P10" s="2" t="s">
        <v>23</v>
      </c>
      <c r="R10" s="1" t="s">
        <v>8</v>
      </c>
      <c r="S10" t="s">
        <v>11</v>
      </c>
      <c r="T10" s="1" t="s">
        <v>17</v>
      </c>
      <c r="V10" s="7" t="s">
        <v>37</v>
      </c>
    </row>
    <row r="11" spans="1:22" x14ac:dyDescent="0.3">
      <c r="V11" s="7" t="s">
        <v>11</v>
      </c>
    </row>
    <row r="12" spans="1:22" x14ac:dyDescent="0.3">
      <c r="A12" s="6" t="s">
        <v>33</v>
      </c>
      <c r="V12" s="7" t="s">
        <v>38</v>
      </c>
    </row>
    <row r="13" spans="1:22" x14ac:dyDescent="0.3">
      <c r="A13" s="6"/>
      <c r="B13" t="s">
        <v>1</v>
      </c>
      <c r="C13" t="s">
        <v>10</v>
      </c>
      <c r="D13" t="s">
        <v>0</v>
      </c>
      <c r="F13" t="s">
        <v>13</v>
      </c>
      <c r="G13" t="s">
        <v>10</v>
      </c>
      <c r="H13" t="s">
        <v>0</v>
      </c>
      <c r="J13" t="s">
        <v>14</v>
      </c>
      <c r="K13" t="s">
        <v>10</v>
      </c>
      <c r="L13" t="s">
        <v>0</v>
      </c>
      <c r="N13" t="s">
        <v>16</v>
      </c>
      <c r="O13" t="s">
        <v>10</v>
      </c>
      <c r="P13" t="s">
        <v>0</v>
      </c>
      <c r="R13" t="s">
        <v>2</v>
      </c>
      <c r="S13" t="s">
        <v>10</v>
      </c>
      <c r="T13" t="s">
        <v>0</v>
      </c>
      <c r="V13" s="9" t="s">
        <v>34</v>
      </c>
    </row>
    <row r="14" spans="1:22" x14ac:dyDescent="0.3">
      <c r="A14" t="s">
        <v>3</v>
      </c>
      <c r="B14" s="4" t="s">
        <v>8</v>
      </c>
      <c r="C14" s="3" t="s">
        <v>27</v>
      </c>
      <c r="D14" s="5" t="s">
        <v>9</v>
      </c>
      <c r="F14" s="3" t="s">
        <v>28</v>
      </c>
      <c r="G14" s="3" t="s">
        <v>29</v>
      </c>
      <c r="H14" s="5" t="s">
        <v>9</v>
      </c>
      <c r="J14" s="1" t="s">
        <v>8</v>
      </c>
      <c r="K14" s="3" t="s">
        <v>27</v>
      </c>
      <c r="L14" s="5" t="s">
        <v>9</v>
      </c>
      <c r="N14" s="1" t="s">
        <v>8</v>
      </c>
      <c r="O14" s="3" t="s">
        <v>27</v>
      </c>
      <c r="P14" s="5" t="s">
        <v>9</v>
      </c>
      <c r="R14" s="1" t="s">
        <v>8</v>
      </c>
      <c r="S14" s="3" t="s">
        <v>12</v>
      </c>
      <c r="T14" s="1" t="s">
        <v>17</v>
      </c>
      <c r="V14" s="8" t="s">
        <v>35</v>
      </c>
    </row>
    <row r="15" spans="1:22" x14ac:dyDescent="0.3">
      <c r="A15" t="s">
        <v>4</v>
      </c>
      <c r="B15" s="2" t="s">
        <v>20</v>
      </c>
      <c r="C15" s="3" t="s">
        <v>12</v>
      </c>
      <c r="D15" s="5" t="s">
        <v>24</v>
      </c>
      <c r="F15" s="2" t="s">
        <v>20</v>
      </c>
      <c r="G15" s="3" t="s">
        <v>12</v>
      </c>
      <c r="H15" s="2" t="s">
        <v>23</v>
      </c>
      <c r="J15" s="4" t="s">
        <v>8</v>
      </c>
      <c r="K15" s="3" t="s">
        <v>19</v>
      </c>
      <c r="L15" s="1" t="s">
        <v>17</v>
      </c>
      <c r="N15" s="2" t="s">
        <v>20</v>
      </c>
      <c r="O15" s="3" t="s">
        <v>12</v>
      </c>
      <c r="P15" s="5" t="s">
        <v>24</v>
      </c>
      <c r="R15" s="2" t="s">
        <v>20</v>
      </c>
      <c r="S15" s="3" t="s">
        <v>18</v>
      </c>
      <c r="T15" s="5" t="s">
        <v>24</v>
      </c>
      <c r="V15" s="7" t="s">
        <v>36</v>
      </c>
    </row>
    <row r="16" spans="1:22" x14ac:dyDescent="0.3">
      <c r="A16" t="s">
        <v>5</v>
      </c>
      <c r="B16" s="2" t="s">
        <v>20</v>
      </c>
      <c r="C16" s="3" t="s">
        <v>12</v>
      </c>
      <c r="D16" s="5" t="s">
        <v>24</v>
      </c>
      <c r="F16" s="1" t="s">
        <v>7</v>
      </c>
      <c r="G16" s="3"/>
      <c r="H16" s="1" t="s">
        <v>17</v>
      </c>
      <c r="J16" s="2" t="s">
        <v>20</v>
      </c>
      <c r="K16" s="3" t="s">
        <v>12</v>
      </c>
      <c r="L16" s="5" t="s">
        <v>24</v>
      </c>
      <c r="N16" s="1" t="s">
        <v>8</v>
      </c>
      <c r="O16" s="3" t="s">
        <v>12</v>
      </c>
      <c r="P16" s="1" t="s">
        <v>17</v>
      </c>
      <c r="R16" s="1" t="s">
        <v>8</v>
      </c>
      <c r="S16" s="3" t="s">
        <v>12</v>
      </c>
      <c r="T16" s="1" t="s">
        <v>17</v>
      </c>
      <c r="V16" s="7" t="s">
        <v>37</v>
      </c>
    </row>
    <row r="17" spans="1:22" x14ac:dyDescent="0.3">
      <c r="V17" s="7" t="s">
        <v>11</v>
      </c>
    </row>
    <row r="18" spans="1:22" x14ac:dyDescent="0.3">
      <c r="A18" s="6" t="s">
        <v>32</v>
      </c>
      <c r="V18" s="7" t="s">
        <v>38</v>
      </c>
    </row>
    <row r="19" spans="1:22" x14ac:dyDescent="0.3">
      <c r="A19" s="6"/>
      <c r="B19" t="s">
        <v>1</v>
      </c>
      <c r="C19" t="s">
        <v>10</v>
      </c>
      <c r="D19" t="s">
        <v>0</v>
      </c>
      <c r="F19" t="s">
        <v>13</v>
      </c>
      <c r="G19" t="s">
        <v>10</v>
      </c>
      <c r="H19" t="s">
        <v>0</v>
      </c>
      <c r="J19" t="s">
        <v>14</v>
      </c>
      <c r="K19" t="s">
        <v>10</v>
      </c>
      <c r="L19" t="s">
        <v>0</v>
      </c>
      <c r="N19" t="s">
        <v>16</v>
      </c>
      <c r="O19" t="s">
        <v>10</v>
      </c>
      <c r="P19" t="s">
        <v>0</v>
      </c>
      <c r="R19" t="s">
        <v>2</v>
      </c>
      <c r="S19" t="s">
        <v>10</v>
      </c>
      <c r="T19" t="s">
        <v>0</v>
      </c>
      <c r="V19" s="9" t="s">
        <v>34</v>
      </c>
    </row>
    <row r="20" spans="1:22" x14ac:dyDescent="0.3">
      <c r="A20" t="s">
        <v>3</v>
      </c>
      <c r="B20" s="4" t="s">
        <v>7</v>
      </c>
      <c r="C20" s="3"/>
      <c r="D20" s="1" t="s">
        <v>17</v>
      </c>
      <c r="F20" s="2" t="s">
        <v>20</v>
      </c>
      <c r="G20" s="3" t="s">
        <v>12</v>
      </c>
      <c r="H20" s="5" t="s">
        <v>24</v>
      </c>
      <c r="J20" s="1" t="s">
        <v>7</v>
      </c>
      <c r="K20" s="3"/>
      <c r="L20" s="1" t="s">
        <v>17</v>
      </c>
      <c r="N20" s="1" t="s">
        <v>7</v>
      </c>
      <c r="O20" s="3"/>
      <c r="P20" s="1" t="s">
        <v>30</v>
      </c>
      <c r="R20" s="1" t="s">
        <v>8</v>
      </c>
      <c r="S20" s="3" t="s">
        <v>12</v>
      </c>
      <c r="T20" s="5" t="s">
        <v>9</v>
      </c>
      <c r="V20" s="8" t="s">
        <v>35</v>
      </c>
    </row>
    <row r="21" spans="1:22" x14ac:dyDescent="0.3">
      <c r="A21" t="s">
        <v>4</v>
      </c>
      <c r="B21" s="1" t="s">
        <v>8</v>
      </c>
      <c r="C21" s="3" t="s">
        <v>18</v>
      </c>
      <c r="D21" s="1" t="s">
        <v>17</v>
      </c>
      <c r="F21" s="2" t="s">
        <v>20</v>
      </c>
      <c r="G21" s="3" t="s">
        <v>12</v>
      </c>
      <c r="H21" s="5" t="s">
        <v>24</v>
      </c>
      <c r="J21" s="4" t="s">
        <v>8</v>
      </c>
      <c r="K21" s="3" t="s">
        <v>18</v>
      </c>
      <c r="L21" s="5" t="s">
        <v>9</v>
      </c>
      <c r="N21" s="2" t="s">
        <v>21</v>
      </c>
      <c r="O21" s="3"/>
      <c r="P21" s="2" t="s">
        <v>23</v>
      </c>
      <c r="R21" s="2" t="s">
        <v>21</v>
      </c>
      <c r="S21" s="3"/>
      <c r="T21" s="2" t="s">
        <v>23</v>
      </c>
      <c r="V21" s="7" t="s">
        <v>36</v>
      </c>
    </row>
    <row r="22" spans="1:22" x14ac:dyDescent="0.3">
      <c r="A22" t="s">
        <v>5</v>
      </c>
      <c r="B22" s="2" t="s">
        <v>20</v>
      </c>
      <c r="C22" s="3" t="s">
        <v>18</v>
      </c>
      <c r="D22" s="5" t="s">
        <v>24</v>
      </c>
      <c r="F22" s="2" t="s">
        <v>20</v>
      </c>
      <c r="G22" s="3" t="s">
        <v>11</v>
      </c>
      <c r="H22" s="2" t="s">
        <v>23</v>
      </c>
      <c r="J22" s="2" t="s">
        <v>20</v>
      </c>
      <c r="K22" s="3" t="s">
        <v>18</v>
      </c>
      <c r="L22" s="2" t="s">
        <v>21</v>
      </c>
      <c r="N22" s="2" t="s">
        <v>21</v>
      </c>
      <c r="O22" s="3"/>
      <c r="P22" s="2" t="s">
        <v>31</v>
      </c>
      <c r="R22" s="2" t="s">
        <v>21</v>
      </c>
      <c r="S22" s="3"/>
      <c r="T22" s="2" t="s">
        <v>23</v>
      </c>
      <c r="V22" s="7" t="s">
        <v>37</v>
      </c>
    </row>
    <row r="23" spans="1:22" x14ac:dyDescent="0.3">
      <c r="J23" s="3"/>
      <c r="V23" s="7" t="s">
        <v>11</v>
      </c>
    </row>
    <row r="24" spans="1:22" x14ac:dyDescent="0.3">
      <c r="V24" s="7" t="s">
        <v>38</v>
      </c>
    </row>
    <row r="25" spans="1:22" x14ac:dyDescent="0.3">
      <c r="B25" t="s">
        <v>43</v>
      </c>
      <c r="C25" t="s">
        <v>44</v>
      </c>
      <c r="D25" t="s">
        <v>45</v>
      </c>
      <c r="F25" s="10" t="s">
        <v>46</v>
      </c>
    </row>
    <row r="26" spans="1:22" x14ac:dyDescent="0.3">
      <c r="A26" t="s">
        <v>39</v>
      </c>
      <c r="B26">
        <v>7</v>
      </c>
      <c r="C26">
        <v>3</v>
      </c>
      <c r="D26">
        <v>5</v>
      </c>
      <c r="F26">
        <f>SUM(B26:D26)</f>
        <v>15</v>
      </c>
    </row>
    <row r="27" spans="1:22" x14ac:dyDescent="0.3">
      <c r="A27" t="s">
        <v>40</v>
      </c>
      <c r="B27">
        <v>8</v>
      </c>
      <c r="C27">
        <v>3</v>
      </c>
      <c r="D27">
        <v>4</v>
      </c>
      <c r="F27">
        <f>SUM(B27:D27)</f>
        <v>15</v>
      </c>
    </row>
    <row r="28" spans="1:22" x14ac:dyDescent="0.3">
      <c r="A28" t="s">
        <v>41</v>
      </c>
      <c r="B28">
        <v>5</v>
      </c>
      <c r="C28">
        <v>1</v>
      </c>
      <c r="D28">
        <v>9</v>
      </c>
      <c r="F28">
        <f>SUM(B28:D28)</f>
        <v>15</v>
      </c>
    </row>
    <row r="29" spans="1:22" x14ac:dyDescent="0.3">
      <c r="A29" t="s">
        <v>42</v>
      </c>
      <c r="B29">
        <v>4</v>
      </c>
      <c r="C29">
        <v>6</v>
      </c>
      <c r="D29">
        <v>5</v>
      </c>
      <c r="F29">
        <f>SUM(B29:D29)</f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7A8F-1F3A-4BF4-B7B5-F6E068D70639}">
  <dimension ref="A1:T75"/>
  <sheetViews>
    <sheetView tabSelected="1" workbookViewId="0">
      <selection activeCell="G87" sqref="G87"/>
    </sheetView>
  </sheetViews>
  <sheetFormatPr defaultRowHeight="14.4" x14ac:dyDescent="0.3"/>
  <sheetData>
    <row r="1" spans="1:20" x14ac:dyDescent="0.3">
      <c r="A1" s="6" t="s">
        <v>51</v>
      </c>
      <c r="O1" t="s">
        <v>48</v>
      </c>
    </row>
    <row r="2" spans="1:20" ht="15" thickBot="1" x14ac:dyDescent="0.35">
      <c r="A2" t="s">
        <v>25</v>
      </c>
      <c r="H2" t="s">
        <v>47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52</v>
      </c>
    </row>
    <row r="3" spans="1:20" ht="15" thickBot="1" x14ac:dyDescent="0.35">
      <c r="A3" s="11">
        <v>0.58291099999999996</v>
      </c>
      <c r="B3" s="12">
        <v>-8.48E-2</v>
      </c>
      <c r="C3" s="12">
        <v>0.793933</v>
      </c>
      <c r="D3" s="12">
        <v>-9.0230000000000005E-2</v>
      </c>
      <c r="E3" s="12">
        <v>-7.2429999999999994E-2</v>
      </c>
      <c r="F3" s="12">
        <v>0.26380300000000001</v>
      </c>
      <c r="H3" s="11">
        <v>0.55098400000000003</v>
      </c>
      <c r="I3" s="12">
        <v>2.7255000000000001E-2</v>
      </c>
      <c r="J3" s="12">
        <v>1.0404260000000001</v>
      </c>
      <c r="K3" s="12">
        <v>2.3313E-2</v>
      </c>
      <c r="L3" s="12">
        <v>4.8044000000000003E-2</v>
      </c>
      <c r="M3" s="12">
        <v>0.21968799999999999</v>
      </c>
      <c r="O3">
        <f>ABS(A3)-ABS(H3)</f>
        <v>3.1926999999999928E-2</v>
      </c>
      <c r="P3">
        <f t="shared" ref="P3:T6" si="0">ABS(B3)-ABS(I3)</f>
        <v>5.7544999999999999E-2</v>
      </c>
      <c r="Q3">
        <f t="shared" si="0"/>
        <v>-0.24649300000000007</v>
      </c>
      <c r="R3">
        <f t="shared" si="0"/>
        <v>6.6917000000000004E-2</v>
      </c>
      <c r="S3">
        <f t="shared" si="0"/>
        <v>2.4385999999999991E-2</v>
      </c>
      <c r="T3">
        <f t="shared" si="0"/>
        <v>4.4115000000000015E-2</v>
      </c>
    </row>
    <row r="4" spans="1:20" ht="15" thickBot="1" x14ac:dyDescent="0.35">
      <c r="A4" s="13">
        <v>0.58842899999999998</v>
      </c>
      <c r="B4" s="14">
        <v>-3.1469999999999998E-2</v>
      </c>
      <c r="C4" s="14">
        <v>0.91672600000000004</v>
      </c>
      <c r="D4" s="14">
        <v>-3.5479999999999998E-2</v>
      </c>
      <c r="E4" s="14">
        <v>-2.537E-2</v>
      </c>
      <c r="F4" s="14">
        <v>0.252357</v>
      </c>
      <c r="H4" s="13">
        <v>0.55561899999999997</v>
      </c>
      <c r="I4" s="14">
        <v>0.111748</v>
      </c>
      <c r="J4" s="14">
        <v>1.2209270000000001</v>
      </c>
      <c r="K4" s="14">
        <v>0.100298</v>
      </c>
      <c r="L4" s="14">
        <v>0.17927299999999999</v>
      </c>
      <c r="M4" s="14">
        <v>0.25764700000000001</v>
      </c>
      <c r="O4">
        <f t="shared" ref="O4:O6" si="1">ABS(A4)-ABS(H4)</f>
        <v>3.2810000000000006E-2</v>
      </c>
      <c r="P4">
        <f t="shared" si="0"/>
        <v>-8.0278000000000002E-2</v>
      </c>
      <c r="Q4">
        <f t="shared" si="0"/>
        <v>-0.30420100000000005</v>
      </c>
      <c r="R4">
        <f t="shared" si="0"/>
        <v>-6.4818000000000001E-2</v>
      </c>
      <c r="S4">
        <f t="shared" si="0"/>
        <v>-0.15390299999999998</v>
      </c>
      <c r="T4">
        <f t="shared" si="0"/>
        <v>-5.2900000000000169E-3</v>
      </c>
    </row>
    <row r="5" spans="1:20" ht="15" thickBot="1" x14ac:dyDescent="0.35">
      <c r="A5" s="13">
        <v>0.59569700000000003</v>
      </c>
      <c r="B5" s="14">
        <v>-0.16700000000000001</v>
      </c>
      <c r="C5" s="14">
        <v>0.70265599999999995</v>
      </c>
      <c r="D5" s="14">
        <v>-0.16891</v>
      </c>
      <c r="E5" s="14">
        <v>-0.16985</v>
      </c>
      <c r="F5" s="14">
        <v>0.22192000000000001</v>
      </c>
      <c r="H5" s="13">
        <v>0.55209799999999998</v>
      </c>
      <c r="I5" s="14">
        <v>7.2831999999999994E-2</v>
      </c>
      <c r="J5" s="14">
        <v>1.1520300000000001</v>
      </c>
      <c r="K5" s="14">
        <v>7.0885000000000004E-2</v>
      </c>
      <c r="L5" s="14">
        <v>8.1001000000000004E-2</v>
      </c>
      <c r="M5" s="14">
        <v>0.26130500000000001</v>
      </c>
      <c r="O5">
        <f t="shared" si="1"/>
        <v>4.3599000000000054E-2</v>
      </c>
      <c r="P5">
        <f t="shared" si="0"/>
        <v>9.4168000000000016E-2</v>
      </c>
      <c r="Q5">
        <f t="shared" si="0"/>
        <v>-0.44937400000000016</v>
      </c>
      <c r="R5">
        <f t="shared" si="0"/>
        <v>9.8025000000000001E-2</v>
      </c>
      <c r="S5">
        <f t="shared" si="0"/>
        <v>8.8848999999999997E-2</v>
      </c>
      <c r="T5">
        <f t="shared" si="0"/>
        <v>-3.9385000000000003E-2</v>
      </c>
    </row>
    <row r="6" spans="1:20" ht="15" thickBot="1" x14ac:dyDescent="0.35">
      <c r="A6" s="13">
        <v>0.57365299999999997</v>
      </c>
      <c r="B6" s="14">
        <v>2.6369E-2</v>
      </c>
      <c r="C6" s="14">
        <v>1.0426500000000001</v>
      </c>
      <c r="D6" s="14">
        <v>2.8264999999999998E-2</v>
      </c>
      <c r="E6" s="14">
        <v>1.0846E-2</v>
      </c>
      <c r="F6" s="14">
        <v>0.147566</v>
      </c>
      <c r="H6" s="13">
        <v>0.56877</v>
      </c>
      <c r="I6" s="14">
        <v>3.0658000000000001E-2</v>
      </c>
      <c r="J6" s="14">
        <v>1.0784959999999999</v>
      </c>
      <c r="K6" s="14">
        <v>2.7449999999999999E-2</v>
      </c>
      <c r="L6" s="14">
        <v>4.5463999999999997E-2</v>
      </c>
      <c r="M6" s="14">
        <v>0.31859999999999999</v>
      </c>
      <c r="O6">
        <f t="shared" si="1"/>
        <v>4.8829999999999707E-3</v>
      </c>
      <c r="P6">
        <f t="shared" si="0"/>
        <v>-4.2890000000000011E-3</v>
      </c>
      <c r="Q6">
        <f t="shared" si="0"/>
        <v>-3.5845999999999822E-2</v>
      </c>
      <c r="R6">
        <f t="shared" si="0"/>
        <v>8.1499999999999975E-4</v>
      </c>
      <c r="S6">
        <f t="shared" si="0"/>
        <v>-3.4617999999999996E-2</v>
      </c>
      <c r="T6">
        <f t="shared" si="0"/>
        <v>-0.17103399999999999</v>
      </c>
    </row>
    <row r="8" spans="1:20" ht="15" thickBot="1" x14ac:dyDescent="0.35">
      <c r="A8" t="s">
        <v>58</v>
      </c>
      <c r="H8" t="s">
        <v>49</v>
      </c>
    </row>
    <row r="9" spans="1:20" ht="15" thickBot="1" x14ac:dyDescent="0.35">
      <c r="A9">
        <f>ABS(ABS(A3) - ABS(A4))</f>
        <v>5.5180000000000229E-3</v>
      </c>
      <c r="B9">
        <f t="shared" ref="B9:F11" si="2">ABS(ABS(B3) - ABS(B4))</f>
        <v>5.3330000000000002E-2</v>
      </c>
      <c r="C9">
        <f t="shared" si="2"/>
        <v>0.12279300000000004</v>
      </c>
      <c r="D9">
        <f t="shared" si="2"/>
        <v>5.4750000000000007E-2</v>
      </c>
      <c r="E9">
        <f t="shared" si="2"/>
        <v>4.7059999999999991E-2</v>
      </c>
      <c r="F9">
        <f t="shared" si="2"/>
        <v>1.1446000000000012E-2</v>
      </c>
      <c r="H9" s="11">
        <v>0.57428900000000005</v>
      </c>
      <c r="I9" s="12">
        <v>-0.17630999999999999</v>
      </c>
      <c r="J9" s="12">
        <v>0.69703999999999999</v>
      </c>
      <c r="K9" s="12">
        <v>-0.16594999999999999</v>
      </c>
      <c r="L9" s="12">
        <v>-0.25152000000000002</v>
      </c>
      <c r="M9" s="12">
        <v>0.238734</v>
      </c>
      <c r="O9">
        <f>ABS(A3)-ABS(H9)</f>
        <v>8.6219999999999075E-3</v>
      </c>
      <c r="P9">
        <f t="shared" ref="P9:T12" si="3">ABS(B3)-ABS(I9)</f>
        <v>-9.1509999999999994E-2</v>
      </c>
      <c r="Q9">
        <f>ABS(C3)-ABS(J9)</f>
        <v>9.6893000000000007E-2</v>
      </c>
      <c r="R9">
        <f>ABS(D3)-ABS(K9)</f>
        <v>-7.5719999999999982E-2</v>
      </c>
      <c r="S9">
        <f t="shared" si="3"/>
        <v>-0.17909000000000003</v>
      </c>
      <c r="T9">
        <f t="shared" si="3"/>
        <v>2.5069000000000008E-2</v>
      </c>
    </row>
    <row r="10" spans="1:20" ht="15" thickBot="1" x14ac:dyDescent="0.35">
      <c r="H10" s="13">
        <v>0.57428900000000005</v>
      </c>
      <c r="I10" s="14">
        <v>-0.17630999999999999</v>
      </c>
      <c r="J10" s="14">
        <v>0.69703999999999999</v>
      </c>
      <c r="K10" s="14">
        <v>-0.16594999999999999</v>
      </c>
      <c r="L10" s="14">
        <v>-0.25152000000000002</v>
      </c>
      <c r="M10" s="14">
        <v>0.238734</v>
      </c>
      <c r="O10">
        <f t="shared" ref="O10:O12" si="4">ABS(A4)-ABS(H10)</f>
        <v>1.413999999999993E-2</v>
      </c>
      <c r="P10">
        <f t="shared" si="3"/>
        <v>-0.14484</v>
      </c>
      <c r="Q10">
        <f t="shared" si="3"/>
        <v>0.21968600000000005</v>
      </c>
      <c r="R10">
        <f t="shared" si="3"/>
        <v>-0.13046999999999997</v>
      </c>
      <c r="S10">
        <f t="shared" si="3"/>
        <v>-0.22615000000000002</v>
      </c>
      <c r="T10">
        <f t="shared" si="3"/>
        <v>1.3622999999999996E-2</v>
      </c>
    </row>
    <row r="11" spans="1:20" ht="15" thickBot="1" x14ac:dyDescent="0.35">
      <c r="A11" t="s">
        <v>59</v>
      </c>
      <c r="H11" s="13">
        <v>0.58748599999999995</v>
      </c>
      <c r="I11" s="14">
        <v>-0.28852</v>
      </c>
      <c r="J11" s="14">
        <v>0.55913800000000002</v>
      </c>
      <c r="K11" s="14">
        <v>-0.27238000000000001</v>
      </c>
      <c r="L11" s="14">
        <v>-0.39241999999999999</v>
      </c>
      <c r="M11" s="14">
        <v>0.21135799999999999</v>
      </c>
      <c r="O11">
        <f t="shared" si="4"/>
        <v>8.2110000000000793E-3</v>
      </c>
      <c r="P11">
        <f t="shared" si="3"/>
        <v>-0.12151999999999999</v>
      </c>
      <c r="Q11">
        <f t="shared" si="3"/>
        <v>0.14351799999999992</v>
      </c>
      <c r="R11">
        <f t="shared" si="3"/>
        <v>-0.10347000000000001</v>
      </c>
      <c r="S11">
        <f t="shared" si="3"/>
        <v>-0.22256999999999999</v>
      </c>
      <c r="T11">
        <f t="shared" si="3"/>
        <v>1.0562000000000016E-2</v>
      </c>
    </row>
    <row r="12" spans="1:20" ht="15" thickBot="1" x14ac:dyDescent="0.35">
      <c r="A12">
        <f>ABS(ABS(H3) - ABS(H4))</f>
        <v>4.6349999999999447E-3</v>
      </c>
      <c r="B12">
        <f t="shared" ref="B12:F12" si="5">(ABS(I3) - ABS(I4))</f>
        <v>-8.4492999999999999E-2</v>
      </c>
      <c r="C12">
        <f t="shared" si="5"/>
        <v>-0.18050100000000002</v>
      </c>
      <c r="D12">
        <f t="shared" si="5"/>
        <v>-7.6984999999999998E-2</v>
      </c>
      <c r="E12">
        <f t="shared" si="5"/>
        <v>-0.13122899999999998</v>
      </c>
      <c r="F12">
        <f t="shared" si="5"/>
        <v>-3.7959000000000021E-2</v>
      </c>
      <c r="H12" s="13">
        <v>0.54383499999999996</v>
      </c>
      <c r="I12" s="14">
        <v>-0.18490999999999999</v>
      </c>
      <c r="J12" s="14">
        <v>0.73483299999999996</v>
      </c>
      <c r="K12" s="14">
        <v>-0.17058000000000001</v>
      </c>
      <c r="L12" s="14">
        <v>-0.26212000000000002</v>
      </c>
      <c r="M12" s="14">
        <v>0.21223600000000001</v>
      </c>
      <c r="O12">
        <f t="shared" si="4"/>
        <v>2.9818000000000011E-2</v>
      </c>
      <c r="P12">
        <f t="shared" si="3"/>
        <v>-0.15854099999999999</v>
      </c>
      <c r="Q12">
        <f t="shared" si="3"/>
        <v>0.30781700000000012</v>
      </c>
      <c r="R12">
        <f t="shared" si="3"/>
        <v>-0.14231500000000002</v>
      </c>
      <c r="S12">
        <f t="shared" si="3"/>
        <v>-0.251274</v>
      </c>
      <c r="T12">
        <f t="shared" si="3"/>
        <v>-6.4670000000000005E-2</v>
      </c>
    </row>
    <row r="14" spans="1:20" ht="15" thickBot="1" x14ac:dyDescent="0.35">
      <c r="A14" t="s">
        <v>60</v>
      </c>
      <c r="H14" t="s">
        <v>50</v>
      </c>
    </row>
    <row r="15" spans="1:20" ht="15" thickBot="1" x14ac:dyDescent="0.35">
      <c r="A15">
        <f>(ABS(H9) - ABS(H10))</f>
        <v>0</v>
      </c>
      <c r="B15">
        <f t="shared" ref="B15:F15" si="6">(ABS(I9) - ABS(I10))</f>
        <v>0</v>
      </c>
      <c r="C15">
        <f t="shared" si="6"/>
        <v>0</v>
      </c>
      <c r="D15">
        <f t="shared" si="6"/>
        <v>0</v>
      </c>
      <c r="E15">
        <f t="shared" si="6"/>
        <v>0</v>
      </c>
      <c r="F15">
        <f t="shared" si="6"/>
        <v>0</v>
      </c>
      <c r="H15" s="15">
        <v>0.60163199999999994</v>
      </c>
      <c r="I15" s="16">
        <v>-3.5799999999999998E-2</v>
      </c>
      <c r="J15" s="16">
        <v>0.93890499999999999</v>
      </c>
      <c r="K15" s="16">
        <v>-4.265E-2</v>
      </c>
      <c r="L15" s="16">
        <v>-9.8479999999999998E-2</v>
      </c>
      <c r="M15" s="16">
        <v>0.138181</v>
      </c>
      <c r="O15">
        <f>ABS(A3)-ABS(H15)</f>
        <v>-1.8720999999999988E-2</v>
      </c>
      <c r="P15">
        <f t="shared" ref="P15:T18" si="7">ABS(B3)-ABS(I15)</f>
        <v>4.9000000000000002E-2</v>
      </c>
      <c r="Q15">
        <f t="shared" si="7"/>
        <v>-0.14497199999999999</v>
      </c>
      <c r="R15">
        <f t="shared" si="7"/>
        <v>4.7580000000000004E-2</v>
      </c>
      <c r="S15">
        <f t="shared" si="7"/>
        <v>-2.6050000000000004E-2</v>
      </c>
      <c r="T15">
        <f t="shared" si="7"/>
        <v>0.12562200000000001</v>
      </c>
    </row>
    <row r="16" spans="1:20" ht="15" thickBot="1" x14ac:dyDescent="0.35">
      <c r="H16" s="17">
        <v>0.60565999999999998</v>
      </c>
      <c r="I16" s="18">
        <v>2.5929999999999998E-3</v>
      </c>
      <c r="J16" s="18">
        <v>0.99591499999999999</v>
      </c>
      <c r="K16" s="18">
        <v>-2.7699999999999999E-3</v>
      </c>
      <c r="L16" s="18">
        <v>-7.4380000000000002E-2</v>
      </c>
      <c r="M16" s="18">
        <v>0.13072600000000001</v>
      </c>
      <c r="O16">
        <f t="shared" ref="O16:O18" si="8">ABS(A4)-ABS(H16)</f>
        <v>-1.7230999999999996E-2</v>
      </c>
      <c r="P16">
        <f t="shared" si="7"/>
        <v>2.8877E-2</v>
      </c>
      <c r="Q16">
        <f t="shared" si="7"/>
        <v>-7.9188999999999954E-2</v>
      </c>
      <c r="R16">
        <f t="shared" si="7"/>
        <v>3.2709999999999996E-2</v>
      </c>
      <c r="S16">
        <f t="shared" si="7"/>
        <v>-4.9009999999999998E-2</v>
      </c>
      <c r="T16">
        <f t="shared" si="7"/>
        <v>0.12163099999999999</v>
      </c>
    </row>
    <row r="17" spans="1:20" ht="15" thickBot="1" x14ac:dyDescent="0.35">
      <c r="A17" t="s">
        <v>61</v>
      </c>
      <c r="H17" s="17">
        <v>0.55211600000000005</v>
      </c>
      <c r="I17" s="18">
        <v>-1.8419999999999999E-2</v>
      </c>
      <c r="J17" s="18">
        <v>0.96869700000000003</v>
      </c>
      <c r="K17" s="18">
        <v>-1.1809999999999999E-2</v>
      </c>
      <c r="L17" s="18">
        <v>-0.11210000000000001</v>
      </c>
      <c r="M17" s="18">
        <v>0.28617199999999998</v>
      </c>
      <c r="O17">
        <f t="shared" si="8"/>
        <v>4.3580999999999981E-2</v>
      </c>
      <c r="P17">
        <f t="shared" si="7"/>
        <v>0.14858000000000002</v>
      </c>
      <c r="Q17">
        <f t="shared" si="7"/>
        <v>-0.26604100000000008</v>
      </c>
      <c r="R17">
        <f t="shared" si="7"/>
        <v>0.15710000000000002</v>
      </c>
      <c r="S17">
        <f t="shared" si="7"/>
        <v>5.7749999999999996E-2</v>
      </c>
      <c r="T17">
        <f t="shared" si="7"/>
        <v>-6.4251999999999976E-2</v>
      </c>
    </row>
    <row r="18" spans="1:20" ht="15" thickBot="1" x14ac:dyDescent="0.35">
      <c r="A18">
        <f>-(ABS(H15) - ABS(H16))</f>
        <v>4.0280000000000316E-3</v>
      </c>
      <c r="B18">
        <f t="shared" ref="B18:F18" si="9">(ABS(I15) - ABS(I16))</f>
        <v>3.3207E-2</v>
      </c>
      <c r="C18">
        <f>-(ABS(J15) - ABS(J16))</f>
        <v>5.7010000000000005E-2</v>
      </c>
      <c r="D18">
        <f t="shared" si="9"/>
        <v>3.9879999999999999E-2</v>
      </c>
      <c r="E18">
        <f>(ABS(L15) - ABS(L16))</f>
        <v>2.4099999999999996E-2</v>
      </c>
      <c r="F18">
        <f t="shared" si="9"/>
        <v>7.4549999999999894E-3</v>
      </c>
      <c r="H18" s="17">
        <v>0.57799599999999995</v>
      </c>
      <c r="I18" s="18">
        <v>0.322218</v>
      </c>
      <c r="J18" s="18">
        <v>1.704056</v>
      </c>
      <c r="K18" s="18">
        <v>0.30553399999999997</v>
      </c>
      <c r="L18" s="18">
        <v>0.33368300000000001</v>
      </c>
      <c r="M18" s="18">
        <v>0.141457</v>
      </c>
      <c r="O18">
        <f t="shared" si="8"/>
        <v>-4.3429999999999858E-3</v>
      </c>
      <c r="P18">
        <f t="shared" si="7"/>
        <v>-0.29584900000000003</v>
      </c>
      <c r="Q18">
        <f t="shared" si="7"/>
        <v>-0.66140599999999994</v>
      </c>
      <c r="R18">
        <f t="shared" si="7"/>
        <v>-0.27726899999999999</v>
      </c>
      <c r="S18">
        <f t="shared" si="7"/>
        <v>-0.32283699999999999</v>
      </c>
      <c r="T18">
        <f t="shared" si="7"/>
        <v>6.1090000000000033E-3</v>
      </c>
    </row>
    <row r="20" spans="1:20" x14ac:dyDescent="0.3">
      <c r="A20" s="6" t="s">
        <v>12</v>
      </c>
    </row>
    <row r="21" spans="1:20" ht="15" thickBot="1" x14ac:dyDescent="0.35">
      <c r="A21" t="s">
        <v>25</v>
      </c>
      <c r="H21" t="s">
        <v>47</v>
      </c>
      <c r="O21" t="s">
        <v>53</v>
      </c>
      <c r="P21" t="s">
        <v>54</v>
      </c>
      <c r="Q21" t="s">
        <v>55</v>
      </c>
      <c r="R21" t="s">
        <v>56</v>
      </c>
      <c r="S21" t="s">
        <v>57</v>
      </c>
      <c r="T21" t="s">
        <v>52</v>
      </c>
    </row>
    <row r="22" spans="1:20" ht="15" thickBot="1" x14ac:dyDescent="0.35">
      <c r="A22" s="11">
        <v>0.62836899999999996</v>
      </c>
      <c r="B22" s="12">
        <v>4.6355E-2</v>
      </c>
      <c r="C22" s="12">
        <v>1.105726</v>
      </c>
      <c r="D22" s="12">
        <v>4.8438000000000002E-2</v>
      </c>
      <c r="E22" s="12">
        <v>5.4793000000000001E-2</v>
      </c>
      <c r="F22" s="12">
        <v>0.24443500000000001</v>
      </c>
      <c r="H22" s="11">
        <v>0.630193</v>
      </c>
      <c r="I22" s="12">
        <v>1.4905E-2</v>
      </c>
      <c r="J22" s="12">
        <v>1.0406219999999999</v>
      </c>
      <c r="K22" s="12">
        <v>2.1607999999999999E-2</v>
      </c>
      <c r="L22" s="12">
        <v>2.657E-2</v>
      </c>
      <c r="M22" s="12">
        <v>0.209229</v>
      </c>
      <c r="O22">
        <f>ABS(A22)-ABS(H22)</f>
        <v>-1.8240000000000478E-3</v>
      </c>
      <c r="P22">
        <f t="shared" ref="P22:T25" si="10">ABS(B22)-ABS(I22)</f>
        <v>3.1449999999999999E-2</v>
      </c>
      <c r="Q22">
        <f t="shared" si="10"/>
        <v>6.5104000000000051E-2</v>
      </c>
      <c r="R22">
        <f t="shared" si="10"/>
        <v>2.6830000000000003E-2</v>
      </c>
      <c r="S22">
        <f t="shared" si="10"/>
        <v>2.8223000000000002E-2</v>
      </c>
      <c r="T22">
        <f t="shared" si="10"/>
        <v>3.5206000000000015E-2</v>
      </c>
    </row>
    <row r="23" spans="1:20" ht="15" thickBot="1" x14ac:dyDescent="0.35">
      <c r="A23" s="13">
        <v>0.62745099999999998</v>
      </c>
      <c r="B23" s="14">
        <v>3.0130000000000001E-3</v>
      </c>
      <c r="C23" s="14">
        <v>1.011226</v>
      </c>
      <c r="D23" s="14">
        <v>5.1840000000000002E-3</v>
      </c>
      <c r="E23" s="14">
        <v>1.0134000000000001E-2</v>
      </c>
      <c r="F23" s="14">
        <v>0.254859</v>
      </c>
      <c r="H23" s="13">
        <v>0.62983</v>
      </c>
      <c r="I23" s="14">
        <v>4.3899999999999999E-4</v>
      </c>
      <c r="J23" s="14">
        <v>1.0132939999999999</v>
      </c>
      <c r="K23" s="14">
        <v>7.1630000000000001E-3</v>
      </c>
      <c r="L23" s="14">
        <v>1.1808000000000001E-2</v>
      </c>
      <c r="M23" s="14">
        <v>0.20966599999999999</v>
      </c>
      <c r="O23">
        <f t="shared" ref="O23:O25" si="11">ABS(A23)-ABS(H23)</f>
        <v>-2.37900000000002E-3</v>
      </c>
      <c r="P23">
        <f t="shared" si="10"/>
        <v>2.5739999999999999E-3</v>
      </c>
      <c r="Q23">
        <f t="shared" si="10"/>
        <v>-2.0679999999999588E-3</v>
      </c>
      <c r="R23">
        <f t="shared" si="10"/>
        <v>-1.9789999999999999E-3</v>
      </c>
      <c r="S23">
        <f t="shared" si="10"/>
        <v>-1.6740000000000001E-3</v>
      </c>
      <c r="T23">
        <f t="shared" si="10"/>
        <v>4.5193000000000011E-2</v>
      </c>
    </row>
    <row r="24" spans="1:20" ht="15" thickBot="1" x14ac:dyDescent="0.35">
      <c r="A24" s="13">
        <v>0.63030299999999995</v>
      </c>
      <c r="B24" s="14">
        <v>6.6734000000000002E-2</v>
      </c>
      <c r="C24" s="14">
        <v>1.146401</v>
      </c>
      <c r="D24" s="14">
        <v>6.8908999999999998E-2</v>
      </c>
      <c r="E24" s="14">
        <v>7.4495000000000006E-2</v>
      </c>
      <c r="F24" s="14">
        <v>0.23128799999999999</v>
      </c>
      <c r="H24" s="13">
        <v>0.63453999999999999</v>
      </c>
      <c r="I24" s="14">
        <v>3.8524000000000003E-2</v>
      </c>
      <c r="J24" s="14">
        <v>1.0953900000000001</v>
      </c>
      <c r="K24" s="14">
        <v>4.5669000000000001E-2</v>
      </c>
      <c r="L24" s="14">
        <v>4.8096E-2</v>
      </c>
      <c r="M24" s="14">
        <v>0.226633</v>
      </c>
      <c r="O24">
        <f t="shared" si="11"/>
        <v>-4.2370000000000463E-3</v>
      </c>
      <c r="P24">
        <f t="shared" si="10"/>
        <v>2.8209999999999999E-2</v>
      </c>
      <c r="Q24">
        <f t="shared" si="10"/>
        <v>5.1010999999999918E-2</v>
      </c>
      <c r="R24">
        <f t="shared" si="10"/>
        <v>2.3239999999999997E-2</v>
      </c>
      <c r="S24">
        <f t="shared" si="10"/>
        <v>2.6399000000000006E-2</v>
      </c>
      <c r="T24">
        <f t="shared" si="10"/>
        <v>4.6549999999999925E-3</v>
      </c>
    </row>
    <row r="25" spans="1:20" ht="15" thickBot="1" x14ac:dyDescent="0.35">
      <c r="A25" s="13">
        <v>0.62078999999999995</v>
      </c>
      <c r="B25" s="14">
        <v>1.2529999999999999E-2</v>
      </c>
      <c r="C25" s="14">
        <v>1.031031</v>
      </c>
      <c r="D25" s="14">
        <v>1.4418E-2</v>
      </c>
      <c r="E25" s="14">
        <v>2.1412E-2</v>
      </c>
      <c r="F25" s="14">
        <v>0.255469</v>
      </c>
      <c r="H25" s="13">
        <v>0.62300999999999995</v>
      </c>
      <c r="I25" s="14">
        <v>1.9959999999999999E-3</v>
      </c>
      <c r="J25" s="14">
        <v>1.018297</v>
      </c>
      <c r="K25" s="14">
        <v>9.1070000000000005E-3</v>
      </c>
      <c r="L25" s="14">
        <v>5.058E-3</v>
      </c>
      <c r="M25" s="14">
        <v>0.23391400000000001</v>
      </c>
      <c r="O25">
        <f t="shared" si="11"/>
        <v>-2.2199999999999998E-3</v>
      </c>
      <c r="P25">
        <f t="shared" si="10"/>
        <v>1.0534E-2</v>
      </c>
      <c r="Q25">
        <f t="shared" si="10"/>
        <v>1.2734000000000023E-2</v>
      </c>
      <c r="R25">
        <f t="shared" si="10"/>
        <v>5.3109999999999997E-3</v>
      </c>
      <c r="S25">
        <f t="shared" si="10"/>
        <v>1.6354E-2</v>
      </c>
      <c r="T25">
        <f t="shared" si="10"/>
        <v>2.1554999999999991E-2</v>
      </c>
    </row>
    <row r="27" spans="1:20" ht="15" thickBot="1" x14ac:dyDescent="0.35">
      <c r="A27" t="s">
        <v>58</v>
      </c>
      <c r="H27" t="s">
        <v>49</v>
      </c>
    </row>
    <row r="28" spans="1:20" ht="15" thickBot="1" x14ac:dyDescent="0.35">
      <c r="A28">
        <f>-(ABS(A22) - ABS(A23))</f>
        <v>-9.1799999999997439E-4</v>
      </c>
      <c r="B28">
        <f t="shared" ref="B28:F28" si="12">ABS(ABS(B22) - ABS(B23))</f>
        <v>4.3341999999999999E-2</v>
      </c>
      <c r="C28">
        <f t="shared" si="12"/>
        <v>9.4500000000000028E-2</v>
      </c>
      <c r="D28">
        <f t="shared" si="12"/>
        <v>4.3254000000000001E-2</v>
      </c>
      <c r="E28">
        <f t="shared" si="12"/>
        <v>4.4659000000000004E-2</v>
      </c>
      <c r="F28">
        <f>-ABS(ABS(F22) - ABS(F23))</f>
        <v>-1.0423999999999989E-2</v>
      </c>
      <c r="H28" s="11">
        <v>0.63230900000000001</v>
      </c>
      <c r="I28" s="12">
        <v>1.7592E-2</v>
      </c>
      <c r="J28" s="12">
        <v>1.0385599999999999</v>
      </c>
      <c r="K28" s="12">
        <v>2.0001999999999999E-2</v>
      </c>
      <c r="L28" s="12">
        <v>2.4094999999999998E-2</v>
      </c>
      <c r="M28" s="12">
        <v>0.222053</v>
      </c>
      <c r="O28">
        <f>ABS(A22)-ABS(H28)</f>
        <v>-3.9400000000000546E-3</v>
      </c>
      <c r="P28">
        <f t="shared" ref="P28:T31" si="13">ABS(B22)-ABS(I28)</f>
        <v>2.8763E-2</v>
      </c>
      <c r="Q28">
        <f t="shared" si="13"/>
        <v>6.7166000000000059E-2</v>
      </c>
      <c r="R28">
        <f t="shared" si="13"/>
        <v>2.8436000000000003E-2</v>
      </c>
      <c r="S28">
        <f t="shared" si="13"/>
        <v>3.0698000000000003E-2</v>
      </c>
      <c r="T28">
        <f t="shared" si="13"/>
        <v>2.2382000000000013E-2</v>
      </c>
    </row>
    <row r="29" spans="1:20" ht="15" thickBot="1" x14ac:dyDescent="0.35">
      <c r="H29" s="13">
        <v>0.63364900000000002</v>
      </c>
      <c r="I29" s="14">
        <v>-1.265E-2</v>
      </c>
      <c r="J29" s="14">
        <v>0.97879099999999997</v>
      </c>
      <c r="K29" s="14">
        <v>-1.0710000000000001E-2</v>
      </c>
      <c r="L29" s="14">
        <v>1.508E-3</v>
      </c>
      <c r="M29" s="14">
        <v>0.23119300000000001</v>
      </c>
      <c r="O29">
        <f t="shared" ref="O29:O31" si="14">ABS(A23)-ABS(H29)</f>
        <v>-6.1980000000000368E-3</v>
      </c>
      <c r="P29">
        <f t="shared" si="13"/>
        <v>-9.6369999999999997E-3</v>
      </c>
      <c r="Q29">
        <f t="shared" si="13"/>
        <v>3.2434999999999992E-2</v>
      </c>
      <c r="R29">
        <f t="shared" si="13"/>
        <v>-5.5260000000000005E-3</v>
      </c>
      <c r="S29">
        <f t="shared" si="13"/>
        <v>8.626E-3</v>
      </c>
      <c r="T29">
        <f t="shared" si="13"/>
        <v>2.3665999999999993E-2</v>
      </c>
    </row>
    <row r="30" spans="1:20" ht="15" thickBot="1" x14ac:dyDescent="0.35">
      <c r="A30" t="s">
        <v>59</v>
      </c>
      <c r="H30" s="13">
        <v>0.63728600000000002</v>
      </c>
      <c r="I30" s="14">
        <v>-1.5100000000000001E-3</v>
      </c>
      <c r="J30" s="14">
        <v>1.000013</v>
      </c>
      <c r="K30" s="19">
        <v>5.8100000000000003E-6</v>
      </c>
      <c r="L30" s="14">
        <v>2.0372000000000001E-2</v>
      </c>
      <c r="M30" s="14">
        <v>0.25845299999999999</v>
      </c>
      <c r="O30">
        <f t="shared" si="14"/>
        <v>-6.9830000000000725E-3</v>
      </c>
      <c r="P30">
        <f t="shared" si="13"/>
        <v>6.5224000000000004E-2</v>
      </c>
      <c r="Q30">
        <f t="shared" si="13"/>
        <v>0.14638799999999996</v>
      </c>
      <c r="R30">
        <f t="shared" si="13"/>
        <v>6.8903190000000003E-2</v>
      </c>
      <c r="S30">
        <f t="shared" si="13"/>
        <v>5.4123000000000004E-2</v>
      </c>
      <c r="T30">
        <f t="shared" si="13"/>
        <v>-2.7164999999999995E-2</v>
      </c>
    </row>
    <row r="31" spans="1:20" ht="15" thickBot="1" x14ac:dyDescent="0.35">
      <c r="A31">
        <f>-(ABS(H22) - ABS(H23))</f>
        <v>-3.6300000000000221E-4</v>
      </c>
      <c r="B31">
        <f>(ABS(I22) - ABS(I23))</f>
        <v>1.4466E-2</v>
      </c>
      <c r="C31">
        <f t="shared" ref="B31:F31" si="15">(ABS(J22) - ABS(J23))</f>
        <v>2.7328000000000019E-2</v>
      </c>
      <c r="D31">
        <f t="shared" si="15"/>
        <v>1.4445E-2</v>
      </c>
      <c r="E31">
        <f t="shared" si="15"/>
        <v>1.4761999999999999E-2</v>
      </c>
      <c r="F31">
        <f t="shared" si="15"/>
        <v>-4.3699999999999295E-4</v>
      </c>
      <c r="H31" s="13">
        <v>0.62181600000000004</v>
      </c>
      <c r="I31" s="14">
        <v>8.2140000000000008E-3</v>
      </c>
      <c r="J31" s="14">
        <v>1.0277719999999999</v>
      </c>
      <c r="K31" s="14">
        <v>1.184E-2</v>
      </c>
      <c r="L31" s="14">
        <v>-7.28E-3</v>
      </c>
      <c r="M31" s="14">
        <v>0.27701999999999999</v>
      </c>
      <c r="O31">
        <f t="shared" si="14"/>
        <v>-1.0260000000000824E-3</v>
      </c>
      <c r="P31">
        <f t="shared" si="13"/>
        <v>4.3159999999999987E-3</v>
      </c>
      <c r="Q31">
        <f t="shared" si="13"/>
        <v>3.2590000000001229E-3</v>
      </c>
      <c r="R31">
        <f t="shared" si="13"/>
        <v>2.5780000000000004E-3</v>
      </c>
      <c r="S31">
        <f t="shared" si="13"/>
        <v>1.4132E-2</v>
      </c>
      <c r="T31">
        <f t="shared" si="13"/>
        <v>-2.1550999999999987E-2</v>
      </c>
    </row>
    <row r="33" spans="1:20" ht="15" thickBot="1" x14ac:dyDescent="0.35">
      <c r="A33" t="s">
        <v>60</v>
      </c>
      <c r="H33" t="s">
        <v>50</v>
      </c>
    </row>
    <row r="34" spans="1:20" ht="15" thickBot="1" x14ac:dyDescent="0.35">
      <c r="A34">
        <f>-(ABS(H28) - ABS(H29))</f>
        <v>1.3400000000000079E-3</v>
      </c>
      <c r="B34">
        <f t="shared" ref="B34:F34" si="16">(ABS(I28) - ABS(I29))</f>
        <v>4.9420000000000002E-3</v>
      </c>
      <c r="C34">
        <f t="shared" si="16"/>
        <v>5.9768999999999961E-2</v>
      </c>
      <c r="D34">
        <f t="shared" si="16"/>
        <v>9.2919999999999982E-3</v>
      </c>
      <c r="E34">
        <f t="shared" si="16"/>
        <v>2.2586999999999999E-2</v>
      </c>
      <c r="F34">
        <f t="shared" si="16"/>
        <v>-9.1400000000000092E-3</v>
      </c>
      <c r="H34" s="15">
        <v>0.62567099999999998</v>
      </c>
      <c r="I34" s="16">
        <v>3.4305000000000002E-2</v>
      </c>
      <c r="J34" s="16">
        <v>1.072433</v>
      </c>
      <c r="K34" s="16">
        <v>3.7121000000000001E-2</v>
      </c>
      <c r="L34" s="16">
        <v>2.3337E-2</v>
      </c>
      <c r="M34" s="16">
        <v>0.21717700000000001</v>
      </c>
      <c r="O34">
        <f>ABS(A22)-ABS(H34)</f>
        <v>2.6979999999999782E-3</v>
      </c>
      <c r="P34">
        <f t="shared" ref="P34:T37" si="17">ABS(B22)-ABS(I34)</f>
        <v>1.2049999999999998E-2</v>
      </c>
      <c r="Q34">
        <f t="shared" si="17"/>
        <v>3.3293000000000017E-2</v>
      </c>
      <c r="R34">
        <f t="shared" si="17"/>
        <v>1.1317000000000001E-2</v>
      </c>
      <c r="S34">
        <f t="shared" si="17"/>
        <v>3.1455999999999998E-2</v>
      </c>
      <c r="T34">
        <f t="shared" si="17"/>
        <v>2.7258000000000004E-2</v>
      </c>
    </row>
    <row r="35" spans="1:20" ht="15" thickBot="1" x14ac:dyDescent="0.35">
      <c r="H35" s="17">
        <v>0.63009199999999999</v>
      </c>
      <c r="I35" s="18">
        <v>7.6540000000000002E-3</v>
      </c>
      <c r="J35" s="18">
        <v>1.021641</v>
      </c>
      <c r="K35" s="18">
        <v>1.0319999999999999E-2</v>
      </c>
      <c r="L35" s="18">
        <v>-7.2999999999999996E-4</v>
      </c>
      <c r="M35" s="18">
        <v>0.24332699999999999</v>
      </c>
      <c r="O35">
        <f t="shared" ref="O35:O37" si="18">ABS(A23)-ABS(H35)</f>
        <v>-2.6410000000000045E-3</v>
      </c>
      <c r="P35">
        <f t="shared" si="17"/>
        <v>-4.6410000000000002E-3</v>
      </c>
      <c r="Q35">
        <f t="shared" si="17"/>
        <v>-1.0415000000000063E-2</v>
      </c>
      <c r="R35">
        <f t="shared" si="17"/>
        <v>-5.1359999999999991E-3</v>
      </c>
      <c r="S35">
        <f t="shared" si="17"/>
        <v>9.4040000000000009E-3</v>
      </c>
      <c r="T35">
        <f t="shared" si="17"/>
        <v>1.1532000000000014E-2</v>
      </c>
    </row>
    <row r="36" spans="1:20" ht="15" thickBot="1" x14ac:dyDescent="0.35">
      <c r="A36" t="s">
        <v>61</v>
      </c>
      <c r="H36" s="17">
        <v>0.63143800000000005</v>
      </c>
      <c r="I36" s="18">
        <v>7.9695000000000002E-2</v>
      </c>
      <c r="J36" s="18">
        <v>1.1972780000000001</v>
      </c>
      <c r="K36" s="18">
        <v>8.2694000000000004E-2</v>
      </c>
      <c r="L36" s="18">
        <v>6.7568000000000003E-2</v>
      </c>
      <c r="M36" s="18">
        <v>0.24227099999999999</v>
      </c>
      <c r="O36">
        <f t="shared" si="18"/>
        <v>-1.1350000000001081E-3</v>
      </c>
      <c r="P36">
        <f t="shared" si="17"/>
        <v>-1.2961E-2</v>
      </c>
      <c r="Q36">
        <f t="shared" si="17"/>
        <v>-5.0877000000000061E-2</v>
      </c>
      <c r="R36">
        <f t="shared" si="17"/>
        <v>-1.3785000000000006E-2</v>
      </c>
      <c r="S36">
        <f t="shared" si="17"/>
        <v>6.9270000000000026E-3</v>
      </c>
      <c r="T36">
        <f t="shared" si="17"/>
        <v>-1.0982999999999993E-2</v>
      </c>
    </row>
    <row r="37" spans="1:20" ht="15" thickBot="1" x14ac:dyDescent="0.35">
      <c r="A37">
        <f>-(ABS(H34) - ABS(H35))</f>
        <v>4.4210000000000083E-3</v>
      </c>
      <c r="B37">
        <f>(ABS(I34) - ABS(I35))</f>
        <v>2.6651000000000001E-2</v>
      </c>
      <c r="C37">
        <f t="shared" ref="B37:F37" si="19">(ABS(J34) - ABS(J35))</f>
        <v>5.0791999999999948E-2</v>
      </c>
      <c r="D37">
        <f t="shared" si="19"/>
        <v>2.6801000000000002E-2</v>
      </c>
      <c r="E37">
        <f t="shared" si="19"/>
        <v>2.2606999999999999E-2</v>
      </c>
      <c r="F37">
        <f t="shared" si="19"/>
        <v>-2.6149999999999979E-2</v>
      </c>
      <c r="H37" s="17">
        <v>0.61985800000000002</v>
      </c>
      <c r="I37" s="18">
        <v>4.4279999999999996E-3</v>
      </c>
      <c r="J37" s="18">
        <v>1.0077609999999999</v>
      </c>
      <c r="K37" s="18">
        <v>3.7780000000000001E-3</v>
      </c>
      <c r="L37" s="18">
        <v>3.3482999999999999E-2</v>
      </c>
      <c r="M37" s="18">
        <v>0.24781</v>
      </c>
      <c r="O37">
        <f t="shared" si="18"/>
        <v>9.3199999999993288E-4</v>
      </c>
      <c r="P37">
        <f t="shared" si="17"/>
        <v>8.1019999999999998E-3</v>
      </c>
      <c r="Q37">
        <f t="shared" si="17"/>
        <v>2.3270000000000124E-2</v>
      </c>
      <c r="R37">
        <f t="shared" si="17"/>
        <v>1.064E-2</v>
      </c>
      <c r="S37">
        <f t="shared" si="17"/>
        <v>-1.2070999999999998E-2</v>
      </c>
      <c r="T37">
        <f t="shared" si="17"/>
        <v>7.6589999999999991E-3</v>
      </c>
    </row>
    <row r="39" spans="1:20" x14ac:dyDescent="0.3">
      <c r="A39" s="6" t="s">
        <v>11</v>
      </c>
    </row>
    <row r="40" spans="1:20" ht="15" thickBot="1" x14ac:dyDescent="0.35">
      <c r="A40" s="20" t="s">
        <v>25</v>
      </c>
      <c r="H40" t="s">
        <v>47</v>
      </c>
      <c r="O40" t="s">
        <v>53</v>
      </c>
      <c r="P40" t="s">
        <v>54</v>
      </c>
      <c r="Q40" t="s">
        <v>55</v>
      </c>
      <c r="R40" t="s">
        <v>56</v>
      </c>
      <c r="S40" t="s">
        <v>57</v>
      </c>
      <c r="T40" t="s">
        <v>52</v>
      </c>
    </row>
    <row r="41" spans="1:20" ht="15" thickBot="1" x14ac:dyDescent="0.35">
      <c r="A41" s="11">
        <v>0.69814900000000002</v>
      </c>
      <c r="B41" s="12">
        <v>-3.3660000000000002E-2</v>
      </c>
      <c r="C41" s="12">
        <v>0.83875999999999995</v>
      </c>
      <c r="D41" s="12">
        <v>-6.3570000000000002E-2</v>
      </c>
      <c r="E41" s="12">
        <v>-5.9500000000000004E-3</v>
      </c>
      <c r="F41" s="12">
        <v>7.8847E-2</v>
      </c>
      <c r="H41" s="11">
        <v>0.70471200000000001</v>
      </c>
      <c r="I41" s="12">
        <v>-4.7239999999999997E-2</v>
      </c>
      <c r="J41" s="12">
        <v>0.84320099999999998</v>
      </c>
      <c r="K41" s="12">
        <v>-5.2429999999999997E-2</v>
      </c>
      <c r="L41" s="12">
        <v>-4.5130000000000003E-2</v>
      </c>
      <c r="M41" s="12">
        <v>7.6989000000000002E-2</v>
      </c>
      <c r="O41">
        <f>ABS(A41)-ABS(H41)</f>
        <v>-6.5629999999999855E-3</v>
      </c>
      <c r="P41">
        <f t="shared" ref="P41:T41" si="20">ABS(B41)-ABS(I41)</f>
        <v>-1.3579999999999995E-2</v>
      </c>
      <c r="Q41">
        <f t="shared" si="20"/>
        <v>-4.4410000000000283E-3</v>
      </c>
      <c r="R41">
        <f t="shared" si="20"/>
        <v>1.1140000000000004E-2</v>
      </c>
      <c r="S41">
        <f t="shared" si="20"/>
        <v>-3.9180000000000006E-2</v>
      </c>
      <c r="T41">
        <f t="shared" si="20"/>
        <v>1.8579999999999985E-3</v>
      </c>
    </row>
    <row r="42" spans="1:20" ht="15" thickBot="1" x14ac:dyDescent="0.35">
      <c r="A42" s="13">
        <v>0.69934399999999997</v>
      </c>
      <c r="B42" s="14">
        <v>2.7404000000000001E-2</v>
      </c>
      <c r="C42" s="14">
        <v>0.98791600000000002</v>
      </c>
      <c r="D42" s="14">
        <v>-4.3200000000000001E-3</v>
      </c>
      <c r="E42" s="14">
        <v>5.7142999999999999E-2</v>
      </c>
      <c r="F42" s="14">
        <v>7.8706999999999999E-2</v>
      </c>
      <c r="H42" s="13">
        <v>0.70270299999999997</v>
      </c>
      <c r="I42" s="14">
        <v>-6.8500000000000002E-3</v>
      </c>
      <c r="J42" s="14">
        <v>0.965588</v>
      </c>
      <c r="K42" s="14">
        <v>-1.227E-2</v>
      </c>
      <c r="L42" s="14">
        <v>-4.4799999999999996E-3</v>
      </c>
      <c r="M42" s="14">
        <v>7.6693999999999998E-2</v>
      </c>
      <c r="O42">
        <f t="shared" ref="O42:O44" si="21">ABS(A42)-ABS(H42)</f>
        <v>-3.3590000000000009E-3</v>
      </c>
      <c r="P42">
        <f t="shared" ref="P42:P44" si="22">ABS(B42)-ABS(I42)</f>
        <v>2.0554000000000003E-2</v>
      </c>
      <c r="Q42">
        <f t="shared" ref="Q42:Q44" si="23">ABS(C42)-ABS(J42)</f>
        <v>2.2328000000000015E-2</v>
      </c>
      <c r="R42">
        <f t="shared" ref="R42:R44" si="24">ABS(D42)-ABS(K42)</f>
        <v>-7.9499999999999987E-3</v>
      </c>
      <c r="S42">
        <f t="shared" ref="S42:S44" si="25">ABS(E42)-ABS(L42)</f>
        <v>5.2663000000000001E-2</v>
      </c>
      <c r="T42">
        <f t="shared" ref="T42:T44" si="26">ABS(F42)-ABS(M42)</f>
        <v>2.0130000000000009E-3</v>
      </c>
    </row>
    <row r="43" spans="1:20" ht="15" thickBot="1" x14ac:dyDescent="0.35">
      <c r="A43" s="13">
        <v>0.698967</v>
      </c>
      <c r="B43" s="14">
        <v>-1.5049999999999999E-2</v>
      </c>
      <c r="C43" s="14">
        <v>0.81664800000000004</v>
      </c>
      <c r="D43" s="14">
        <v>-5.5440000000000003E-2</v>
      </c>
      <c r="E43" s="14">
        <v>2.5000000000000001E-2</v>
      </c>
      <c r="F43" s="14">
        <v>7.9395999999999994E-2</v>
      </c>
      <c r="H43" s="13">
        <v>0.70104</v>
      </c>
      <c r="I43" s="14">
        <v>2.1236999999999999E-2</v>
      </c>
      <c r="J43" s="14">
        <v>1.0394410000000001</v>
      </c>
      <c r="K43" s="14">
        <v>1.3899999999999999E-2</v>
      </c>
      <c r="L43" s="14">
        <v>2.5871000000000002E-2</v>
      </c>
      <c r="M43" s="14">
        <v>7.6662999999999995E-2</v>
      </c>
      <c r="O43">
        <f t="shared" si="21"/>
        <v>-2.0729999999999915E-3</v>
      </c>
      <c r="P43">
        <f t="shared" si="22"/>
        <v>-6.1869999999999998E-3</v>
      </c>
      <c r="Q43">
        <f t="shared" si="23"/>
        <v>-0.22279300000000002</v>
      </c>
      <c r="R43">
        <f t="shared" si="24"/>
        <v>4.1540000000000007E-2</v>
      </c>
      <c r="S43">
        <f t="shared" si="25"/>
        <v>-8.7100000000000025E-4</v>
      </c>
      <c r="T43">
        <f t="shared" si="26"/>
        <v>2.7329999999999993E-3</v>
      </c>
    </row>
    <row r="44" spans="1:20" ht="15" thickBot="1" x14ac:dyDescent="0.35">
      <c r="A44" s="13">
        <v>0.68967299999999998</v>
      </c>
      <c r="B44" s="14">
        <v>4.4511000000000002E-2</v>
      </c>
      <c r="C44" s="14">
        <v>1.017126</v>
      </c>
      <c r="D44" s="14">
        <v>5.0749999999999997E-3</v>
      </c>
      <c r="E44" s="14">
        <v>8.3729999999999999E-2</v>
      </c>
      <c r="F44" s="14">
        <v>8.1171999999999994E-2</v>
      </c>
      <c r="H44" s="13">
        <v>0.69404100000000002</v>
      </c>
      <c r="I44" s="14">
        <v>-5.0009999999999999E-2</v>
      </c>
      <c r="J44" s="14">
        <v>0.85987100000000005</v>
      </c>
      <c r="K44" s="14">
        <v>-5.0990000000000001E-2</v>
      </c>
      <c r="L44" s="14">
        <v>-5.2589999999999998E-2</v>
      </c>
      <c r="M44" s="14">
        <v>7.8173999999999993E-2</v>
      </c>
      <c r="O44">
        <f t="shared" si="21"/>
        <v>-4.3680000000000385E-3</v>
      </c>
      <c r="P44">
        <f t="shared" si="22"/>
        <v>-5.4989999999999969E-3</v>
      </c>
      <c r="Q44">
        <f t="shared" si="23"/>
        <v>0.15725499999999992</v>
      </c>
      <c r="R44">
        <f t="shared" si="24"/>
        <v>-4.5914999999999997E-2</v>
      </c>
      <c r="S44">
        <f t="shared" si="25"/>
        <v>3.1140000000000001E-2</v>
      </c>
      <c r="T44">
        <f t="shared" si="26"/>
        <v>2.9980000000000007E-3</v>
      </c>
    </row>
    <row r="46" spans="1:20" ht="15" thickBot="1" x14ac:dyDescent="0.35">
      <c r="A46" t="s">
        <v>58</v>
      </c>
      <c r="H46" t="s">
        <v>49</v>
      </c>
    </row>
    <row r="47" spans="1:20" ht="15" thickBot="1" x14ac:dyDescent="0.35">
      <c r="A47">
        <f>ABS(ABS(A41) - ABS(A42))</f>
        <v>1.1949999999999461E-3</v>
      </c>
      <c r="B47">
        <f t="shared" ref="B47:F47" si="27">ABS(ABS(B41) - ABS(B42))</f>
        <v>6.2560000000000011E-3</v>
      </c>
      <c r="C47">
        <f t="shared" si="27"/>
        <v>0.14915600000000007</v>
      </c>
      <c r="D47">
        <f t="shared" si="27"/>
        <v>5.9250000000000004E-2</v>
      </c>
      <c r="E47">
        <f t="shared" si="27"/>
        <v>5.1193000000000002E-2</v>
      </c>
      <c r="F47">
        <f t="shared" si="27"/>
        <v>1.4000000000000123E-4</v>
      </c>
      <c r="H47" s="11">
        <v>0.66855399999999998</v>
      </c>
      <c r="I47" s="12">
        <v>-5.917E-2</v>
      </c>
      <c r="J47" s="12">
        <v>0.89996900000000002</v>
      </c>
      <c r="K47" s="12">
        <v>-2.5729999999999999E-2</v>
      </c>
      <c r="L47" s="12">
        <v>-0.10052999999999999</v>
      </c>
      <c r="M47" s="12">
        <v>8.3654000000000006E-2</v>
      </c>
      <c r="O47">
        <f>ABS(A41)-ABS(H47)</f>
        <v>2.9595000000000038E-2</v>
      </c>
      <c r="P47">
        <f t="shared" ref="P47:T47" si="28">ABS(B41)-ABS(I47)</f>
        <v>-2.5509999999999998E-2</v>
      </c>
      <c r="Q47">
        <f t="shared" si="28"/>
        <v>-6.1209000000000069E-2</v>
      </c>
      <c r="R47">
        <f t="shared" si="28"/>
        <v>3.7839999999999999E-2</v>
      </c>
      <c r="S47">
        <f t="shared" si="28"/>
        <v>-9.4579999999999997E-2</v>
      </c>
      <c r="T47">
        <f t="shared" si="28"/>
        <v>-4.8070000000000057E-3</v>
      </c>
    </row>
    <row r="48" spans="1:20" ht="15" thickBot="1" x14ac:dyDescent="0.35">
      <c r="H48" s="13">
        <v>0.67916799999999999</v>
      </c>
      <c r="I48" s="14">
        <v>-1.5769999999999999E-2</v>
      </c>
      <c r="J48" s="14">
        <v>0.96051200000000003</v>
      </c>
      <c r="K48" s="14">
        <v>-1.55E-2</v>
      </c>
      <c r="L48" s="14">
        <v>-1.8720000000000001E-2</v>
      </c>
      <c r="M48" s="14">
        <v>8.0030000000000004E-2</v>
      </c>
      <c r="O48">
        <f t="shared" ref="O48:O50" si="29">ABS(A42)-ABS(H48)</f>
        <v>2.0175999999999972E-2</v>
      </c>
      <c r="P48">
        <f t="shared" ref="P48:P50" si="30">ABS(B42)-ABS(I48)</f>
        <v>1.1634000000000002E-2</v>
      </c>
      <c r="Q48">
        <f t="shared" ref="Q48:Q50" si="31">ABS(C42)-ABS(J48)</f>
        <v>2.7403999999999984E-2</v>
      </c>
      <c r="R48">
        <f t="shared" ref="R48:R50" si="32">ABS(D42)-ABS(K48)</f>
        <v>-1.1179999999999999E-2</v>
      </c>
      <c r="S48">
        <f t="shared" ref="S48:S50" si="33">ABS(E42)-ABS(L48)</f>
        <v>3.8422999999999999E-2</v>
      </c>
      <c r="T48">
        <f t="shared" ref="T48:T50" si="34">ABS(F42)-ABS(M48)</f>
        <v>-1.3230000000000047E-3</v>
      </c>
    </row>
    <row r="49" spans="1:20" ht="15" thickBot="1" x14ac:dyDescent="0.35">
      <c r="A49" t="s">
        <v>59</v>
      </c>
      <c r="H49" s="13">
        <v>0.67260500000000001</v>
      </c>
      <c r="I49" s="14">
        <v>-0.14815999999999999</v>
      </c>
      <c r="J49" s="14">
        <v>0.58049899999999999</v>
      </c>
      <c r="K49" s="14">
        <v>-0.12093</v>
      </c>
      <c r="L49" s="14">
        <v>-0.18235000000000001</v>
      </c>
      <c r="M49" s="14">
        <v>8.3321000000000006E-2</v>
      </c>
      <c r="O49">
        <f t="shared" si="29"/>
        <v>2.6361999999999997E-2</v>
      </c>
      <c r="P49">
        <f t="shared" si="30"/>
        <v>-0.13310999999999998</v>
      </c>
      <c r="Q49">
        <f t="shared" si="31"/>
        <v>0.23614900000000005</v>
      </c>
      <c r="R49">
        <f t="shared" si="32"/>
        <v>-6.5489999999999993E-2</v>
      </c>
      <c r="S49">
        <f t="shared" si="33"/>
        <v>-0.15735000000000002</v>
      </c>
      <c r="T49">
        <f t="shared" si="34"/>
        <v>-3.9250000000000118E-3</v>
      </c>
    </row>
    <row r="50" spans="1:20" ht="15" thickBot="1" x14ac:dyDescent="0.35">
      <c r="A50">
        <f>-(ABS(H41) - ABS(H42))</f>
        <v>-2.0090000000000385E-3</v>
      </c>
      <c r="B50">
        <f t="shared" ref="B50:F50" si="35">(ABS(I41) - ABS(I42))</f>
        <v>4.0389999999999995E-2</v>
      </c>
      <c r="C50">
        <f>-(ABS(J41) - ABS(J42))</f>
        <v>0.12238700000000002</v>
      </c>
      <c r="D50">
        <f t="shared" si="35"/>
        <v>4.0160000000000001E-2</v>
      </c>
      <c r="E50">
        <f t="shared" si="35"/>
        <v>4.0650000000000006E-2</v>
      </c>
      <c r="F50">
        <f t="shared" si="35"/>
        <v>2.9500000000000359E-4</v>
      </c>
      <c r="H50" s="13">
        <v>0.65116399999999997</v>
      </c>
      <c r="I50" s="14">
        <v>-0.16027</v>
      </c>
      <c r="J50" s="14">
        <v>0.91406900000000002</v>
      </c>
      <c r="K50" s="14">
        <v>-2.5049999999999999E-2</v>
      </c>
      <c r="L50" s="14">
        <v>-0.31979000000000002</v>
      </c>
      <c r="M50" s="14">
        <v>8.6995000000000003E-2</v>
      </c>
      <c r="O50">
        <f t="shared" si="29"/>
        <v>3.8509000000000015E-2</v>
      </c>
      <c r="P50">
        <f t="shared" si="30"/>
        <v>-0.115759</v>
      </c>
      <c r="Q50">
        <f t="shared" si="31"/>
        <v>0.10305699999999995</v>
      </c>
      <c r="R50">
        <f t="shared" si="32"/>
        <v>-1.9975E-2</v>
      </c>
      <c r="S50">
        <f t="shared" si="33"/>
        <v>-0.23606000000000002</v>
      </c>
      <c r="T50">
        <f t="shared" si="34"/>
        <v>-5.8230000000000087E-3</v>
      </c>
    </row>
    <row r="52" spans="1:20" ht="15" thickBot="1" x14ac:dyDescent="0.35">
      <c r="A52" t="s">
        <v>60</v>
      </c>
      <c r="H52" t="s">
        <v>50</v>
      </c>
    </row>
    <row r="53" spans="1:20" ht="15" thickBot="1" x14ac:dyDescent="0.35">
      <c r="A53">
        <f>-(ABS(H47) - ABS(H48))</f>
        <v>1.0614000000000012E-2</v>
      </c>
      <c r="B53">
        <f t="shared" ref="B53:F53" si="36">(ABS(I47) - ABS(I48))</f>
        <v>4.3400000000000001E-2</v>
      </c>
      <c r="C53">
        <f>-(ABS(J47) - ABS(J48))</f>
        <v>6.0543000000000013E-2</v>
      </c>
      <c r="D53">
        <f t="shared" si="36"/>
        <v>1.023E-2</v>
      </c>
      <c r="E53">
        <f>-(ABS(L47) - ABS(L48))</f>
        <v>-8.1809999999999994E-2</v>
      </c>
      <c r="F53">
        <f t="shared" si="36"/>
        <v>3.6240000000000022E-3</v>
      </c>
      <c r="H53" s="15">
        <v>0.71380699999999997</v>
      </c>
      <c r="I53" s="16">
        <v>-8.473E-2</v>
      </c>
      <c r="J53" s="16">
        <v>0.79841399999999996</v>
      </c>
      <c r="K53" s="16">
        <v>-8.0390000000000003E-2</v>
      </c>
      <c r="L53" s="16">
        <v>-9.8040000000000002E-2</v>
      </c>
      <c r="M53" s="16">
        <v>7.6303999999999997E-2</v>
      </c>
      <c r="O53">
        <f>ABS(A41)-ABS(H53)</f>
        <v>-1.565799999999995E-2</v>
      </c>
      <c r="P53">
        <f t="shared" ref="P53:T53" si="37">ABS(B41)-ABS(I53)</f>
        <v>-5.1069999999999997E-2</v>
      </c>
      <c r="Q53">
        <f t="shared" si="37"/>
        <v>4.0345999999999993E-2</v>
      </c>
      <c r="R53">
        <f t="shared" si="37"/>
        <v>-1.6820000000000002E-2</v>
      </c>
      <c r="S53">
        <f t="shared" si="37"/>
        <v>-9.2090000000000005E-2</v>
      </c>
      <c r="T53">
        <f t="shared" si="37"/>
        <v>2.5430000000000036E-3</v>
      </c>
    </row>
    <row r="54" spans="1:20" ht="15" thickBot="1" x14ac:dyDescent="0.35">
      <c r="H54" s="17">
        <v>0.70578799999999997</v>
      </c>
      <c r="I54" s="18">
        <v>-3.6720000000000003E-2</v>
      </c>
      <c r="J54" s="18">
        <v>0.94212499999999999</v>
      </c>
      <c r="K54" s="18">
        <v>-2.3740000000000001E-2</v>
      </c>
      <c r="L54" s="18">
        <v>-6.0060000000000002E-2</v>
      </c>
      <c r="M54" s="18">
        <v>7.5494000000000006E-2</v>
      </c>
      <c r="O54">
        <f t="shared" ref="O54:O56" si="38">ABS(A42)-ABS(H54)</f>
        <v>-6.4440000000000053E-3</v>
      </c>
      <c r="P54">
        <f t="shared" ref="P54:P56" si="39">ABS(B42)-ABS(I54)</f>
        <v>-9.3160000000000014E-3</v>
      </c>
      <c r="Q54">
        <f t="shared" ref="Q54:Q56" si="40">ABS(C42)-ABS(J54)</f>
        <v>4.5791000000000026E-2</v>
      </c>
      <c r="R54">
        <f t="shared" ref="R54:R56" si="41">ABS(D42)-ABS(K54)</f>
        <v>-1.942E-2</v>
      </c>
      <c r="S54">
        <f t="shared" ref="S54:S56" si="42">ABS(E42)-ABS(L54)</f>
        <v>-2.9170000000000029E-3</v>
      </c>
      <c r="T54">
        <f t="shared" ref="T54:T56" si="43">ABS(F42)-ABS(M54)</f>
        <v>3.2129999999999936E-3</v>
      </c>
    </row>
    <row r="55" spans="1:20" ht="15" thickBot="1" x14ac:dyDescent="0.35">
      <c r="A55" t="s">
        <v>61</v>
      </c>
      <c r="H55" s="17">
        <v>0.71112699999999995</v>
      </c>
      <c r="I55" s="18">
        <v>-9.4820000000000002E-2</v>
      </c>
      <c r="J55" s="18">
        <v>0.79334499999999997</v>
      </c>
      <c r="K55" s="18">
        <v>-8.591E-2</v>
      </c>
      <c r="L55" s="18">
        <v>-0.11348</v>
      </c>
      <c r="M55" s="18">
        <v>7.6423000000000005E-2</v>
      </c>
      <c r="O55">
        <f t="shared" si="38"/>
        <v>-1.2159999999999949E-2</v>
      </c>
      <c r="P55">
        <f t="shared" si="39"/>
        <v>-7.9770000000000008E-2</v>
      </c>
      <c r="Q55">
        <f t="shared" si="40"/>
        <v>2.3303000000000074E-2</v>
      </c>
      <c r="R55">
        <f t="shared" si="41"/>
        <v>-3.0469999999999997E-2</v>
      </c>
      <c r="S55">
        <f t="shared" si="42"/>
        <v>-8.8480000000000003E-2</v>
      </c>
      <c r="T55">
        <f t="shared" si="43"/>
        <v>2.9729999999999895E-3</v>
      </c>
    </row>
    <row r="56" spans="1:20" ht="15" thickBot="1" x14ac:dyDescent="0.35">
      <c r="A56">
        <f>-(ABS(H53) - ABS(H54))</f>
        <v>-8.0189999999999984E-3</v>
      </c>
      <c r="B56">
        <f t="shared" ref="B56:F56" si="44">(ABS(I53) - ABS(I54))</f>
        <v>4.8009999999999997E-2</v>
      </c>
      <c r="C56">
        <f>-(ABS(J53) - ABS(J54))</f>
        <v>0.14371100000000003</v>
      </c>
      <c r="D56">
        <f t="shared" si="44"/>
        <v>5.6650000000000006E-2</v>
      </c>
      <c r="E56">
        <f t="shared" si="44"/>
        <v>3.798E-2</v>
      </c>
      <c r="F56">
        <f t="shared" si="44"/>
        <v>8.0999999999999128E-4</v>
      </c>
      <c r="H56" s="17">
        <v>0.69345999999999997</v>
      </c>
      <c r="I56" s="18">
        <v>7.288E-2</v>
      </c>
      <c r="J56" s="18">
        <v>1.055118</v>
      </c>
      <c r="K56" s="18">
        <v>1.6388E-2</v>
      </c>
      <c r="L56" s="18">
        <v>0.13284499999999999</v>
      </c>
      <c r="M56" s="18">
        <v>7.9585000000000003E-2</v>
      </c>
      <c r="O56">
        <f t="shared" si="38"/>
        <v>-3.7869999999999848E-3</v>
      </c>
      <c r="P56">
        <f t="shared" si="39"/>
        <v>-2.8368999999999998E-2</v>
      </c>
      <c r="Q56">
        <f t="shared" si="40"/>
        <v>-3.7992000000000026E-2</v>
      </c>
      <c r="R56">
        <f t="shared" si="41"/>
        <v>-1.1313E-2</v>
      </c>
      <c r="S56">
        <f t="shared" si="42"/>
        <v>-4.9114999999999992E-2</v>
      </c>
      <c r="T56">
        <f t="shared" si="43"/>
        <v>1.5869999999999912E-3</v>
      </c>
    </row>
    <row r="58" spans="1:20" x14ac:dyDescent="0.3">
      <c r="A58" s="6" t="s">
        <v>0</v>
      </c>
    </row>
    <row r="59" spans="1:20" ht="15" thickBot="1" x14ac:dyDescent="0.35">
      <c r="A59" t="s">
        <v>25</v>
      </c>
      <c r="H59" t="s">
        <v>47</v>
      </c>
      <c r="O59" t="s">
        <v>53</v>
      </c>
      <c r="P59" t="s">
        <v>54</v>
      </c>
      <c r="Q59" t="s">
        <v>55</v>
      </c>
      <c r="R59" t="s">
        <v>56</v>
      </c>
      <c r="S59" t="s">
        <v>57</v>
      </c>
      <c r="T59" t="s">
        <v>52</v>
      </c>
    </row>
    <row r="60" spans="1:20" ht="15" thickBot="1" x14ac:dyDescent="0.35">
      <c r="A60" s="11">
        <v>0.65846300000000002</v>
      </c>
      <c r="B60" s="12">
        <v>-9.7879999999999995E-2</v>
      </c>
      <c r="C60" s="12">
        <v>0.81770900000000002</v>
      </c>
      <c r="D60" s="12">
        <v>-4.8689999999999997E-2</v>
      </c>
      <c r="E60" s="12">
        <v>-0.14871999999999999</v>
      </c>
      <c r="F60" s="12">
        <v>6.1041999999999999E-2</v>
      </c>
      <c r="H60" s="11">
        <v>0.65593800000000002</v>
      </c>
      <c r="I60" s="12">
        <v>0.13118299999999999</v>
      </c>
      <c r="J60" s="12">
        <v>2.6278380000000001</v>
      </c>
      <c r="K60" s="12">
        <v>6.1428000000000003E-2</v>
      </c>
      <c r="L60" s="12">
        <v>0.2</v>
      </c>
      <c r="M60" s="12">
        <v>3.3297E-2</v>
      </c>
      <c r="O60">
        <f>ABS(A60)-ABS(H60)</f>
        <v>2.5249999999999995E-3</v>
      </c>
      <c r="P60">
        <f t="shared" ref="P60:T60" si="45">ABS(B60)-ABS(I60)</f>
        <v>-3.3302999999999999E-2</v>
      </c>
      <c r="Q60">
        <f t="shared" si="45"/>
        <v>-1.8101290000000001</v>
      </c>
      <c r="R60">
        <f t="shared" si="45"/>
        <v>-1.2738000000000006E-2</v>
      </c>
      <c r="S60">
        <f t="shared" si="45"/>
        <v>-5.128000000000002E-2</v>
      </c>
      <c r="T60">
        <f t="shared" si="45"/>
        <v>2.7744999999999999E-2</v>
      </c>
    </row>
    <row r="61" spans="1:20" ht="15" thickBot="1" x14ac:dyDescent="0.35">
      <c r="A61" s="13">
        <v>0.67109099999999999</v>
      </c>
      <c r="B61" s="14">
        <v>-4.8849999999999998E-2</v>
      </c>
      <c r="C61" s="14">
        <v>0.93470200000000003</v>
      </c>
      <c r="D61" s="14">
        <v>-1.6660000000000001E-2</v>
      </c>
      <c r="E61" s="14">
        <v>-8.2049999999999998E-2</v>
      </c>
      <c r="F61" s="14">
        <v>6.0523E-2</v>
      </c>
      <c r="H61" s="13">
        <v>0.73093799999999998</v>
      </c>
      <c r="I61" s="14">
        <v>-4.156E-2</v>
      </c>
      <c r="J61" s="14">
        <v>0.87825900000000001</v>
      </c>
      <c r="K61" s="14">
        <v>-2.2360000000000001E-2</v>
      </c>
      <c r="L61" s="14">
        <v>-6.6669999999999993E-2</v>
      </c>
      <c r="M61" s="14">
        <v>5.0359000000000001E-2</v>
      </c>
      <c r="O61">
        <f t="shared" ref="O61:O63" si="46">ABS(A61)-ABS(H61)</f>
        <v>-5.9846999999999984E-2</v>
      </c>
      <c r="P61">
        <f t="shared" ref="P61:P63" si="47">ABS(B61)-ABS(I61)</f>
        <v>7.2899999999999979E-3</v>
      </c>
      <c r="Q61">
        <f t="shared" ref="Q61:Q63" si="48">ABS(C61)-ABS(J61)</f>
        <v>5.6443000000000021E-2</v>
      </c>
      <c r="R61">
        <f t="shared" ref="R61:R63" si="49">ABS(D61)-ABS(K61)</f>
        <v>-5.7000000000000002E-3</v>
      </c>
      <c r="S61">
        <f t="shared" ref="S61:S63" si="50">ABS(E61)-ABS(L61)</f>
        <v>1.5380000000000005E-2</v>
      </c>
      <c r="T61">
        <f t="shared" ref="T61:T63" si="51">ABS(F61)-ABS(M61)</f>
        <v>1.0163999999999999E-2</v>
      </c>
    </row>
    <row r="62" spans="1:20" ht="15" thickBot="1" x14ac:dyDescent="0.35">
      <c r="A62" s="13">
        <v>0.67630400000000002</v>
      </c>
      <c r="B62" s="14">
        <v>-6.9190000000000002E-2</v>
      </c>
      <c r="C62" s="14">
        <v>0.85791799999999996</v>
      </c>
      <c r="D62" s="14">
        <v>-4.6730000000000001E-2</v>
      </c>
      <c r="E62" s="14">
        <v>-9.2310000000000003E-2</v>
      </c>
      <c r="F62" s="14">
        <v>6.3640000000000002E-2</v>
      </c>
      <c r="H62" s="13">
        <v>0.68374999999999997</v>
      </c>
      <c r="I62" s="14">
        <v>0.26902199999999998</v>
      </c>
      <c r="J62" s="14">
        <v>3.8723459999999998</v>
      </c>
      <c r="K62" s="14">
        <v>0.234846</v>
      </c>
      <c r="L62" s="14">
        <v>0.3</v>
      </c>
      <c r="M62" s="14">
        <v>5.6391999999999998E-2</v>
      </c>
      <c r="O62">
        <f t="shared" si="46"/>
        <v>-7.4459999999999527E-3</v>
      </c>
      <c r="P62">
        <f t="shared" si="47"/>
        <v>-0.19983199999999998</v>
      </c>
      <c r="Q62">
        <f t="shared" si="48"/>
        <v>-3.0144279999999997</v>
      </c>
      <c r="R62">
        <f t="shared" si="49"/>
        <v>-0.18811600000000001</v>
      </c>
      <c r="S62">
        <f t="shared" si="50"/>
        <v>-0.20768999999999999</v>
      </c>
      <c r="T62">
        <f t="shared" si="51"/>
        <v>7.2480000000000044E-3</v>
      </c>
    </row>
    <row r="63" spans="1:20" ht="15" thickBot="1" x14ac:dyDescent="0.35">
      <c r="A63" s="13">
        <v>0.61581900000000001</v>
      </c>
      <c r="B63" s="14">
        <v>-5.527E-2</v>
      </c>
      <c r="C63" s="14">
        <v>1.099961</v>
      </c>
      <c r="D63" s="14">
        <v>2.5106E-2</v>
      </c>
      <c r="E63" s="14">
        <v>-0.13846</v>
      </c>
      <c r="F63" s="14">
        <v>6.3423999999999994E-2</v>
      </c>
      <c r="H63" s="13">
        <v>0.62281299999999995</v>
      </c>
      <c r="I63" s="14">
        <v>-6.898E-2</v>
      </c>
      <c r="J63" s="14">
        <v>0.55192300000000005</v>
      </c>
      <c r="K63" s="14">
        <v>-4.1709999999999997E-2</v>
      </c>
      <c r="L63" s="14">
        <v>-0.1</v>
      </c>
      <c r="M63" s="14">
        <v>3.5618999999999998E-2</v>
      </c>
      <c r="O63">
        <f t="shared" si="46"/>
        <v>-6.9939999999999447E-3</v>
      </c>
      <c r="P63">
        <f t="shared" si="47"/>
        <v>-1.371E-2</v>
      </c>
      <c r="Q63">
        <f t="shared" si="48"/>
        <v>0.54803799999999991</v>
      </c>
      <c r="R63">
        <f t="shared" si="49"/>
        <v>-1.6603999999999997E-2</v>
      </c>
      <c r="S63">
        <f t="shared" si="50"/>
        <v>3.8459999999999994E-2</v>
      </c>
      <c r="T63">
        <f t="shared" si="51"/>
        <v>2.7804999999999996E-2</v>
      </c>
    </row>
    <row r="65" spans="1:20" ht="15" thickBot="1" x14ac:dyDescent="0.35">
      <c r="A65" t="s">
        <v>58</v>
      </c>
      <c r="H65" t="s">
        <v>49</v>
      </c>
    </row>
    <row r="66" spans="1:20" ht="15" thickBot="1" x14ac:dyDescent="0.35">
      <c r="A66">
        <f>ABS(ABS(A60) - ABS(A61))</f>
        <v>1.2627999999999973E-2</v>
      </c>
      <c r="B66">
        <f t="shared" ref="B66:F66" si="52">ABS(ABS(B60) - ABS(B61))</f>
        <v>4.9029999999999997E-2</v>
      </c>
      <c r="C66">
        <f t="shared" si="52"/>
        <v>0.11699300000000001</v>
      </c>
      <c r="D66">
        <f t="shared" si="52"/>
        <v>3.2029999999999996E-2</v>
      </c>
      <c r="E66">
        <f t="shared" si="52"/>
        <v>6.6669999999999993E-2</v>
      </c>
      <c r="F66">
        <f t="shared" si="52"/>
        <v>5.1899999999999863E-4</v>
      </c>
      <c r="H66" s="15">
        <v>0.694241</v>
      </c>
      <c r="I66" s="16">
        <v>-4.3790000000000003E-2</v>
      </c>
      <c r="J66" s="16">
        <v>1.2547969999999999</v>
      </c>
      <c r="K66" s="16">
        <v>6.1709E-2</v>
      </c>
      <c r="L66" s="16">
        <v>-0.15517</v>
      </c>
      <c r="M66" s="16">
        <v>5.9950000000000003E-2</v>
      </c>
      <c r="O66">
        <f>ABS(A60)-ABS(H66)</f>
        <v>-3.5777999999999976E-2</v>
      </c>
      <c r="P66">
        <f t="shared" ref="P66:T66" si="53">ABS(B60)-ABS(I66)</f>
        <v>5.4089999999999992E-2</v>
      </c>
      <c r="Q66">
        <f t="shared" si="53"/>
        <v>-0.43708799999999992</v>
      </c>
      <c r="R66">
        <f t="shared" si="53"/>
        <v>-1.3019000000000003E-2</v>
      </c>
      <c r="S66">
        <f t="shared" si="53"/>
        <v>-6.4500000000000113E-3</v>
      </c>
      <c r="T66">
        <f t="shared" si="53"/>
        <v>1.0919999999999958E-3</v>
      </c>
    </row>
    <row r="67" spans="1:20" ht="15" thickBot="1" x14ac:dyDescent="0.35">
      <c r="H67" s="17">
        <v>0.71389499999999995</v>
      </c>
      <c r="I67" s="18">
        <v>-0.12609000000000001</v>
      </c>
      <c r="J67" s="18">
        <v>0.73992800000000003</v>
      </c>
      <c r="K67" s="18">
        <v>-6.7559999999999995E-2</v>
      </c>
      <c r="L67" s="18">
        <v>-0.18966</v>
      </c>
      <c r="M67" s="18">
        <v>5.8571999999999999E-2</v>
      </c>
      <c r="O67">
        <f t="shared" ref="O67:O69" si="54">ABS(A61)-ABS(H67)</f>
        <v>-4.2803999999999953E-2</v>
      </c>
      <c r="P67">
        <f t="shared" ref="P67:P69" si="55">ABS(B61)-ABS(I67)</f>
        <v>-7.7240000000000003E-2</v>
      </c>
      <c r="Q67">
        <f t="shared" ref="Q67:Q69" si="56">ABS(C61)-ABS(J67)</f>
        <v>0.194774</v>
      </c>
      <c r="R67">
        <f t="shared" ref="R67:R69" si="57">ABS(D61)-ABS(K67)</f>
        <v>-5.0899999999999994E-2</v>
      </c>
      <c r="S67">
        <f t="shared" ref="S67:S69" si="58">ABS(E61)-ABS(L67)</f>
        <v>-0.10761</v>
      </c>
      <c r="T67">
        <f t="shared" ref="T67:T69" si="59">ABS(F61)-ABS(M67)</f>
        <v>1.9510000000000013E-3</v>
      </c>
    </row>
    <row r="68" spans="1:20" ht="15" thickBot="1" x14ac:dyDescent="0.35">
      <c r="A68" t="s">
        <v>59</v>
      </c>
      <c r="H68" s="17">
        <v>0.69783600000000001</v>
      </c>
      <c r="I68" s="18">
        <v>2.9874999999999999E-2</v>
      </c>
      <c r="J68" s="18">
        <v>1.880349</v>
      </c>
      <c r="K68" s="18">
        <v>0.139847</v>
      </c>
      <c r="L68" s="18">
        <v>-8.6209999999999995E-2</v>
      </c>
      <c r="M68" s="18">
        <v>5.3013999999999999E-2</v>
      </c>
      <c r="O68">
        <f t="shared" si="54"/>
        <v>-2.1531999999999996E-2</v>
      </c>
      <c r="P68">
        <f t="shared" si="55"/>
        <v>3.9315000000000003E-2</v>
      </c>
      <c r="Q68">
        <f t="shared" si="56"/>
        <v>-1.0224310000000001</v>
      </c>
      <c r="R68">
        <f t="shared" si="57"/>
        <v>-9.3117000000000005E-2</v>
      </c>
      <c r="S68">
        <f t="shared" si="58"/>
        <v>6.1000000000000082E-3</v>
      </c>
      <c r="T68">
        <f t="shared" si="59"/>
        <v>1.0626000000000003E-2</v>
      </c>
    </row>
    <row r="69" spans="1:20" ht="15" thickBot="1" x14ac:dyDescent="0.35">
      <c r="A69">
        <f>-(ABS(H60) - ABS(H61))</f>
        <v>7.4999999999999956E-2</v>
      </c>
      <c r="B69">
        <f t="shared" ref="B69:F69" si="60">(ABS(I60) - ABS(I61))</f>
        <v>8.9622999999999994E-2</v>
      </c>
      <c r="C69">
        <f t="shared" si="60"/>
        <v>1.7495790000000002</v>
      </c>
      <c r="D69">
        <f t="shared" si="60"/>
        <v>3.9068000000000006E-2</v>
      </c>
      <c r="E69">
        <f t="shared" si="60"/>
        <v>0.13333</v>
      </c>
      <c r="F69">
        <f t="shared" si="60"/>
        <v>-1.7062000000000001E-2</v>
      </c>
      <c r="H69" s="17">
        <v>0.69603899999999996</v>
      </c>
      <c r="I69" s="18">
        <v>-6.96E-3</v>
      </c>
      <c r="J69" s="18">
        <v>1.5025809999999999</v>
      </c>
      <c r="K69" s="18">
        <v>0.10077800000000001</v>
      </c>
      <c r="L69" s="18">
        <v>-0.12069000000000001</v>
      </c>
      <c r="M69" s="18">
        <v>5.6974999999999998E-2</v>
      </c>
      <c r="O69">
        <f t="shared" si="54"/>
        <v>-8.0219999999999958E-2</v>
      </c>
      <c r="P69">
        <f t="shared" si="55"/>
        <v>4.8309999999999999E-2</v>
      </c>
      <c r="Q69">
        <f t="shared" si="56"/>
        <v>-0.40261999999999998</v>
      </c>
      <c r="R69">
        <f t="shared" si="57"/>
        <v>-7.5672000000000003E-2</v>
      </c>
      <c r="S69">
        <f t="shared" si="58"/>
        <v>1.7769999999999994E-2</v>
      </c>
      <c r="T69">
        <f t="shared" si="59"/>
        <v>6.4489999999999964E-3</v>
      </c>
    </row>
    <row r="71" spans="1:20" ht="15" thickBot="1" x14ac:dyDescent="0.35">
      <c r="A71" t="s">
        <v>60</v>
      </c>
      <c r="H71" t="s">
        <v>50</v>
      </c>
    </row>
    <row r="72" spans="1:20" ht="15" thickBot="1" x14ac:dyDescent="0.35">
      <c r="A72">
        <f>-(ABS(H66) - ABS(H67))</f>
        <v>1.9653999999999949E-2</v>
      </c>
      <c r="B72">
        <f t="shared" ref="B72:F72" si="61">(ABS(I66) - ABS(I67))</f>
        <v>-8.2300000000000012E-2</v>
      </c>
      <c r="C72">
        <f>((ABS(J66)-1)-ABS((J67)-1))</f>
        <v>-5.2750000000000297E-3</v>
      </c>
      <c r="D72">
        <f>(ABS(K66) - ABS(K67))</f>
        <v>-5.8509999999999951E-3</v>
      </c>
      <c r="E72">
        <f t="shared" si="61"/>
        <v>-3.4489999999999993E-2</v>
      </c>
      <c r="F72">
        <f t="shared" si="61"/>
        <v>1.3780000000000042E-3</v>
      </c>
      <c r="H72" s="15">
        <v>0.67796599999999996</v>
      </c>
      <c r="I72" s="16">
        <v>-0.20204</v>
      </c>
      <c r="J72" s="16">
        <v>0.92815599999999998</v>
      </c>
      <c r="K72" s="16">
        <v>-2.7109999999999999E-2</v>
      </c>
      <c r="L72" s="16">
        <v>-0.38462000000000002</v>
      </c>
      <c r="M72" s="16">
        <v>6.4130999999999994E-2</v>
      </c>
      <c r="O72">
        <f>ABS(A60)-ABS(H72)</f>
        <v>-1.9502999999999937E-2</v>
      </c>
      <c r="P72">
        <f t="shared" ref="P72:T72" si="62">ABS(B60)-ABS(I72)</f>
        <v>-0.10416</v>
      </c>
      <c r="Q72">
        <f t="shared" si="62"/>
        <v>-0.11044699999999996</v>
      </c>
      <c r="R72">
        <f t="shared" si="62"/>
        <v>2.1579999999999998E-2</v>
      </c>
      <c r="S72">
        <f t="shared" si="62"/>
        <v>-0.23590000000000003</v>
      </c>
      <c r="T72">
        <f t="shared" si="62"/>
        <v>-3.0889999999999945E-3</v>
      </c>
    </row>
    <row r="73" spans="1:20" ht="15" thickBot="1" x14ac:dyDescent="0.35">
      <c r="H73" s="17">
        <v>0.67746799999999996</v>
      </c>
      <c r="I73" s="18">
        <v>-0.20444999999999999</v>
      </c>
      <c r="J73" s="18">
        <v>0.91669699999999998</v>
      </c>
      <c r="K73" s="18">
        <v>-3.1829999999999997E-2</v>
      </c>
      <c r="L73" s="18">
        <v>-0.38462000000000002</v>
      </c>
      <c r="M73" s="18">
        <v>6.4152000000000001E-2</v>
      </c>
      <c r="O73">
        <f t="shared" ref="O73:O75" si="63">ABS(A61)-ABS(H73)</f>
        <v>-6.376999999999966E-3</v>
      </c>
      <c r="P73">
        <f t="shared" ref="P73:P75" si="64">ABS(B61)-ABS(I73)</f>
        <v>-0.15559999999999999</v>
      </c>
      <c r="Q73">
        <f t="shared" ref="Q73:Q75" si="65">ABS(C61)-ABS(J73)</f>
        <v>1.8005000000000049E-2</v>
      </c>
      <c r="R73">
        <f t="shared" ref="R73:R75" si="66">ABS(D61)-ABS(K73)</f>
        <v>-1.5169999999999996E-2</v>
      </c>
      <c r="S73">
        <f t="shared" ref="S73:S75" si="67">ABS(E61)-ABS(L73)</f>
        <v>-0.30257000000000001</v>
      </c>
      <c r="T73">
        <f t="shared" ref="T73:T75" si="68">ABS(F61)-ABS(M73)</f>
        <v>-3.6290000000000003E-3</v>
      </c>
    </row>
    <row r="74" spans="1:20" ht="15" thickBot="1" x14ac:dyDescent="0.35">
      <c r="A74" t="s">
        <v>61</v>
      </c>
      <c r="H74" s="17">
        <v>0.66749800000000004</v>
      </c>
      <c r="I74" s="18">
        <v>4.7662999999999997E-2</v>
      </c>
      <c r="J74" s="18">
        <v>2.5712869999999999</v>
      </c>
      <c r="K74" s="18">
        <v>0.22235199999999999</v>
      </c>
      <c r="L74" s="18">
        <v>-0.13461999999999999</v>
      </c>
      <c r="M74" s="18">
        <v>6.3867999999999994E-2</v>
      </c>
      <c r="O74">
        <f t="shared" si="63"/>
        <v>8.8059999999999805E-3</v>
      </c>
      <c r="P74">
        <f t="shared" si="64"/>
        <v>2.1527000000000004E-2</v>
      </c>
      <c r="Q74">
        <f t="shared" si="65"/>
        <v>-1.7133689999999999</v>
      </c>
      <c r="R74">
        <f t="shared" si="66"/>
        <v>-0.175622</v>
      </c>
      <c r="S74">
        <f t="shared" si="67"/>
        <v>-4.2309999999999987E-2</v>
      </c>
      <c r="T74">
        <f t="shared" si="68"/>
        <v>-2.279999999999921E-4</v>
      </c>
    </row>
    <row r="75" spans="1:20" ht="15" thickBot="1" x14ac:dyDescent="0.35">
      <c r="A75">
        <f>-(ABS(H72) - ABS(H73))</f>
        <v>-4.9799999999999844E-4</v>
      </c>
      <c r="B75">
        <f t="shared" ref="B75:F75" si="69">(ABS(I72) - ABS(I73))</f>
        <v>-2.4099999999999955E-3</v>
      </c>
      <c r="C75">
        <f>-(ABS(J72) - ABS(J73))</f>
        <v>-1.1458999999999997E-2</v>
      </c>
      <c r="D75">
        <f t="shared" si="69"/>
        <v>-4.7199999999999985E-3</v>
      </c>
      <c r="E75">
        <f t="shared" si="69"/>
        <v>0</v>
      </c>
      <c r="F75">
        <f>(ABS(M72) - ABS(M73))</f>
        <v>-2.1000000000007124E-5</v>
      </c>
      <c r="H75" s="17">
        <v>0.70139600000000002</v>
      </c>
      <c r="I75" s="18">
        <v>-0.18636</v>
      </c>
      <c r="J75" s="18">
        <v>0.83377299999999999</v>
      </c>
      <c r="K75" s="18">
        <v>-7.0569999999999994E-2</v>
      </c>
      <c r="L75" s="18">
        <v>-0.30769000000000002</v>
      </c>
      <c r="M75" s="18">
        <v>6.3364000000000004E-2</v>
      </c>
      <c r="O75">
        <f t="shared" si="63"/>
        <v>-8.5577000000000014E-2</v>
      </c>
      <c r="P75">
        <f t="shared" si="64"/>
        <v>-0.13108999999999998</v>
      </c>
      <c r="Q75">
        <f t="shared" si="65"/>
        <v>0.26618799999999998</v>
      </c>
      <c r="R75">
        <f t="shared" si="66"/>
        <v>-4.5463999999999991E-2</v>
      </c>
      <c r="S75">
        <f t="shared" si="67"/>
        <v>-0.16923000000000002</v>
      </c>
      <c r="T75">
        <f t="shared" si="68"/>
        <v>5.9999999999990616E-5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</dc:creator>
  <cp:lastModifiedBy>Will Su</cp:lastModifiedBy>
  <dcterms:created xsi:type="dcterms:W3CDTF">2021-09-14T15:02:16Z</dcterms:created>
  <dcterms:modified xsi:type="dcterms:W3CDTF">2022-01-09T01:42:16Z</dcterms:modified>
</cp:coreProperties>
</file>