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1"/>
  </bookViews>
  <sheets>
    <sheet name="Data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<sst xmlns="http://schemas.openxmlformats.org/spreadsheetml/2006/main" count="25" uniqueCount="24">
  <si>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Month</t>
  </si>
  <si>
    <t>Cash</t>
  </si>
  <si>
    <t>Accounts Receivable</t>
  </si>
  <si>
    <t>Inventory</t>
  </si>
  <si>
    <t>Accounts Payable</t>
  </si>
  <si>
    <t>Short-term Loans</t>
  </si>
  <si>
    <t>Jan-25</t>
  </si>
  <si>
    <t>Feb-25</t>
  </si>
  <si>
    <t>Mar-25</t>
  </si>
  <si>
    <t>Apr-25</t>
  </si>
  <si>
    <t>May-25</t>
  </si>
  <si>
    <t>Jun-25</t>
  </si>
  <si>
    <t>Current Assets</t>
  </si>
  <si>
    <t>Current Liabilities</t>
  </si>
  <si>
    <t>Working Capital</t>
  </si>
  <si>
    <t>Summary</t>
  </si>
  <si>
    <t>Average Working Capital</t>
  </si>
  <si>
    <t>Minimum Working Capital</t>
  </si>
  <si>
    <t>Maximum Working Capital</t>
  </si>
  <si>
    <t>Instructions:</t>
  </si>
  <si>
    <t>1.Current Assets = Cash + Accounts Receivable + Inventory</t>
  </si>
  <si>
    <t>2. Current Liabilities = Accounts Payable + Short-term Loans (auto-calculated).</t>
  </si>
  <si>
    <t>3. Working Capital is shown and colored (green=positive, red=negative).</t>
  </si>
  <si>
    <t>4. Chart updates automatically; use the summary to see avg/min/max working capital.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</si>
</sst>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2DCDB"/>
          <bgColor rgb="FFF2DCD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Working Capital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Dashboard!$D$1</c:f>
              <c:strCache>
                <c:ptCount val="1"/>
                <c:pt idx="0">
                  <c:v>Working Capital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Dashboard!$A$2:$A$7</c:f>
              <c:strCache>
                <c:ptCount val="6"/>
                <c:pt idx="0">
                  <c:v>Jan-25</c:v>
                </c:pt>
                <c:pt idx="1">
                  <c:v>Feb-25</c:v>
                </c:pt>
                <c:pt idx="2">
                  <c:v>Mar-25</c:v>
                </c:pt>
                <c:pt idx="3">
                  <c:v>Apr-25</c:v>
                </c:pt>
                <c:pt idx="4">
                  <c:v>May-25</c:v>
                </c:pt>
                <c:pt idx="5">
                  <c:v>Jun-25</c:v>
                </c:pt>
              </c:strCache>
            </c:strRef>
          </c:cat>
          <c:val>
            <c:numRef>
              <c:f>Dashboard!$D$2:$D$7</c:f>
              <c:numCache>
                <c:formatCode>General</c:formatCode>
                <c:ptCount val="6"/>
                <c:pt idx="0">
                  <c:v>48400</c:v>
                </c:pt>
                <c:pt idx="1">
                  <c:v>266000</c:v>
                </c:pt>
                <c:pt idx="2">
                  <c:v>-2300</c:v>
                </c:pt>
                <c:pt idx="3">
                  <c:v>-28700</c:v>
                </c:pt>
                <c:pt idx="4">
                  <c:v>142900</c:v>
                </c:pt>
                <c:pt idx="5">
                  <c:v>528679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Working Capital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39e29b-1842-4125-8393-e002824c3d2b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1</xdr:row>
      <xdr:rowOff>0</xdr:rowOff>
    </xdr:from>
    <xdr:ext cx="6480000" cy="3462840"/>
    <xdr:graphicFrame>
      <xdr:nvGraphicFramePr>
        <xdr:cNvPr id="2" name="Chart 1"/>
        <xdr:cNvGraphicFramePr/>
      </xdr:nvGraphicFramePr>
      <xdr:xfrm>
        <a:off x="5143500" y="182880"/>
        <a:ext cx="6479540" cy="346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H1" sqref="H1"/>
    </sheetView>
  </sheetViews>
  <sheetFormatPr defaultColWidth="9" defaultRowHeight="14.4" outlineLevelRow="6" outlineLevelCol="5"/>
  <cols>
    <col min="3" max="3" width="20" customWidth="1"/>
    <col min="4" max="4" width="18.3333333333333" customWidth="1"/>
    <col min="5" max="5" width="17.4444444444444" customWidth="1"/>
    <col min="6" max="6" width="15.222222222222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>
        <v>50000</v>
      </c>
      <c r="C2">
        <v>54000</v>
      </c>
      <c r="D2">
        <v>300000</v>
      </c>
      <c r="E2">
        <v>350000</v>
      </c>
      <c r="F2">
        <v>5600</v>
      </c>
    </row>
    <row r="3" spans="1:6">
      <c r="A3" t="s">
        <v>7</v>
      </c>
      <c r="B3">
        <v>45000</v>
      </c>
      <c r="C3">
        <v>20000</v>
      </c>
      <c r="D3">
        <v>420000</v>
      </c>
      <c r="E3">
        <v>30000</v>
      </c>
      <c r="F3">
        <v>189000</v>
      </c>
    </row>
    <row r="4" spans="1:6">
      <c r="A4" t="s">
        <v>8</v>
      </c>
      <c r="B4">
        <v>45000</v>
      </c>
      <c r="C4">
        <v>1000</v>
      </c>
      <c r="D4">
        <v>456700</v>
      </c>
      <c r="E4">
        <v>55000</v>
      </c>
      <c r="F4">
        <v>450000</v>
      </c>
    </row>
    <row r="5" spans="1:6">
      <c r="A5" t="s">
        <v>9</v>
      </c>
      <c r="B5">
        <v>40000</v>
      </c>
      <c r="C5">
        <v>3000</v>
      </c>
      <c r="D5">
        <v>340200</v>
      </c>
      <c r="E5">
        <v>62000</v>
      </c>
      <c r="F5">
        <v>349900</v>
      </c>
    </row>
    <row r="6" spans="1:6">
      <c r="A6" t="s">
        <v>10</v>
      </c>
      <c r="B6">
        <v>56000</v>
      </c>
      <c r="C6">
        <v>2900</v>
      </c>
      <c r="D6">
        <v>190000</v>
      </c>
      <c r="E6">
        <v>100000</v>
      </c>
      <c r="F6">
        <v>6000</v>
      </c>
    </row>
    <row r="7" spans="1:6">
      <c r="A7" t="s">
        <v>11</v>
      </c>
      <c r="B7">
        <v>60000</v>
      </c>
      <c r="C7">
        <v>56779</v>
      </c>
      <c r="D7">
        <v>450000</v>
      </c>
      <c r="E7">
        <v>3600</v>
      </c>
      <c r="F7">
        <v>34500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selection activeCell="T26" sqref="T26"/>
    </sheetView>
  </sheetViews>
  <sheetFormatPr defaultColWidth="9" defaultRowHeight="14.4" outlineLevelCol="6"/>
  <cols>
    <col min="1" max="1" width="12" customWidth="1"/>
    <col min="2" max="2" width="18" customWidth="1"/>
    <col min="3" max="3" width="20" customWidth="1"/>
    <col min="4" max="4" width="16" customWidth="1"/>
  </cols>
  <sheetData>
    <row r="1" spans="1:4">
      <c r="A1" s="1" t="s">
        <v>0</v>
      </c>
      <c r="B1" s="1" t="s">
        <v>12</v>
      </c>
      <c r="C1" s="1" t="s">
        <v>13</v>
      </c>
      <c r="D1" s="1" t="s">
        <v>14</v>
      </c>
    </row>
    <row r="2" spans="1:4">
      <c r="A2" t="str">
        <f>Data!A2</f>
        <v>Jan-25</v>
      </c>
      <c r="B2">
        <f>Data!B2+Data!C2+Data!D2</f>
        <v>404000</v>
      </c>
      <c r="C2">
        <f>Data!E2+Data!F2</f>
        <v>355600</v>
      </c>
      <c r="D2">
        <f t="shared" ref="D2:D7" si="0">B2-C2</f>
        <v>48400</v>
      </c>
    </row>
    <row r="3" spans="1:4">
      <c r="A3" t="str">
        <f>Data!A3</f>
        <v>Feb-25</v>
      </c>
      <c r="B3">
        <f>Data!B3+Data!C3+Data!D3</f>
        <v>485000</v>
      </c>
      <c r="C3">
        <f>Data!E3+Data!F3</f>
        <v>219000</v>
      </c>
      <c r="D3">
        <f t="shared" si="0"/>
        <v>266000</v>
      </c>
    </row>
    <row r="4" spans="1:4">
      <c r="A4" t="str">
        <f>Data!A4</f>
        <v>Mar-25</v>
      </c>
      <c r="B4">
        <f>Data!B4+Data!C4+Data!D4</f>
        <v>502700</v>
      </c>
      <c r="C4">
        <f>Data!E4+Data!F4</f>
        <v>505000</v>
      </c>
      <c r="D4">
        <f t="shared" si="0"/>
        <v>-2300</v>
      </c>
    </row>
    <row r="5" spans="1:4">
      <c r="A5" t="str">
        <f>Data!A5</f>
        <v>Apr-25</v>
      </c>
      <c r="B5">
        <f>Data!B5+Data!C5+Data!D5</f>
        <v>383200</v>
      </c>
      <c r="C5">
        <f>Data!E5+Data!F5</f>
        <v>411900</v>
      </c>
      <c r="D5">
        <f t="shared" si="0"/>
        <v>-28700</v>
      </c>
    </row>
    <row r="6" spans="1:4">
      <c r="A6" t="str">
        <f>Data!A6</f>
        <v>May-25</v>
      </c>
      <c r="B6">
        <f>Data!B6+Data!C6+Data!D6</f>
        <v>248900</v>
      </c>
      <c r="C6">
        <f>Data!E6+Data!F6</f>
        <v>106000</v>
      </c>
      <c r="D6">
        <f t="shared" si="0"/>
        <v>142900</v>
      </c>
    </row>
    <row r="7" spans="1:4">
      <c r="A7" t="str">
        <f>Data!A7</f>
        <v>Jun-25</v>
      </c>
      <c r="B7">
        <f>Data!B7+Data!C7+Data!D7</f>
        <v>566779</v>
      </c>
      <c r="C7">
        <f>Data!E7+Data!F7</f>
        <v>38100</v>
      </c>
      <c r="D7">
        <f t="shared" si="0"/>
        <v>528679</v>
      </c>
    </row>
    <row r="12" spans="6:6">
      <c r="F12" s="2" t="s">
        <v>15</v>
      </c>
    </row>
    <row r="13" spans="6:7">
      <c r="F13" t="s">
        <v>16</v>
      </c>
      <c r="G13">
        <f>AVERAGE(D2:D7)</f>
        <v>159163.166666667</v>
      </c>
    </row>
    <row r="14" spans="6:7">
      <c r="F14" t="s">
        <v>17</v>
      </c>
      <c r="G14">
        <f>MIN(D2:D7)</f>
        <v>-28700</v>
      </c>
    </row>
    <row r="15" spans="6:7">
      <c r="F15" t="s">
        <v>18</v>
      </c>
      <c r="G15">
        <f>MAX(D2:D7)</f>
        <v>528679</v>
      </c>
    </row>
    <row r="23" spans="1:1">
      <c r="A23" s="2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</sheetData>
  <conditionalFormatting sqref="D2:D7">
    <cfRule type="cellIs" dxfId="0" priority="1" operator="greaterThan">
      <formula>0</formula>
    </cfRule>
    <cfRule type="cellIs" dxfId="1" priority="2" operator="lessThan">
      <formula>0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Sujith</cp:lastModifiedBy>
  <dcterms:created xsi:type="dcterms:W3CDTF">2025-09-19T17:26:00Z</dcterms:created>
  <dcterms:modified xsi:type="dcterms:W3CDTF">2025-09-19T18:20:35Z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997AD724EC5242ABA7F029B9DC93D09A_13</vt:lpwstr>
  </property>
  <property fmtid="{D5CDD505-2E9C-101B-9397-08002B2CF9AE}" pid="3" name="KSOProductBuildVer">
    <vt:lpwstr>1033-12.2.0.22549</vt:lpwstr>
  </property>
</Properties>
</file>