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jit\Desktop\Corona_kerala\"/>
    </mc:Choice>
  </mc:AlternateContent>
  <xr:revisionPtr revIDLastSave="0" documentId="13_ncr:1_{514CD908-E71E-4576-A1AC-B3ABD336BBF5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PositveCases" sheetId="1" r:id="rId1"/>
    <sheet name="HomeIsolation" sheetId="2" r:id="rId2"/>
    <sheet name="HospitalObservation" sheetId="4" r:id="rId3"/>
    <sheet name="ActiveCases" sheetId="5" r:id="rId4"/>
    <sheet name="Recovere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iUeoZYWOnYFXfo02FODQuAElu8ig=="/>
    </ext>
  </extLst>
</workbook>
</file>

<file path=xl/calcChain.xml><?xml version="1.0" encoding="utf-8"?>
<calcChain xmlns="http://schemas.openxmlformats.org/spreadsheetml/2006/main">
  <c r="AK3" i="7" l="1"/>
  <c r="AK4" i="7"/>
  <c r="AK5" i="7"/>
  <c r="AK6" i="7"/>
  <c r="AK7" i="7"/>
  <c r="AK8" i="7"/>
  <c r="AK9" i="7"/>
  <c r="AK10" i="7"/>
  <c r="AK11" i="7"/>
  <c r="AK12" i="7"/>
  <c r="AK13" i="7"/>
  <c r="AK14" i="7"/>
  <c r="AK15" i="7"/>
  <c r="AK2" i="7"/>
  <c r="AK15" i="4"/>
  <c r="AK15" i="2"/>
  <c r="AK14" i="4"/>
  <c r="AK14" i="2"/>
  <c r="AK13" i="2"/>
  <c r="AK13" i="4"/>
  <c r="AK12" i="4"/>
  <c r="AK11" i="4"/>
  <c r="AK11" i="2"/>
  <c r="AK9" i="4"/>
  <c r="AK9" i="2"/>
  <c r="AK8" i="2"/>
  <c r="AK7" i="4"/>
  <c r="AK6" i="4"/>
  <c r="AK4" i="2"/>
  <c r="C2" i="1"/>
  <c r="D2" i="1"/>
  <c r="E2" i="1"/>
  <c r="H2" i="1"/>
  <c r="J2" i="1"/>
  <c r="K2" i="1"/>
  <c r="AJ2" i="1"/>
  <c r="B3" i="1"/>
  <c r="C3" i="1"/>
  <c r="D3" i="1"/>
  <c r="F2" i="1"/>
  <c r="F3" i="1"/>
  <c r="H3" i="1"/>
  <c r="I3" i="1"/>
  <c r="J3" i="1"/>
  <c r="K3" i="1"/>
  <c r="L3" i="1"/>
  <c r="M3" i="1"/>
  <c r="Q3" i="1"/>
  <c r="U3" i="1"/>
  <c r="AD3" i="1"/>
  <c r="B4" i="1"/>
  <c r="C4" i="1"/>
  <c r="D4" i="1"/>
  <c r="E4" i="1"/>
  <c r="G2" i="1"/>
  <c r="G3" i="1"/>
  <c r="G4" i="1"/>
  <c r="I4" i="1"/>
  <c r="J4" i="1"/>
  <c r="K4" i="1"/>
  <c r="L4" i="1"/>
  <c r="M4" i="1"/>
  <c r="N4" i="1"/>
  <c r="O4" i="1"/>
  <c r="P4" i="1"/>
  <c r="T4" i="1"/>
  <c r="AB3" i="1"/>
  <c r="AB4" i="1"/>
  <c r="AD4" i="1"/>
  <c r="AE4" i="1"/>
  <c r="B5" i="1"/>
  <c r="C5" i="1"/>
  <c r="D5" i="1"/>
  <c r="E5" i="1"/>
  <c r="F5" i="1"/>
  <c r="G5" i="1"/>
  <c r="H5" i="1"/>
  <c r="AK5" i="1" s="1"/>
  <c r="I5" i="1"/>
  <c r="J5" i="1"/>
  <c r="K5" i="1"/>
  <c r="L5" i="1"/>
  <c r="M5" i="1"/>
  <c r="N5" i="1"/>
  <c r="O5" i="1"/>
  <c r="P5" i="1"/>
  <c r="R2" i="1"/>
  <c r="R3" i="1"/>
  <c r="R4" i="1"/>
  <c r="R5" i="1"/>
  <c r="AA4" i="1"/>
  <c r="AA5" i="1"/>
  <c r="AC4" i="1"/>
  <c r="AC5" i="1"/>
  <c r="AF4" i="1"/>
  <c r="AF5" i="1"/>
  <c r="AH4" i="1"/>
  <c r="AH5" i="1"/>
  <c r="AJ4" i="1"/>
  <c r="AJ5" i="1"/>
  <c r="D6" i="1"/>
  <c r="E6" i="1"/>
  <c r="F6" i="1"/>
  <c r="G6" i="1"/>
  <c r="H6" i="1"/>
  <c r="I6" i="1"/>
  <c r="J6" i="1"/>
  <c r="K6" i="1"/>
  <c r="L6" i="1"/>
  <c r="M6" i="1"/>
  <c r="N6" i="1"/>
  <c r="O6" i="1"/>
  <c r="Q5" i="1"/>
  <c r="Q6" i="1"/>
  <c r="S4" i="1"/>
  <c r="S5" i="1"/>
  <c r="S6" i="1"/>
  <c r="AA6" i="1"/>
  <c r="AB6" i="1"/>
  <c r="AE6" i="1"/>
  <c r="AG6" i="1"/>
  <c r="AH6" i="1"/>
  <c r="AG7" i="1"/>
  <c r="AH7" i="1"/>
  <c r="AG8" i="1"/>
  <c r="AH8" i="1"/>
  <c r="AG9" i="1"/>
  <c r="AH9" i="1"/>
  <c r="AG10" i="1"/>
  <c r="AH10" i="1"/>
  <c r="AG11" i="1"/>
  <c r="AH11" i="1"/>
  <c r="C7" i="1"/>
  <c r="D7" i="1"/>
  <c r="E7" i="1"/>
  <c r="F7" i="1"/>
  <c r="G7" i="1"/>
  <c r="H7" i="1"/>
  <c r="I7" i="1"/>
  <c r="J7" i="1"/>
  <c r="AK7" i="1" s="1"/>
  <c r="K7" i="1"/>
  <c r="L7" i="1"/>
  <c r="M7" i="1"/>
  <c r="N7" i="1"/>
  <c r="O7" i="1"/>
  <c r="P7" i="1"/>
  <c r="R7" i="1"/>
  <c r="S7" i="1"/>
  <c r="W4" i="1"/>
  <c r="W5" i="1"/>
  <c r="W6" i="1"/>
  <c r="W7" i="1"/>
  <c r="Z7" i="1"/>
  <c r="AA7" i="1"/>
  <c r="AC7" i="1"/>
  <c r="AD7" i="1"/>
  <c r="AE7" i="1"/>
  <c r="B8" i="1"/>
  <c r="C8" i="1"/>
  <c r="D8" i="1"/>
  <c r="E8" i="1"/>
  <c r="F8" i="1"/>
  <c r="G8" i="1"/>
  <c r="I8" i="1"/>
  <c r="J8" i="1"/>
  <c r="K8" i="1"/>
  <c r="L8" i="1"/>
  <c r="M8" i="1"/>
  <c r="N8" i="1"/>
  <c r="O8" i="1"/>
  <c r="P8" i="1"/>
  <c r="Q8" i="1"/>
  <c r="T6" i="1"/>
  <c r="T7" i="1"/>
  <c r="T8" i="1"/>
  <c r="V5" i="1"/>
  <c r="V6" i="1"/>
  <c r="V7" i="1"/>
  <c r="V8" i="1"/>
  <c r="Y5" i="1"/>
  <c r="Y6" i="1"/>
  <c r="Y7" i="1"/>
  <c r="Y8" i="1"/>
  <c r="AA8" i="1"/>
  <c r="AB8" i="1"/>
  <c r="AC8" i="1"/>
  <c r="AD8" i="1"/>
  <c r="AE8" i="1"/>
  <c r="AF8" i="1"/>
  <c r="AC9" i="1"/>
  <c r="AD9" i="1"/>
  <c r="AE9" i="1"/>
  <c r="AF9" i="1"/>
  <c r="D9" i="1"/>
  <c r="AK9" i="1" s="1"/>
  <c r="E9" i="1"/>
  <c r="F9" i="1"/>
  <c r="G9" i="1"/>
  <c r="H9" i="1"/>
  <c r="I9" i="1"/>
  <c r="J9" i="1"/>
  <c r="K9" i="1"/>
  <c r="L9" i="1"/>
  <c r="S9" i="1"/>
  <c r="T9" i="1"/>
  <c r="X6" i="1"/>
  <c r="X7" i="1"/>
  <c r="X8" i="1"/>
  <c r="X9" i="1"/>
  <c r="Z9" i="1"/>
  <c r="AA9" i="1"/>
  <c r="C10" i="1"/>
  <c r="AK10" i="1" s="1"/>
  <c r="D10" i="1"/>
  <c r="F10" i="1"/>
  <c r="G10" i="1"/>
  <c r="H10" i="1"/>
  <c r="I10" i="1"/>
  <c r="J10" i="1"/>
  <c r="K10" i="1"/>
  <c r="L10" i="1"/>
  <c r="M10" i="1"/>
  <c r="N10" i="1"/>
  <c r="O10" i="1"/>
  <c r="Q10" i="1"/>
  <c r="R10" i="1"/>
  <c r="U6" i="1"/>
  <c r="U7" i="1"/>
  <c r="U8" i="1"/>
  <c r="U9" i="1"/>
  <c r="U10" i="1"/>
  <c r="AB10" i="1"/>
  <c r="AC10" i="1"/>
  <c r="AD10" i="1"/>
  <c r="AE10" i="1"/>
  <c r="AC11" i="1"/>
  <c r="AD11" i="1"/>
  <c r="AE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S11" i="1"/>
  <c r="Z11" i="1"/>
  <c r="B12" i="1"/>
  <c r="C12" i="1"/>
  <c r="D12" i="1"/>
  <c r="E12" i="1"/>
  <c r="F12" i="1"/>
  <c r="G12" i="1"/>
  <c r="H12" i="1"/>
  <c r="J12" i="1"/>
  <c r="K12" i="1"/>
  <c r="L12" i="1"/>
  <c r="M12" i="1"/>
  <c r="N12" i="1"/>
  <c r="R12" i="1"/>
  <c r="T11" i="1"/>
  <c r="T12" i="1"/>
  <c r="W9" i="1"/>
  <c r="W10" i="1"/>
  <c r="W11" i="1"/>
  <c r="W12" i="1"/>
  <c r="AB12" i="1"/>
  <c r="AC12" i="1"/>
  <c r="AF11" i="1"/>
  <c r="AF12" i="1"/>
  <c r="AI4" i="1"/>
  <c r="AI5" i="1"/>
  <c r="AI6" i="1"/>
  <c r="AI7" i="1"/>
  <c r="AI8" i="1"/>
  <c r="AI9" i="1"/>
  <c r="AI10" i="1"/>
  <c r="AI11" i="1"/>
  <c r="AI12" i="1"/>
  <c r="C13" i="1"/>
  <c r="D13" i="1"/>
  <c r="E13" i="1"/>
  <c r="F13" i="1"/>
  <c r="G13" i="1"/>
  <c r="H13" i="1"/>
  <c r="I13" i="1"/>
  <c r="J13" i="1"/>
  <c r="K13" i="1"/>
  <c r="L13" i="1"/>
  <c r="M13" i="1"/>
  <c r="N13" i="1"/>
  <c r="P11" i="1"/>
  <c r="P12" i="1"/>
  <c r="P13" i="1"/>
  <c r="S13" i="1"/>
  <c r="U13" i="1"/>
  <c r="V13" i="1"/>
  <c r="W13" i="1"/>
  <c r="Y13" i="1"/>
  <c r="AA11" i="1"/>
  <c r="AA12" i="1"/>
  <c r="AA13" i="1"/>
  <c r="AD13" i="1"/>
  <c r="AE13" i="1"/>
  <c r="AF13" i="1"/>
  <c r="AG13" i="1"/>
  <c r="AH13" i="1"/>
  <c r="AJ7" i="1"/>
  <c r="AJ8" i="1"/>
  <c r="AJ9" i="1"/>
  <c r="AJ10" i="1"/>
  <c r="AJ11" i="1"/>
  <c r="AJ12" i="1"/>
  <c r="AJ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T14" i="1"/>
  <c r="U14" i="1"/>
  <c r="V14" i="1"/>
  <c r="X11" i="1"/>
  <c r="X12" i="1"/>
  <c r="X13" i="1"/>
  <c r="X14" i="1"/>
  <c r="Z14" i="1"/>
  <c r="AA14" i="1"/>
  <c r="AB14" i="1"/>
  <c r="AC14" i="1"/>
  <c r="AD14" i="1"/>
  <c r="AE14" i="1"/>
  <c r="AF14" i="1"/>
  <c r="AG14" i="1"/>
  <c r="AH14" i="1"/>
  <c r="AI14" i="1"/>
  <c r="AJ14" i="1"/>
  <c r="B14" i="1"/>
  <c r="B15" i="1"/>
  <c r="AK15" i="1" s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4" i="5"/>
  <c r="AK5" i="5"/>
  <c r="AK6" i="5"/>
  <c r="AK7" i="5"/>
  <c r="AK8" i="5"/>
  <c r="AK9" i="5"/>
  <c r="AK10" i="5"/>
  <c r="AK11" i="5"/>
  <c r="AK12" i="5"/>
  <c r="AK13" i="5"/>
  <c r="AK14" i="5"/>
  <c r="AK3" i="5"/>
  <c r="AK2" i="5"/>
  <c r="AK15" i="5"/>
  <c r="AK10" i="4"/>
  <c r="AK8" i="4"/>
  <c r="AK5" i="4"/>
  <c r="AK4" i="4"/>
  <c r="AK3" i="4"/>
  <c r="AK2" i="4"/>
  <c r="AK2" i="2"/>
  <c r="AK3" i="2"/>
  <c r="AK12" i="2"/>
  <c r="AK10" i="2"/>
  <c r="AK7" i="2"/>
  <c r="AK6" i="2"/>
  <c r="AK5" i="2"/>
  <c r="Y2" i="1"/>
  <c r="W2" i="1"/>
  <c r="V2" i="1"/>
  <c r="T2" i="1"/>
  <c r="S2" i="1"/>
  <c r="Q2" i="1"/>
  <c r="P2" i="1"/>
  <c r="W3" i="1"/>
  <c r="V3" i="1"/>
  <c r="T3" i="1"/>
  <c r="S3" i="1"/>
  <c r="W14" i="1"/>
  <c r="Q13" i="1"/>
  <c r="S12" i="1"/>
  <c r="R11" i="1"/>
  <c r="Z8" i="1"/>
  <c r="AK6" i="1"/>
  <c r="X4" i="1"/>
  <c r="AK8" i="1" l="1"/>
  <c r="AK11" i="1"/>
  <c r="AK13" i="1"/>
  <c r="AK12" i="1"/>
  <c r="AK14" i="1"/>
  <c r="AK3" i="1"/>
  <c r="AK4" i="1"/>
  <c r="AK2" i="1"/>
</calcChain>
</file>

<file path=xl/sharedStrings.xml><?xml version="1.0" encoding="utf-8"?>
<sst xmlns="http://schemas.openxmlformats.org/spreadsheetml/2006/main" count="80" uniqueCount="16">
  <si>
    <t>District</t>
  </si>
  <si>
    <t>sum</t>
  </si>
  <si>
    <t>Kollam</t>
  </si>
  <si>
    <t>Pathanamthitta</t>
  </si>
  <si>
    <t>Alappuzha</t>
  </si>
  <si>
    <t>Idukki</t>
  </si>
  <si>
    <t>Ernakulam</t>
  </si>
  <si>
    <t>Thrissur</t>
  </si>
  <si>
    <t>Palakkad</t>
  </si>
  <si>
    <t>Malappuram</t>
  </si>
  <si>
    <t>Kozhikkode</t>
  </si>
  <si>
    <t>Wayanad</t>
  </si>
  <si>
    <t>Kannur</t>
  </si>
  <si>
    <t>Kottayam</t>
  </si>
  <si>
    <t>Kasaragod</t>
  </si>
  <si>
    <t>Trivandrum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</si>
</sst>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14" fontId="2" fillId="0" borderId="0" xfId="0" applyNumberFormat="1" applyFont="1"/>
    <xf numFmtId="14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/>
    <xf numFmtId="0" fontId="4" fillId="0" borderId="2" xfId="0" applyFont="1" applyBorder="1" applyAlignment="1"/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5" fillId="0" borderId="0" xfId="0" applyFont="1" applyAlignment="1"/>
    <xf numFmtId="0" fontId="2" fillId="0" borderId="4" xfId="0" applyFont="1" applyFill="1" applyBorder="1" applyAlignment="1"/>
    <xf numFmtId="0" fontId="0" fillId="0" borderId="4" xfId="0" applyFont="1" applyFill="1" applyBorder="1" applyAlignment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workbookViewId="0">
      <pane xSplit="1" topLeftCell="B1" activePane="topRight" state="frozen"/>
      <selection pane="topRight" activeCell="A4" sqref="A4"/>
    </sheetView>
  </sheetViews>
  <sheetFormatPr defaultColWidth="12.59765625" defaultRowHeight="15" customHeight="1" x14ac:dyDescent="0.25"/>
  <cols>
    <col min="1" max="1" width="16.8984375" customWidth="1"/>
    <col min="2" max="24" width="8.5" customWidth="1"/>
    <col min="25" max="27" width="7.59765625" customWidth="1"/>
    <col min="28" max="47" width="8.5" customWidth="1"/>
  </cols>
  <sheetData>
    <row r="1" spans="1:47" ht="14.25" customHeight="1" x14ac:dyDescent="0.3">
      <c r="A1" s="1" t="s">
        <v>0</v>
      </c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  <c r="AK1" s="3" t="s">
        <v>1</v>
      </c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4.25" customHeight="1" x14ac:dyDescent="0.3">
      <c r="A2" s="4" t="s">
        <v>14</v>
      </c>
      <c r="B2" s="6">
        <v>1</v>
      </c>
      <c r="C2" s="4">
        <f>0</f>
        <v>0</v>
      </c>
      <c r="D2" s="4">
        <f>0</f>
        <v>0</v>
      </c>
      <c r="E2" s="4">
        <f>0</f>
        <v>0</v>
      </c>
      <c r="F2" s="4">
        <f>0</f>
        <v>0</v>
      </c>
      <c r="G2" s="4">
        <f>0</f>
        <v>0</v>
      </c>
      <c r="H2" s="4">
        <f>0</f>
        <v>0</v>
      </c>
      <c r="I2" s="4">
        <v>1</v>
      </c>
      <c r="J2" s="4">
        <f>0</f>
        <v>0</v>
      </c>
      <c r="K2" s="4">
        <f>0</f>
        <v>0</v>
      </c>
      <c r="L2" s="4">
        <v>1</v>
      </c>
      <c r="M2" s="4">
        <v>6</v>
      </c>
      <c r="N2" s="4">
        <v>6</v>
      </c>
      <c r="O2" s="4">
        <v>5</v>
      </c>
      <c r="P2" s="4">
        <f>13+6</f>
        <v>19</v>
      </c>
      <c r="Q2" s="4">
        <f>2+4</f>
        <v>6</v>
      </c>
      <c r="R2" s="4">
        <f>0</f>
        <v>0</v>
      </c>
      <c r="S2" s="4">
        <f>1+2</f>
        <v>3</v>
      </c>
      <c r="T2" s="4">
        <f>26+8</f>
        <v>34</v>
      </c>
      <c r="U2" s="4">
        <v>1</v>
      </c>
      <c r="V2" s="4">
        <f>4+3</f>
        <v>7</v>
      </c>
      <c r="W2" s="4">
        <f>14+3</f>
        <v>17</v>
      </c>
      <c r="X2" s="4">
        <v>2</v>
      </c>
      <c r="Y2" s="4">
        <f>12</f>
        <v>12</v>
      </c>
      <c r="Z2" s="4">
        <v>8</v>
      </c>
      <c r="AA2" s="4">
        <v>7</v>
      </c>
      <c r="AB2" s="4">
        <v>6</v>
      </c>
      <c r="AC2" s="4">
        <v>1</v>
      </c>
      <c r="AD2" s="4">
        <v>9</v>
      </c>
      <c r="AE2" s="4">
        <v>4</v>
      </c>
      <c r="AF2" s="4">
        <v>1</v>
      </c>
      <c r="AG2" s="4">
        <v>4</v>
      </c>
      <c r="AH2" s="4">
        <v>3</v>
      </c>
      <c r="AI2" s="8">
        <v>2</v>
      </c>
      <c r="AJ2" s="8">
        <f>0</f>
        <v>0</v>
      </c>
      <c r="AK2" s="9">
        <f>SUM(B2:AI2)</f>
        <v>166</v>
      </c>
      <c r="AL2" s="10"/>
      <c r="AM2" s="4"/>
      <c r="AN2" s="4"/>
      <c r="AO2" s="4"/>
      <c r="AP2" s="4"/>
      <c r="AQ2" s="4"/>
      <c r="AR2" s="4"/>
      <c r="AS2" s="4"/>
      <c r="AT2" s="4"/>
      <c r="AU2" s="4"/>
    </row>
    <row r="3" spans="1:47" ht="14.25" customHeight="1" x14ac:dyDescent="0.3">
      <c r="A3" s="4" t="s">
        <v>12</v>
      </c>
      <c r="B3" s="4">
        <f>0</f>
        <v>0</v>
      </c>
      <c r="C3" s="4">
        <f>0</f>
        <v>0</v>
      </c>
      <c r="D3" s="4">
        <f>0</f>
        <v>0</v>
      </c>
      <c r="E3" s="4">
        <v>1</v>
      </c>
      <c r="F3" s="4">
        <f>0</f>
        <v>0</v>
      </c>
      <c r="G3" s="4">
        <f>0</f>
        <v>0</v>
      </c>
      <c r="H3" s="4">
        <f>0</f>
        <v>0</v>
      </c>
      <c r="I3" s="4">
        <f>0</f>
        <v>0</v>
      </c>
      <c r="J3" s="4">
        <f>0</f>
        <v>0</v>
      </c>
      <c r="K3" s="4">
        <f>0</f>
        <v>0</v>
      </c>
      <c r="L3" s="4">
        <f>0</f>
        <v>0</v>
      </c>
      <c r="M3" s="4">
        <f>0</f>
        <v>0</v>
      </c>
      <c r="N3" s="4">
        <v>3</v>
      </c>
      <c r="O3" s="4">
        <v>4</v>
      </c>
      <c r="P3" s="4">
        <v>5</v>
      </c>
      <c r="Q3" s="4">
        <f>0</f>
        <v>0</v>
      </c>
      <c r="R3" s="4">
        <f>0</f>
        <v>0</v>
      </c>
      <c r="S3" s="4">
        <f>5+4</f>
        <v>9</v>
      </c>
      <c r="T3" s="4">
        <f>1+1</f>
        <v>2</v>
      </c>
      <c r="U3" s="4">
        <f>0</f>
        <v>0</v>
      </c>
      <c r="V3" s="4">
        <f>2+6</f>
        <v>8</v>
      </c>
      <c r="W3" s="4">
        <f>4+7</f>
        <v>11</v>
      </c>
      <c r="X3" s="4">
        <v>1</v>
      </c>
      <c r="Y3" s="4">
        <v>1</v>
      </c>
      <c r="Z3" s="4">
        <v>1</v>
      </c>
      <c r="AA3" s="4">
        <v>1</v>
      </c>
      <c r="AB3" s="4">
        <f>0</f>
        <v>0</v>
      </c>
      <c r="AC3" s="4">
        <v>1</v>
      </c>
      <c r="AD3" s="4">
        <f>0</f>
        <v>0</v>
      </c>
      <c r="AE3" s="4">
        <v>2</v>
      </c>
      <c r="AF3" s="4">
        <v>4</v>
      </c>
      <c r="AG3" s="4">
        <v>4</v>
      </c>
      <c r="AH3" s="4">
        <v>2</v>
      </c>
      <c r="AI3" s="8">
        <v>7</v>
      </c>
      <c r="AJ3" s="8">
        <v>1</v>
      </c>
      <c r="AK3" s="9">
        <f>SUM(B3:AJ3)</f>
        <v>68</v>
      </c>
      <c r="AL3" s="10"/>
      <c r="AM3" s="4"/>
      <c r="AN3" s="4"/>
      <c r="AO3" s="4"/>
      <c r="AP3" s="4"/>
      <c r="AQ3" s="4"/>
      <c r="AR3" s="4"/>
      <c r="AS3" s="4"/>
      <c r="AT3" s="4"/>
      <c r="AU3" s="4"/>
    </row>
    <row r="4" spans="1:47" ht="14.25" customHeight="1" x14ac:dyDescent="0.3">
      <c r="A4" s="4" t="s">
        <v>15</v>
      </c>
      <c r="B4" s="4">
        <f>0</f>
        <v>0</v>
      </c>
      <c r="C4" s="4">
        <f>0</f>
        <v>0</v>
      </c>
      <c r="D4" s="4">
        <f>0</f>
        <v>0</v>
      </c>
      <c r="E4" s="4">
        <f>0</f>
        <v>0</v>
      </c>
      <c r="F4" s="4">
        <v>3</v>
      </c>
      <c r="G4" s="4">
        <f>0</f>
        <v>0</v>
      </c>
      <c r="H4" s="4">
        <v>1</v>
      </c>
      <c r="I4" s="4">
        <f>0</f>
        <v>0</v>
      </c>
      <c r="J4" s="4">
        <f>0</f>
        <v>0</v>
      </c>
      <c r="K4" s="4">
        <f>0</f>
        <v>0</v>
      </c>
      <c r="L4" s="4">
        <f>0</f>
        <v>0</v>
      </c>
      <c r="M4" s="4">
        <f>0</f>
        <v>0</v>
      </c>
      <c r="N4" s="4">
        <f>0</f>
        <v>0</v>
      </c>
      <c r="O4" s="4">
        <f>0</f>
        <v>0</v>
      </c>
      <c r="P4" s="4">
        <f>0</f>
        <v>0</v>
      </c>
      <c r="Q4" s="4">
        <v>1</v>
      </c>
      <c r="R4" s="4">
        <f>0</f>
        <v>0</v>
      </c>
      <c r="S4" s="4">
        <f>0</f>
        <v>0</v>
      </c>
      <c r="T4" s="4">
        <f>0</f>
        <v>0</v>
      </c>
      <c r="U4" s="4">
        <v>2</v>
      </c>
      <c r="V4" s="4">
        <v>1</v>
      </c>
      <c r="W4" s="4">
        <f>0</f>
        <v>0</v>
      </c>
      <c r="X4" s="4">
        <f>1+1</f>
        <v>2</v>
      </c>
      <c r="Y4" s="4">
        <v>2</v>
      </c>
      <c r="Z4" s="4">
        <v>1</v>
      </c>
      <c r="AA4" s="4">
        <f>0</f>
        <v>0</v>
      </c>
      <c r="AB4" s="4">
        <f>0</f>
        <v>0</v>
      </c>
      <c r="AC4" s="4">
        <f>0</f>
        <v>0</v>
      </c>
      <c r="AD4" s="4">
        <f>0</f>
        <v>0</v>
      </c>
      <c r="AE4" s="4">
        <f>0</f>
        <v>0</v>
      </c>
      <c r="AF4" s="4">
        <f>0</f>
        <v>0</v>
      </c>
      <c r="AG4" s="4">
        <v>1</v>
      </c>
      <c r="AH4" s="4">
        <f>0</f>
        <v>0</v>
      </c>
      <c r="AI4" s="8">
        <f>0</f>
        <v>0</v>
      </c>
      <c r="AJ4" s="8">
        <f>0</f>
        <v>0</v>
      </c>
      <c r="AK4" s="9">
        <f t="shared" ref="AK4:AK15" si="0">SUM(B4:AI4)</f>
        <v>14</v>
      </c>
      <c r="AL4" s="10"/>
      <c r="AM4" s="4"/>
      <c r="AN4" s="4"/>
      <c r="AO4" s="4"/>
      <c r="AP4" s="4"/>
      <c r="AQ4" s="4"/>
      <c r="AR4" s="4"/>
      <c r="AS4" s="4"/>
      <c r="AT4" s="4"/>
      <c r="AU4" s="4"/>
    </row>
    <row r="5" spans="1:47" ht="14.25" customHeight="1" x14ac:dyDescent="0.3">
      <c r="A5" s="4" t="s">
        <v>2</v>
      </c>
      <c r="B5" s="4">
        <f>0</f>
        <v>0</v>
      </c>
      <c r="C5" s="4">
        <f>0</f>
        <v>0</v>
      </c>
      <c r="D5" s="4">
        <f>0</f>
        <v>0</v>
      </c>
      <c r="E5" s="4">
        <f>0</f>
        <v>0</v>
      </c>
      <c r="F5" s="4">
        <f>0</f>
        <v>0</v>
      </c>
      <c r="G5" s="4">
        <f>0</f>
        <v>0</v>
      </c>
      <c r="H5" s="4">
        <f>0</f>
        <v>0</v>
      </c>
      <c r="I5" s="4">
        <f>0</f>
        <v>0</v>
      </c>
      <c r="J5" s="4">
        <f>0</f>
        <v>0</v>
      </c>
      <c r="K5" s="4">
        <f>0</f>
        <v>0</v>
      </c>
      <c r="L5" s="4">
        <f>0</f>
        <v>0</v>
      </c>
      <c r="M5" s="4">
        <f>0</f>
        <v>0</v>
      </c>
      <c r="N5" s="4">
        <f>0</f>
        <v>0</v>
      </c>
      <c r="O5" s="4">
        <f>0</f>
        <v>0</v>
      </c>
      <c r="P5" s="4">
        <f>0</f>
        <v>0</v>
      </c>
      <c r="Q5" s="4">
        <f>0</f>
        <v>0</v>
      </c>
      <c r="R5" s="4">
        <f>0</f>
        <v>0</v>
      </c>
      <c r="S5" s="4">
        <f>0</f>
        <v>0</v>
      </c>
      <c r="T5" s="4">
        <v>1</v>
      </c>
      <c r="U5" s="4">
        <v>1</v>
      </c>
      <c r="V5" s="4">
        <f>0</f>
        <v>0</v>
      </c>
      <c r="W5" s="4">
        <f>0</f>
        <v>0</v>
      </c>
      <c r="X5" s="4">
        <v>1</v>
      </c>
      <c r="Y5" s="4">
        <f>0</f>
        <v>0</v>
      </c>
      <c r="Z5" s="4">
        <v>2</v>
      </c>
      <c r="AA5" s="4">
        <f>0</f>
        <v>0</v>
      </c>
      <c r="AB5" s="4">
        <v>1</v>
      </c>
      <c r="AC5" s="4">
        <f>0</f>
        <v>0</v>
      </c>
      <c r="AD5" s="4">
        <v>1</v>
      </c>
      <c r="AE5" s="4">
        <v>1</v>
      </c>
      <c r="AF5" s="4">
        <f>0</f>
        <v>0</v>
      </c>
      <c r="AG5" s="4">
        <v>1</v>
      </c>
      <c r="AH5" s="4">
        <f>0</f>
        <v>0</v>
      </c>
      <c r="AI5" s="8">
        <f>0</f>
        <v>0</v>
      </c>
      <c r="AJ5" s="8">
        <f>0</f>
        <v>0</v>
      </c>
      <c r="AK5" s="9">
        <f t="shared" si="0"/>
        <v>9</v>
      </c>
      <c r="AL5" s="10"/>
      <c r="AM5" s="4"/>
      <c r="AN5" s="4"/>
      <c r="AO5" s="4"/>
      <c r="AP5" s="4"/>
      <c r="AQ5" s="4"/>
      <c r="AR5" s="4"/>
      <c r="AS5" s="4"/>
      <c r="AT5" s="4"/>
      <c r="AU5" s="4"/>
    </row>
    <row r="6" spans="1:47" ht="14.25" customHeight="1" x14ac:dyDescent="0.3">
      <c r="A6" s="4" t="s">
        <v>3</v>
      </c>
      <c r="B6" s="4">
        <v>5</v>
      </c>
      <c r="C6" s="6">
        <v>4</v>
      </c>
      <c r="D6" s="4">
        <f>0</f>
        <v>0</v>
      </c>
      <c r="E6" s="4">
        <f>0</f>
        <v>0</v>
      </c>
      <c r="F6" s="4">
        <f>0</f>
        <v>0</v>
      </c>
      <c r="G6" s="4">
        <f>0</f>
        <v>0</v>
      </c>
      <c r="H6" s="4">
        <f>0</f>
        <v>0</v>
      </c>
      <c r="I6" s="4">
        <f>0</f>
        <v>0</v>
      </c>
      <c r="J6" s="4">
        <f>0</f>
        <v>0</v>
      </c>
      <c r="K6" s="4">
        <f>0</f>
        <v>0</v>
      </c>
      <c r="L6" s="4">
        <f>0</f>
        <v>0</v>
      </c>
      <c r="M6" s="4">
        <f>0</f>
        <v>0</v>
      </c>
      <c r="N6" s="4">
        <f>0</f>
        <v>0</v>
      </c>
      <c r="O6" s="4">
        <f>0</f>
        <v>0</v>
      </c>
      <c r="P6" s="4">
        <v>1</v>
      </c>
      <c r="Q6" s="4">
        <f>0</f>
        <v>0</v>
      </c>
      <c r="R6" s="4">
        <v>2</v>
      </c>
      <c r="S6" s="4">
        <f>0</f>
        <v>0</v>
      </c>
      <c r="T6" s="4">
        <f>0</f>
        <v>0</v>
      </c>
      <c r="U6" s="4">
        <f>0</f>
        <v>0</v>
      </c>
      <c r="V6" s="4">
        <f>0</f>
        <v>0</v>
      </c>
      <c r="W6" s="4">
        <f>0</f>
        <v>0</v>
      </c>
      <c r="X6" s="4">
        <f>0</f>
        <v>0</v>
      </c>
      <c r="Y6" s="4">
        <f>0</f>
        <v>0</v>
      </c>
      <c r="Z6" s="4">
        <v>1</v>
      </c>
      <c r="AA6" s="4">
        <f>0</f>
        <v>0</v>
      </c>
      <c r="AB6" s="4">
        <f>0</f>
        <v>0</v>
      </c>
      <c r="AC6" s="4">
        <v>1</v>
      </c>
      <c r="AD6" s="4">
        <v>1</v>
      </c>
      <c r="AE6" s="4">
        <f>0</f>
        <v>0</v>
      </c>
      <c r="AF6" s="4">
        <v>1</v>
      </c>
      <c r="AG6" s="4">
        <f>0</f>
        <v>0</v>
      </c>
      <c r="AH6" s="4">
        <f>0</f>
        <v>0</v>
      </c>
      <c r="AI6" s="8">
        <f>0</f>
        <v>0</v>
      </c>
      <c r="AJ6" s="8">
        <v>1</v>
      </c>
      <c r="AK6" s="9">
        <f t="shared" si="0"/>
        <v>16</v>
      </c>
      <c r="AL6" s="10"/>
      <c r="AM6" s="4"/>
      <c r="AN6" s="4"/>
      <c r="AO6" s="4"/>
      <c r="AP6" s="4"/>
      <c r="AQ6" s="4"/>
      <c r="AR6" s="4"/>
      <c r="AS6" s="4"/>
      <c r="AT6" s="4"/>
      <c r="AU6" s="4"/>
    </row>
    <row r="7" spans="1:47" ht="14.25" customHeight="1" x14ac:dyDescent="0.3">
      <c r="A7" s="4" t="s">
        <v>4</v>
      </c>
      <c r="B7" s="4">
        <v>1</v>
      </c>
      <c r="C7" s="4">
        <f>0</f>
        <v>0</v>
      </c>
      <c r="D7" s="4">
        <f>0</f>
        <v>0</v>
      </c>
      <c r="E7" s="4">
        <f>0</f>
        <v>0</v>
      </c>
      <c r="F7" s="4">
        <f>0</f>
        <v>0</v>
      </c>
      <c r="G7" s="4">
        <f>0</f>
        <v>0</v>
      </c>
      <c r="H7" s="4">
        <f>0</f>
        <v>0</v>
      </c>
      <c r="I7" s="4">
        <f>0</f>
        <v>0</v>
      </c>
      <c r="J7" s="4">
        <f>0</f>
        <v>0</v>
      </c>
      <c r="K7" s="4">
        <f>0</f>
        <v>0</v>
      </c>
      <c r="L7" s="4">
        <f>0</f>
        <v>0</v>
      </c>
      <c r="M7" s="4">
        <f>0</f>
        <v>0</v>
      </c>
      <c r="N7" s="4">
        <f>0</f>
        <v>0</v>
      </c>
      <c r="O7" s="4">
        <f>0</f>
        <v>0</v>
      </c>
      <c r="P7" s="4">
        <f>0</f>
        <v>0</v>
      </c>
      <c r="Q7" s="4">
        <v>1</v>
      </c>
      <c r="R7" s="4">
        <f>0</f>
        <v>0</v>
      </c>
      <c r="S7" s="4">
        <f>0</f>
        <v>0</v>
      </c>
      <c r="T7" s="4">
        <f>0</f>
        <v>0</v>
      </c>
      <c r="U7" s="4">
        <f>0</f>
        <v>0</v>
      </c>
      <c r="V7" s="4">
        <f>0</f>
        <v>0</v>
      </c>
      <c r="W7" s="4">
        <f>0</f>
        <v>0</v>
      </c>
      <c r="X7" s="4">
        <f>0</f>
        <v>0</v>
      </c>
      <c r="Y7" s="4">
        <f>0</f>
        <v>0</v>
      </c>
      <c r="Z7" s="4">
        <f>0</f>
        <v>0</v>
      </c>
      <c r="AA7" s="4">
        <f>0</f>
        <v>0</v>
      </c>
      <c r="AB7" s="4">
        <v>1</v>
      </c>
      <c r="AC7" s="4">
        <f>0</f>
        <v>0</v>
      </c>
      <c r="AD7" s="4">
        <f>0</f>
        <v>0</v>
      </c>
      <c r="AE7" s="4">
        <f>0</f>
        <v>0</v>
      </c>
      <c r="AF7" s="4">
        <v>2</v>
      </c>
      <c r="AG7" s="4">
        <f>0</f>
        <v>0</v>
      </c>
      <c r="AH7" s="4">
        <f>0</f>
        <v>0</v>
      </c>
      <c r="AI7" s="8">
        <f>0</f>
        <v>0</v>
      </c>
      <c r="AJ7" s="8">
        <f>0</f>
        <v>0</v>
      </c>
      <c r="AK7" s="9">
        <f t="shared" si="0"/>
        <v>5</v>
      </c>
      <c r="AL7" s="10"/>
      <c r="AM7" s="4"/>
      <c r="AN7" s="4"/>
      <c r="AO7" s="4"/>
      <c r="AP7" s="4"/>
      <c r="AQ7" s="4"/>
      <c r="AR7" s="4"/>
      <c r="AS7" s="4"/>
      <c r="AT7" s="4"/>
      <c r="AU7" s="4"/>
    </row>
    <row r="8" spans="1:47" ht="14.25" customHeight="1" x14ac:dyDescent="0.3">
      <c r="A8" s="4" t="s">
        <v>5</v>
      </c>
      <c r="B8" s="4">
        <f>0</f>
        <v>0</v>
      </c>
      <c r="C8" s="4">
        <f>0</f>
        <v>0</v>
      </c>
      <c r="D8" s="4">
        <f>0</f>
        <v>0</v>
      </c>
      <c r="E8" s="4">
        <f>0</f>
        <v>0</v>
      </c>
      <c r="F8" s="4">
        <f>0</f>
        <v>0</v>
      </c>
      <c r="G8" s="4">
        <f>0</f>
        <v>0</v>
      </c>
      <c r="H8" s="4">
        <v>1</v>
      </c>
      <c r="I8" s="4">
        <f>0</f>
        <v>0</v>
      </c>
      <c r="J8" s="4">
        <f>0</f>
        <v>0</v>
      </c>
      <c r="K8" s="4">
        <f>0</f>
        <v>0</v>
      </c>
      <c r="L8" s="4">
        <f>0</f>
        <v>0</v>
      </c>
      <c r="M8" s="4">
        <f>0</f>
        <v>0</v>
      </c>
      <c r="N8" s="4">
        <f>0</f>
        <v>0</v>
      </c>
      <c r="O8" s="4">
        <f>0</f>
        <v>0</v>
      </c>
      <c r="P8" s="4">
        <f>0</f>
        <v>0</v>
      </c>
      <c r="Q8" s="4">
        <f>0</f>
        <v>0</v>
      </c>
      <c r="R8" s="4">
        <v>1</v>
      </c>
      <c r="S8" s="4">
        <v>1</v>
      </c>
      <c r="T8" s="4">
        <f>0</f>
        <v>0</v>
      </c>
      <c r="U8" s="4">
        <f>0</f>
        <v>0</v>
      </c>
      <c r="V8" s="4">
        <f>0</f>
        <v>0</v>
      </c>
      <c r="W8" s="4">
        <v>2</v>
      </c>
      <c r="X8" s="4">
        <f>0</f>
        <v>0</v>
      </c>
      <c r="Y8" s="4">
        <f>0</f>
        <v>0</v>
      </c>
      <c r="Z8" s="4">
        <f>1+4</f>
        <v>5</v>
      </c>
      <c r="AA8" s="4">
        <f>0</f>
        <v>0</v>
      </c>
      <c r="AB8" s="4">
        <f>0</f>
        <v>0</v>
      </c>
      <c r="AC8" s="4">
        <f>0</f>
        <v>0</v>
      </c>
      <c r="AD8" s="4">
        <f>0</f>
        <v>0</v>
      </c>
      <c r="AE8" s="4">
        <f>0</f>
        <v>0</v>
      </c>
      <c r="AF8" s="4">
        <f>0</f>
        <v>0</v>
      </c>
      <c r="AG8" s="4">
        <f>0</f>
        <v>0</v>
      </c>
      <c r="AH8" s="4">
        <f>0</f>
        <v>0</v>
      </c>
      <c r="AI8" s="8">
        <f>0</f>
        <v>0</v>
      </c>
      <c r="AJ8" s="8">
        <f>0</f>
        <v>0</v>
      </c>
      <c r="AK8" s="9">
        <f t="shared" si="0"/>
        <v>10</v>
      </c>
      <c r="AL8" s="10"/>
      <c r="AM8" s="4"/>
      <c r="AN8" s="4"/>
      <c r="AO8" s="4"/>
      <c r="AP8" s="4"/>
      <c r="AQ8" s="4"/>
      <c r="AR8" s="4"/>
      <c r="AS8" s="4"/>
      <c r="AT8" s="4"/>
      <c r="AU8" s="4"/>
    </row>
    <row r="9" spans="1:47" ht="14.25" customHeight="1" x14ac:dyDescent="0.3">
      <c r="A9" s="4" t="s">
        <v>6</v>
      </c>
      <c r="B9" s="6">
        <v>1</v>
      </c>
      <c r="C9" s="4">
        <v>2</v>
      </c>
      <c r="D9" s="4">
        <f>0</f>
        <v>0</v>
      </c>
      <c r="E9" s="4">
        <f>0</f>
        <v>0</v>
      </c>
      <c r="F9" s="4">
        <f>0</f>
        <v>0</v>
      </c>
      <c r="G9" s="4">
        <f>0</f>
        <v>0</v>
      </c>
      <c r="H9" s="4">
        <f>0</f>
        <v>0</v>
      </c>
      <c r="I9" s="4">
        <f>0</f>
        <v>0</v>
      </c>
      <c r="J9" s="4">
        <f>0</f>
        <v>0</v>
      </c>
      <c r="K9" s="4">
        <f>0</f>
        <v>0</v>
      </c>
      <c r="L9" s="4">
        <f>0</f>
        <v>0</v>
      </c>
      <c r="M9" s="4">
        <v>6</v>
      </c>
      <c r="N9" s="4">
        <v>3</v>
      </c>
      <c r="O9" s="4">
        <v>2</v>
      </c>
      <c r="P9" s="4">
        <v>2</v>
      </c>
      <c r="Q9" s="4">
        <v>1</v>
      </c>
      <c r="R9" s="4">
        <v>3</v>
      </c>
      <c r="S9" s="4">
        <f>0</f>
        <v>0</v>
      </c>
      <c r="T9" s="4">
        <f>0</f>
        <v>0</v>
      </c>
      <c r="U9" s="4">
        <f>0</f>
        <v>0</v>
      </c>
      <c r="V9" s="4">
        <v>1</v>
      </c>
      <c r="W9" s="4">
        <f>0</f>
        <v>0</v>
      </c>
      <c r="X9" s="4">
        <f>0</f>
        <v>0</v>
      </c>
      <c r="Y9" s="4">
        <v>3</v>
      </c>
      <c r="Z9" s="4">
        <f>0</f>
        <v>0</v>
      </c>
      <c r="AA9" s="4">
        <f>0</f>
        <v>0</v>
      </c>
      <c r="AB9" s="4">
        <v>1</v>
      </c>
      <c r="AC9" s="4">
        <f>0</f>
        <v>0</v>
      </c>
      <c r="AD9" s="4">
        <f>0</f>
        <v>0</v>
      </c>
      <c r="AE9" s="4">
        <f>0</f>
        <v>0</v>
      </c>
      <c r="AF9" s="4">
        <f>0</f>
        <v>0</v>
      </c>
      <c r="AG9" s="4">
        <f>0</f>
        <v>0</v>
      </c>
      <c r="AH9" s="4">
        <f>0</f>
        <v>0</v>
      </c>
      <c r="AI9" s="8">
        <f>0</f>
        <v>0</v>
      </c>
      <c r="AJ9" s="8">
        <f>0</f>
        <v>0</v>
      </c>
      <c r="AK9" s="9">
        <f t="shared" si="0"/>
        <v>25</v>
      </c>
      <c r="AL9" s="10"/>
      <c r="AM9" s="4"/>
      <c r="AN9" s="4"/>
      <c r="AO9" s="4"/>
      <c r="AP9" s="4"/>
      <c r="AQ9" s="4"/>
      <c r="AR9" s="4"/>
      <c r="AS9" s="4"/>
      <c r="AT9" s="4"/>
      <c r="AU9" s="4"/>
    </row>
    <row r="10" spans="1:47" ht="14.25" customHeight="1" x14ac:dyDescent="0.3">
      <c r="A10" s="4" t="s">
        <v>7</v>
      </c>
      <c r="B10" s="4">
        <v>1</v>
      </c>
      <c r="C10" s="4">
        <f>0</f>
        <v>0</v>
      </c>
      <c r="D10" s="4">
        <f>0</f>
        <v>0</v>
      </c>
      <c r="E10" s="4">
        <v>1</v>
      </c>
      <c r="F10" s="4">
        <f>0</f>
        <v>0</v>
      </c>
      <c r="G10" s="4">
        <f>0</f>
        <v>0</v>
      </c>
      <c r="H10" s="4">
        <f>0</f>
        <v>0</v>
      </c>
      <c r="I10" s="4">
        <f>0</f>
        <v>0</v>
      </c>
      <c r="J10" s="4">
        <f>0</f>
        <v>0</v>
      </c>
      <c r="K10" s="4">
        <f>0</f>
        <v>0</v>
      </c>
      <c r="L10" s="4">
        <f>0</f>
        <v>0</v>
      </c>
      <c r="M10" s="4">
        <f>0</f>
        <v>0</v>
      </c>
      <c r="N10" s="4">
        <f>0</f>
        <v>0</v>
      </c>
      <c r="O10" s="4">
        <f>0</f>
        <v>0</v>
      </c>
      <c r="P10" s="4">
        <v>1</v>
      </c>
      <c r="Q10" s="4">
        <f>0</f>
        <v>0</v>
      </c>
      <c r="R10" s="4">
        <f>0</f>
        <v>0</v>
      </c>
      <c r="S10" s="4">
        <v>2</v>
      </c>
      <c r="T10" s="4">
        <v>1</v>
      </c>
      <c r="U10" s="4">
        <f>0</f>
        <v>0</v>
      </c>
      <c r="V10" s="4">
        <v>1</v>
      </c>
      <c r="W10" s="4">
        <f>0</f>
        <v>0</v>
      </c>
      <c r="X10" s="4">
        <v>1</v>
      </c>
      <c r="Y10" s="4">
        <v>2</v>
      </c>
      <c r="Z10" s="4">
        <v>1</v>
      </c>
      <c r="AA10" s="4">
        <v>1</v>
      </c>
      <c r="AB10" s="4">
        <f>0</f>
        <v>0</v>
      </c>
      <c r="AC10" s="4">
        <f>0</f>
        <v>0</v>
      </c>
      <c r="AD10" s="4">
        <f>0</f>
        <v>0</v>
      </c>
      <c r="AE10" s="4">
        <f>0</f>
        <v>0</v>
      </c>
      <c r="AF10" s="4">
        <v>1</v>
      </c>
      <c r="AG10" s="4">
        <f>0</f>
        <v>0</v>
      </c>
      <c r="AH10" s="4">
        <f>0</f>
        <v>0</v>
      </c>
      <c r="AI10" s="8">
        <f>0</f>
        <v>0</v>
      </c>
      <c r="AJ10" s="8">
        <f>0</f>
        <v>0</v>
      </c>
      <c r="AK10" s="9">
        <f t="shared" si="0"/>
        <v>13</v>
      </c>
      <c r="AL10" s="10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4.25" customHeight="1" x14ac:dyDescent="0.3">
      <c r="A11" s="4" t="s">
        <v>8</v>
      </c>
      <c r="B11" s="4">
        <f>0</f>
        <v>0</v>
      </c>
      <c r="C11" s="4">
        <f>0</f>
        <v>0</v>
      </c>
      <c r="D11" s="4">
        <f>0</f>
        <v>0</v>
      </c>
      <c r="E11" s="4">
        <f>0</f>
        <v>0</v>
      </c>
      <c r="F11" s="4">
        <f>0</f>
        <v>0</v>
      </c>
      <c r="G11" s="4">
        <f>0</f>
        <v>0</v>
      </c>
      <c r="H11" s="4">
        <f>0</f>
        <v>0</v>
      </c>
      <c r="I11" s="4">
        <f>0</f>
        <v>0</v>
      </c>
      <c r="J11" s="4">
        <f>0</f>
        <v>0</v>
      </c>
      <c r="K11" s="4">
        <f>0</f>
        <v>0</v>
      </c>
      <c r="L11" s="4">
        <f>0</f>
        <v>0</v>
      </c>
      <c r="M11" s="4">
        <f>0</f>
        <v>0</v>
      </c>
      <c r="N11" s="4">
        <f>0</f>
        <v>0</v>
      </c>
      <c r="O11" s="4">
        <f>0</f>
        <v>0</v>
      </c>
      <c r="P11" s="4">
        <f>0</f>
        <v>0</v>
      </c>
      <c r="Q11" s="4">
        <v>1</v>
      </c>
      <c r="R11" s="4">
        <f>1+1</f>
        <v>2</v>
      </c>
      <c r="S11" s="4">
        <f>0</f>
        <v>0</v>
      </c>
      <c r="T11" s="4">
        <f>0</f>
        <v>0</v>
      </c>
      <c r="U11" s="4">
        <v>1</v>
      </c>
      <c r="V11" s="4">
        <v>1</v>
      </c>
      <c r="W11" s="4">
        <f>0</f>
        <v>0</v>
      </c>
      <c r="X11" s="4">
        <f>0</f>
        <v>0</v>
      </c>
      <c r="Y11" s="4">
        <v>1</v>
      </c>
      <c r="Z11" s="4">
        <f>0</f>
        <v>0</v>
      </c>
      <c r="AA11" s="4">
        <f>0</f>
        <v>0</v>
      </c>
      <c r="AB11" s="4">
        <v>1</v>
      </c>
      <c r="AC11" s="4">
        <f>0</f>
        <v>0</v>
      </c>
      <c r="AD11" s="4">
        <f>0</f>
        <v>0</v>
      </c>
      <c r="AE11" s="4">
        <f>0</f>
        <v>0</v>
      </c>
      <c r="AF11" s="4">
        <f>0</f>
        <v>0</v>
      </c>
      <c r="AG11" s="4">
        <f>0</f>
        <v>0</v>
      </c>
      <c r="AH11" s="4">
        <f>0</f>
        <v>0</v>
      </c>
      <c r="AI11" s="8">
        <f>0</f>
        <v>0</v>
      </c>
      <c r="AJ11" s="8">
        <f>0</f>
        <v>0</v>
      </c>
      <c r="AK11" s="9">
        <f t="shared" si="0"/>
        <v>7</v>
      </c>
      <c r="AL11" s="10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4.25" customHeight="1" x14ac:dyDescent="0.3">
      <c r="A12" s="4" t="s">
        <v>9</v>
      </c>
      <c r="B12" s="4">
        <f>0</f>
        <v>0</v>
      </c>
      <c r="C12" s="4">
        <f>0</f>
        <v>0</v>
      </c>
      <c r="D12" s="4">
        <f>0</f>
        <v>0</v>
      </c>
      <c r="E12" s="4">
        <f>0</f>
        <v>0</v>
      </c>
      <c r="F12" s="4">
        <f>0</f>
        <v>0</v>
      </c>
      <c r="G12" s="4">
        <f>0</f>
        <v>0</v>
      </c>
      <c r="H12" s="4">
        <f>0</f>
        <v>0</v>
      </c>
      <c r="I12" s="4">
        <v>2</v>
      </c>
      <c r="J12" s="4">
        <f>0</f>
        <v>0</v>
      </c>
      <c r="K12" s="4">
        <f>0</f>
        <v>0</v>
      </c>
      <c r="L12" s="4">
        <f>0</f>
        <v>0</v>
      </c>
      <c r="M12" s="4">
        <f>0</f>
        <v>0</v>
      </c>
      <c r="N12" s="4">
        <f>0</f>
        <v>0</v>
      </c>
      <c r="O12" s="4">
        <v>2</v>
      </c>
      <c r="P12" s="4">
        <f>0</f>
        <v>0</v>
      </c>
      <c r="Q12" s="4">
        <v>1</v>
      </c>
      <c r="R12" s="4">
        <f>0</f>
        <v>0</v>
      </c>
      <c r="S12" s="4">
        <f>2+1</f>
        <v>3</v>
      </c>
      <c r="T12" s="4">
        <f>0</f>
        <v>0</v>
      </c>
      <c r="U12" s="4">
        <v>1</v>
      </c>
      <c r="V12" s="4">
        <v>1</v>
      </c>
      <c r="W12" s="4">
        <f>0</f>
        <v>0</v>
      </c>
      <c r="X12" s="4">
        <f>0</f>
        <v>0</v>
      </c>
      <c r="Y12" s="4">
        <v>2</v>
      </c>
      <c r="Z12" s="4">
        <v>1</v>
      </c>
      <c r="AA12" s="4">
        <f>0</f>
        <v>0</v>
      </c>
      <c r="AB12" s="4">
        <f>0</f>
        <v>0</v>
      </c>
      <c r="AC12" s="4">
        <f>0</f>
        <v>0</v>
      </c>
      <c r="AD12" s="4">
        <v>2</v>
      </c>
      <c r="AE12" s="4">
        <v>1</v>
      </c>
      <c r="AF12" s="4">
        <f>0</f>
        <v>0</v>
      </c>
      <c r="AG12" s="4">
        <v>2</v>
      </c>
      <c r="AH12" s="4">
        <v>2</v>
      </c>
      <c r="AI12" s="8">
        <f>0</f>
        <v>0</v>
      </c>
      <c r="AJ12" s="8">
        <f>0</f>
        <v>0</v>
      </c>
      <c r="AK12" s="9">
        <f t="shared" si="0"/>
        <v>20</v>
      </c>
      <c r="AL12" s="10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4.25" customHeight="1" x14ac:dyDescent="0.3">
      <c r="A13" s="4" t="s">
        <v>10</v>
      </c>
      <c r="B13" s="4">
        <v>1</v>
      </c>
      <c r="C13" s="4">
        <f>0</f>
        <v>0</v>
      </c>
      <c r="D13" s="4">
        <f>0</f>
        <v>0</v>
      </c>
      <c r="E13" s="4">
        <f>0</f>
        <v>0</v>
      </c>
      <c r="F13" s="4">
        <f>0</f>
        <v>0</v>
      </c>
      <c r="G13" s="4">
        <f>0</f>
        <v>0</v>
      </c>
      <c r="H13" s="4">
        <f>0</f>
        <v>0</v>
      </c>
      <c r="I13" s="4">
        <f>0</f>
        <v>0</v>
      </c>
      <c r="J13" s="4">
        <f>0</f>
        <v>0</v>
      </c>
      <c r="K13" s="4">
        <f>0</f>
        <v>0</v>
      </c>
      <c r="L13" s="4">
        <f>0</f>
        <v>0</v>
      </c>
      <c r="M13" s="4">
        <f>0</f>
        <v>0</v>
      </c>
      <c r="N13" s="4">
        <f>0</f>
        <v>0</v>
      </c>
      <c r="O13" s="4">
        <v>2</v>
      </c>
      <c r="P13" s="4">
        <f>0</f>
        <v>0</v>
      </c>
      <c r="Q13" s="4">
        <f>1+1</f>
        <v>2</v>
      </c>
      <c r="R13" s="4">
        <v>1</v>
      </c>
      <c r="S13" s="4">
        <f>0</f>
        <v>0</v>
      </c>
      <c r="T13" s="4">
        <v>1</v>
      </c>
      <c r="U13" s="4">
        <f>0</f>
        <v>0</v>
      </c>
      <c r="V13" s="4">
        <f>0</f>
        <v>0</v>
      </c>
      <c r="W13" s="4">
        <f>0</f>
        <v>0</v>
      </c>
      <c r="X13" s="4">
        <f>0</f>
        <v>0</v>
      </c>
      <c r="Y13" s="4">
        <f>0</f>
        <v>0</v>
      </c>
      <c r="Z13" s="4">
        <v>1</v>
      </c>
      <c r="AA13" s="4">
        <f>0</f>
        <v>0</v>
      </c>
      <c r="AB13" s="4">
        <v>1</v>
      </c>
      <c r="AC13" s="4">
        <v>5</v>
      </c>
      <c r="AD13" s="4">
        <f>0</f>
        <v>0</v>
      </c>
      <c r="AE13" s="4">
        <f>0</f>
        <v>0</v>
      </c>
      <c r="AF13" s="4">
        <f>0</f>
        <v>0</v>
      </c>
      <c r="AG13" s="4">
        <f>0</f>
        <v>0</v>
      </c>
      <c r="AH13" s="4">
        <f>0</f>
        <v>0</v>
      </c>
      <c r="AI13" s="8">
        <v>1</v>
      </c>
      <c r="AJ13" s="8">
        <f>0</f>
        <v>0</v>
      </c>
      <c r="AK13" s="9">
        <f t="shared" si="0"/>
        <v>15</v>
      </c>
      <c r="AL13" s="10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4.25" customHeight="1" x14ac:dyDescent="0.3">
      <c r="A14" s="4" t="s">
        <v>11</v>
      </c>
      <c r="B14" s="4">
        <f>0</f>
        <v>0</v>
      </c>
      <c r="C14" s="4">
        <f>0</f>
        <v>0</v>
      </c>
      <c r="D14" s="4">
        <f>0</f>
        <v>0</v>
      </c>
      <c r="E14" s="4">
        <f>0</f>
        <v>0</v>
      </c>
      <c r="F14" s="4">
        <f>0</f>
        <v>0</v>
      </c>
      <c r="G14" s="4">
        <f>0</f>
        <v>0</v>
      </c>
      <c r="H14" s="4">
        <f>0</f>
        <v>0</v>
      </c>
      <c r="I14" s="4">
        <f>0</f>
        <v>0</v>
      </c>
      <c r="J14" s="4">
        <f>0</f>
        <v>0</v>
      </c>
      <c r="K14" s="4">
        <f>0</f>
        <v>0</v>
      </c>
      <c r="L14" s="4">
        <f>0</f>
        <v>0</v>
      </c>
      <c r="M14" s="4">
        <f>0</f>
        <v>0</v>
      </c>
      <c r="N14" s="4">
        <f>0</f>
        <v>0</v>
      </c>
      <c r="O14" s="4">
        <f>0</f>
        <v>0</v>
      </c>
      <c r="P14" s="4">
        <f>0</f>
        <v>0</v>
      </c>
      <c r="Q14" s="4">
        <f>0</f>
        <v>0</v>
      </c>
      <c r="R14" s="4">
        <f>0</f>
        <v>0</v>
      </c>
      <c r="S14" s="4">
        <v>1</v>
      </c>
      <c r="T14" s="4">
        <f>0</f>
        <v>0</v>
      </c>
      <c r="U14" s="4">
        <f>0</f>
        <v>0</v>
      </c>
      <c r="V14" s="4">
        <f>0</f>
        <v>0</v>
      </c>
      <c r="W14" s="4">
        <f>1+1</f>
        <v>2</v>
      </c>
      <c r="X14" s="4">
        <f>0</f>
        <v>0</v>
      </c>
      <c r="Y14" s="4">
        <v>1</v>
      </c>
      <c r="Z14" s="4">
        <f>0</f>
        <v>0</v>
      </c>
      <c r="AA14" s="4">
        <f>0</f>
        <v>0</v>
      </c>
      <c r="AB14" s="4">
        <f>0</f>
        <v>0</v>
      </c>
      <c r="AC14" s="4">
        <f>0</f>
        <v>0</v>
      </c>
      <c r="AD14" s="4">
        <f>0</f>
        <v>0</v>
      </c>
      <c r="AE14" s="4">
        <f>0</f>
        <v>0</v>
      </c>
      <c r="AF14" s="4">
        <f>0</f>
        <v>0</v>
      </c>
      <c r="AG14" s="4">
        <f>0</f>
        <v>0</v>
      </c>
      <c r="AH14" s="4">
        <f>0</f>
        <v>0</v>
      </c>
      <c r="AI14" s="8">
        <f>0</f>
        <v>0</v>
      </c>
      <c r="AJ14" s="8">
        <f>0</f>
        <v>0</v>
      </c>
      <c r="AK14" s="9">
        <f t="shared" si="0"/>
        <v>4</v>
      </c>
      <c r="AL14" s="10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4.25" customHeight="1" x14ac:dyDescent="0.3">
      <c r="A15" s="4" t="s">
        <v>13</v>
      </c>
      <c r="B15" s="4">
        <f>0</f>
        <v>0</v>
      </c>
      <c r="C15" s="4">
        <v>2</v>
      </c>
      <c r="D15" s="4">
        <f>0</f>
        <v>0</v>
      </c>
      <c r="E15" s="4">
        <f>0</f>
        <v>0</v>
      </c>
      <c r="F15" s="4">
        <f>0</f>
        <v>0</v>
      </c>
      <c r="G15" s="4">
        <f>0</f>
        <v>0</v>
      </c>
      <c r="H15" s="4">
        <f>0</f>
        <v>0</v>
      </c>
      <c r="I15" s="4">
        <f>0</f>
        <v>0</v>
      </c>
      <c r="J15" s="4">
        <f>0</f>
        <v>0</v>
      </c>
      <c r="K15" s="4">
        <f>0</f>
        <v>0</v>
      </c>
      <c r="L15" s="4">
        <f>0</f>
        <v>0</v>
      </c>
      <c r="M15" s="4">
        <f>0</f>
        <v>0</v>
      </c>
      <c r="N15" s="4">
        <f>0</f>
        <v>0</v>
      </c>
      <c r="O15" s="4">
        <f>0</f>
        <v>0</v>
      </c>
      <c r="P15" s="4">
        <f>0</f>
        <v>0</v>
      </c>
      <c r="Q15" s="4">
        <v>1</v>
      </c>
      <c r="R15" s="4">
        <f>0</f>
        <v>0</v>
      </c>
      <c r="S15" s="4">
        <f>0</f>
        <v>0</v>
      </c>
      <c r="T15" s="4">
        <f>0</f>
        <v>0</v>
      </c>
      <c r="U15" s="4">
        <f>0</f>
        <v>0</v>
      </c>
      <c r="V15" s="4">
        <f>0</f>
        <v>0</v>
      </c>
      <c r="W15" s="4">
        <f>0</f>
        <v>0</v>
      </c>
      <c r="X15" s="4">
        <f>0</f>
        <v>0</v>
      </c>
      <c r="Y15" s="4">
        <f>0</f>
        <v>0</v>
      </c>
      <c r="Z15" s="4">
        <f>0</f>
        <v>0</v>
      </c>
      <c r="AA15" s="4">
        <f>0</f>
        <v>0</v>
      </c>
      <c r="AB15" s="4">
        <f>0</f>
        <v>0</v>
      </c>
      <c r="AC15" s="4">
        <f>0</f>
        <v>0</v>
      </c>
      <c r="AD15" s="4">
        <f>0</f>
        <v>0</v>
      </c>
      <c r="AE15" s="4">
        <f>0</f>
        <v>0</v>
      </c>
      <c r="AF15" s="4">
        <f>0</f>
        <v>0</v>
      </c>
      <c r="AG15" s="4">
        <f>0</f>
        <v>0</v>
      </c>
      <c r="AH15" s="4">
        <f>0</f>
        <v>0</v>
      </c>
      <c r="AI15" s="8">
        <f>0</f>
        <v>0</v>
      </c>
      <c r="AJ15" s="8">
        <f>0</f>
        <v>0</v>
      </c>
      <c r="AK15" s="9">
        <f t="shared" si="0"/>
        <v>3</v>
      </c>
      <c r="AL15" s="10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00"/>
  <sheetViews>
    <sheetView tabSelected="1" workbookViewId="0">
      <pane xSplit="1" topLeftCell="Y1" activePane="topRight" state="frozen"/>
      <selection pane="topRight" activeCell="AG24" sqref="AG24"/>
    </sheetView>
  </sheetViews>
  <sheetFormatPr defaultColWidth="12.59765625" defaultRowHeight="15" customHeight="1" x14ac:dyDescent="0.25"/>
  <cols>
    <col min="1" max="1" width="16.8984375" customWidth="1"/>
    <col min="2" max="24" width="8.5" customWidth="1"/>
    <col min="25" max="27" width="7.59765625" customWidth="1"/>
    <col min="28" max="47" width="8.5" customWidth="1"/>
  </cols>
  <sheetData>
    <row r="1" spans="1:47" ht="14.25" customHeight="1" x14ac:dyDescent="0.3">
      <c r="A1" s="1" t="s">
        <v>0</v>
      </c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  <c r="AK1" s="3" t="s">
        <v>1</v>
      </c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4.25" customHeight="1" x14ac:dyDescent="0.3">
      <c r="A2" s="4" t="s">
        <v>14</v>
      </c>
      <c r="B2" s="6">
        <v>91</v>
      </c>
      <c r="C2" s="4">
        <v>104</v>
      </c>
      <c r="D2" s="4">
        <v>121</v>
      </c>
      <c r="E2" s="4">
        <v>154</v>
      </c>
      <c r="F2" s="4">
        <v>195</v>
      </c>
      <c r="G2" s="4">
        <v>229</v>
      </c>
      <c r="H2" s="4">
        <v>260</v>
      </c>
      <c r="I2" s="5">
        <v>291</v>
      </c>
      <c r="J2" s="4">
        <v>333</v>
      </c>
      <c r="K2" s="4">
        <v>372</v>
      </c>
      <c r="L2" s="5">
        <v>508</v>
      </c>
      <c r="M2" s="5">
        <v>567</v>
      </c>
      <c r="N2" s="5">
        <v>650</v>
      </c>
      <c r="O2" s="5">
        <v>692</v>
      </c>
      <c r="P2" s="5">
        <v>796</v>
      </c>
      <c r="Q2" s="5">
        <v>2651</v>
      </c>
      <c r="R2" s="4">
        <v>3700</v>
      </c>
      <c r="S2" s="5">
        <v>4698</v>
      </c>
      <c r="T2" s="5">
        <v>5854</v>
      </c>
      <c r="U2" s="5">
        <v>6384</v>
      </c>
      <c r="V2" s="5">
        <v>6915</v>
      </c>
      <c r="W2" s="5">
        <v>7303</v>
      </c>
      <c r="X2" s="5">
        <v>7562</v>
      </c>
      <c r="Y2" s="5">
        <v>8786</v>
      </c>
      <c r="Z2" s="5">
        <v>10055</v>
      </c>
      <c r="AA2" s="5">
        <v>10064</v>
      </c>
      <c r="AB2" s="5">
        <v>10360</v>
      </c>
      <c r="AC2" s="5">
        <v>10499</v>
      </c>
      <c r="AD2" s="5">
        <v>10615</v>
      </c>
      <c r="AE2" s="5">
        <v>10856</v>
      </c>
      <c r="AF2" s="5">
        <v>10547</v>
      </c>
      <c r="AG2" s="5">
        <v>10474</v>
      </c>
      <c r="AH2" s="6">
        <v>10461</v>
      </c>
      <c r="AI2" s="7">
        <v>10337</v>
      </c>
      <c r="AJ2" s="7">
        <v>10216</v>
      </c>
      <c r="AK2" s="9">
        <f>SUM(B2:AI2)</f>
        <v>163484</v>
      </c>
      <c r="AL2" s="10"/>
      <c r="AM2" s="4"/>
      <c r="AN2" s="4"/>
      <c r="AO2" s="4"/>
      <c r="AP2" s="4"/>
      <c r="AQ2" s="4"/>
      <c r="AR2" s="4"/>
      <c r="AS2" s="4"/>
      <c r="AT2" s="4"/>
      <c r="AU2" s="4"/>
    </row>
    <row r="3" spans="1:47" ht="14.25" customHeight="1" x14ac:dyDescent="0.3">
      <c r="A3" s="4" t="s">
        <v>12</v>
      </c>
      <c r="B3" s="4">
        <v>69</v>
      </c>
      <c r="C3" s="4">
        <v>79</v>
      </c>
      <c r="D3" s="4">
        <v>121</v>
      </c>
      <c r="E3" s="5">
        <v>144</v>
      </c>
      <c r="F3" s="4">
        <v>158</v>
      </c>
      <c r="G3" s="4">
        <v>218</v>
      </c>
      <c r="H3" s="4">
        <v>261</v>
      </c>
      <c r="I3" s="4">
        <v>336</v>
      </c>
      <c r="J3" s="4">
        <v>798</v>
      </c>
      <c r="K3" s="4">
        <v>2218</v>
      </c>
      <c r="L3" s="4">
        <v>3559</v>
      </c>
      <c r="M3" s="4">
        <v>4465</v>
      </c>
      <c r="N3" s="5">
        <v>5149</v>
      </c>
      <c r="O3" s="5">
        <v>6077</v>
      </c>
      <c r="P3" s="5">
        <v>6409</v>
      </c>
      <c r="Q3" s="4">
        <v>7123</v>
      </c>
      <c r="R3" s="4">
        <v>7886</v>
      </c>
      <c r="S3" s="5">
        <v>9110</v>
      </c>
      <c r="T3" s="5">
        <v>10041</v>
      </c>
      <c r="U3" s="4">
        <v>10321</v>
      </c>
      <c r="V3" s="5">
        <v>10660</v>
      </c>
      <c r="W3" s="5">
        <v>10812</v>
      </c>
      <c r="X3" s="5">
        <v>10941</v>
      </c>
      <c r="Y3" s="5">
        <v>10782</v>
      </c>
      <c r="Z3" s="5">
        <v>10201</v>
      </c>
      <c r="AA3" s="5">
        <v>10244</v>
      </c>
      <c r="AB3" s="4">
        <v>10181</v>
      </c>
      <c r="AC3" s="5">
        <v>10343</v>
      </c>
      <c r="AD3" s="4">
        <v>10794</v>
      </c>
      <c r="AE3" s="5">
        <v>10469</v>
      </c>
      <c r="AF3" s="5">
        <v>9311</v>
      </c>
      <c r="AG3" s="5">
        <v>8468</v>
      </c>
      <c r="AH3" s="6">
        <v>8071</v>
      </c>
      <c r="AI3" s="7">
        <v>7781</v>
      </c>
      <c r="AJ3" s="7">
        <v>7734</v>
      </c>
      <c r="AK3" s="9">
        <f>SUM(B3:AI3)</f>
        <v>213600</v>
      </c>
      <c r="AL3" s="10"/>
      <c r="AM3" s="4"/>
      <c r="AN3" s="4"/>
      <c r="AO3" s="4"/>
      <c r="AP3" s="4"/>
      <c r="AQ3" s="4"/>
      <c r="AR3" s="4"/>
      <c r="AS3" s="4"/>
      <c r="AT3" s="4"/>
      <c r="AU3" s="4"/>
    </row>
    <row r="4" spans="1:47" ht="14.25" customHeight="1" x14ac:dyDescent="0.3">
      <c r="A4" s="4" t="s">
        <v>15</v>
      </c>
      <c r="B4" s="4">
        <v>22</v>
      </c>
      <c r="C4" s="4">
        <v>76</v>
      </c>
      <c r="D4" s="4">
        <v>114</v>
      </c>
      <c r="E4" s="4">
        <v>137</v>
      </c>
      <c r="F4" s="5">
        <v>208</v>
      </c>
      <c r="G4" s="4">
        <v>284</v>
      </c>
      <c r="H4" s="5">
        <v>1406</v>
      </c>
      <c r="I4" s="4">
        <v>614</v>
      </c>
      <c r="J4" s="4">
        <v>729</v>
      </c>
      <c r="K4" s="4">
        <v>2350</v>
      </c>
      <c r="L4" s="4">
        <v>2553</v>
      </c>
      <c r="M4" s="4">
        <v>3663</v>
      </c>
      <c r="N4" s="4">
        <v>4136</v>
      </c>
      <c r="O4" s="4">
        <v>4873</v>
      </c>
      <c r="P4" s="4">
        <v>5426</v>
      </c>
      <c r="Q4" s="5">
        <v>5829</v>
      </c>
      <c r="R4" s="4">
        <v>6315</v>
      </c>
      <c r="S4" s="4">
        <v>7854</v>
      </c>
      <c r="T4" s="4">
        <v>10923</v>
      </c>
      <c r="U4" s="12">
        <v>17985</v>
      </c>
      <c r="V4" s="6">
        <v>17985</v>
      </c>
      <c r="W4" s="5">
        <v>18036</v>
      </c>
      <c r="X4" s="4">
        <v>18315</v>
      </c>
      <c r="Y4" s="5">
        <v>17981</v>
      </c>
      <c r="Z4" s="5">
        <v>17921</v>
      </c>
      <c r="AA4" s="5">
        <v>18005</v>
      </c>
      <c r="AB4" s="4">
        <v>17342</v>
      </c>
      <c r="AC4" s="4">
        <v>17646</v>
      </c>
      <c r="AD4" s="4">
        <v>12365</v>
      </c>
      <c r="AE4" s="4">
        <v>8379</v>
      </c>
      <c r="AF4" s="4">
        <v>6571</v>
      </c>
      <c r="AG4" s="4">
        <v>5704</v>
      </c>
      <c r="AH4" s="6">
        <v>4820</v>
      </c>
      <c r="AI4" s="7">
        <v>4282</v>
      </c>
      <c r="AJ4" s="7">
        <v>3769</v>
      </c>
      <c r="AK4" s="9">
        <f>SUM(B4:AJ4)</f>
        <v>264618</v>
      </c>
      <c r="AL4" s="10"/>
      <c r="AM4" s="4"/>
      <c r="AN4" s="4"/>
      <c r="AO4" s="4"/>
      <c r="AP4" s="4"/>
      <c r="AQ4" s="4"/>
      <c r="AR4" s="4"/>
      <c r="AS4" s="4"/>
      <c r="AT4" s="4"/>
      <c r="AU4" s="4"/>
    </row>
    <row r="5" spans="1:47" ht="14.25" customHeight="1" x14ac:dyDescent="0.3">
      <c r="A5" s="4" t="s">
        <v>2</v>
      </c>
      <c r="B5" s="4">
        <v>66</v>
      </c>
      <c r="C5" s="4">
        <v>75</v>
      </c>
      <c r="D5" s="4">
        <v>167</v>
      </c>
      <c r="E5" s="4">
        <v>216</v>
      </c>
      <c r="F5" s="4">
        <v>312</v>
      </c>
      <c r="G5" s="4">
        <v>290</v>
      </c>
      <c r="H5" s="4">
        <v>355</v>
      </c>
      <c r="I5" s="4">
        <v>401</v>
      </c>
      <c r="J5" s="4">
        <v>655</v>
      </c>
      <c r="K5" s="4">
        <v>751</v>
      </c>
      <c r="L5" s="4">
        <v>666</v>
      </c>
      <c r="M5" s="4">
        <v>652</v>
      </c>
      <c r="N5" s="4">
        <v>896</v>
      </c>
      <c r="O5" s="4">
        <v>1011</v>
      </c>
      <c r="P5" s="4">
        <v>1070</v>
      </c>
      <c r="Q5" s="4">
        <v>1131</v>
      </c>
      <c r="R5" s="4">
        <v>1186</v>
      </c>
      <c r="S5" s="4">
        <v>16456</v>
      </c>
      <c r="T5" s="5">
        <v>17008</v>
      </c>
      <c r="U5" s="5">
        <v>17023</v>
      </c>
      <c r="V5" s="4">
        <v>17023</v>
      </c>
      <c r="W5" s="4">
        <v>17032</v>
      </c>
      <c r="X5" s="5">
        <v>17228</v>
      </c>
      <c r="Y5" s="4">
        <v>16661</v>
      </c>
      <c r="Z5" s="5">
        <v>16157</v>
      </c>
      <c r="AA5" s="4">
        <v>15884</v>
      </c>
      <c r="AB5" s="5">
        <v>15919</v>
      </c>
      <c r="AC5" s="4">
        <v>12661</v>
      </c>
      <c r="AD5" s="5">
        <v>11365</v>
      </c>
      <c r="AE5" s="5">
        <v>9417</v>
      </c>
      <c r="AF5" s="4">
        <v>9221</v>
      </c>
      <c r="AG5" s="5">
        <v>7925</v>
      </c>
      <c r="AH5" s="6">
        <v>7173</v>
      </c>
      <c r="AI5" s="7">
        <v>6454</v>
      </c>
      <c r="AJ5" s="7">
        <v>6361</v>
      </c>
      <c r="AK5" s="9">
        <f>SUM(B5:AI5)</f>
        <v>240507</v>
      </c>
      <c r="AL5" s="10"/>
      <c r="AM5" s="4"/>
      <c r="AN5" s="4"/>
      <c r="AO5" s="4"/>
      <c r="AP5" s="4"/>
      <c r="AQ5" s="4"/>
      <c r="AR5" s="4"/>
      <c r="AS5" s="4"/>
      <c r="AT5" s="4"/>
      <c r="AU5" s="4"/>
    </row>
    <row r="6" spans="1:47" ht="14.25" customHeight="1" x14ac:dyDescent="0.3">
      <c r="A6" s="4" t="s">
        <v>3</v>
      </c>
      <c r="B6" s="5">
        <v>41</v>
      </c>
      <c r="C6" s="6">
        <v>45</v>
      </c>
      <c r="D6" s="4">
        <v>860</v>
      </c>
      <c r="E6" s="4">
        <v>862</v>
      </c>
      <c r="F6" s="4">
        <v>903</v>
      </c>
      <c r="G6" s="4">
        <v>941</v>
      </c>
      <c r="H6" s="4">
        <v>1609</v>
      </c>
      <c r="I6" s="4">
        <v>1735</v>
      </c>
      <c r="J6" s="4">
        <v>2478</v>
      </c>
      <c r="K6" s="4">
        <v>2884</v>
      </c>
      <c r="L6" s="4">
        <v>3715</v>
      </c>
      <c r="M6" s="4">
        <v>4555</v>
      </c>
      <c r="N6" s="4">
        <v>5242</v>
      </c>
      <c r="O6" s="4">
        <v>4753</v>
      </c>
      <c r="P6" s="5">
        <v>4565</v>
      </c>
      <c r="Q6" s="4">
        <v>4504</v>
      </c>
      <c r="R6" s="5">
        <v>4440</v>
      </c>
      <c r="S6" s="4">
        <v>6400</v>
      </c>
      <c r="T6" s="4">
        <v>6951</v>
      </c>
      <c r="U6" s="4">
        <v>7835</v>
      </c>
      <c r="V6" s="4">
        <v>7467</v>
      </c>
      <c r="W6" s="4">
        <v>7467</v>
      </c>
      <c r="X6" s="4">
        <v>7241</v>
      </c>
      <c r="Y6" s="4">
        <v>7558</v>
      </c>
      <c r="Z6" s="5">
        <v>8631</v>
      </c>
      <c r="AA6" s="4">
        <v>8415</v>
      </c>
      <c r="AB6" s="4">
        <v>7961</v>
      </c>
      <c r="AC6" s="5">
        <v>7683</v>
      </c>
      <c r="AD6" s="5">
        <v>7700</v>
      </c>
      <c r="AE6" s="4">
        <v>7500</v>
      </c>
      <c r="AF6" s="5">
        <v>7340</v>
      </c>
      <c r="AG6" s="4">
        <v>7036</v>
      </c>
      <c r="AH6" s="6">
        <v>6732</v>
      </c>
      <c r="AI6" s="7">
        <v>6463</v>
      </c>
      <c r="AJ6" s="7">
        <v>6231</v>
      </c>
      <c r="AK6" s="9">
        <f>SUM(B6:AI6)</f>
        <v>170512</v>
      </c>
      <c r="AL6" s="10"/>
      <c r="AM6" s="4"/>
      <c r="AN6" s="4"/>
      <c r="AO6" s="4"/>
      <c r="AP6" s="4"/>
      <c r="AQ6" s="4"/>
      <c r="AR6" s="4"/>
      <c r="AS6" s="4"/>
      <c r="AT6" s="4"/>
      <c r="AU6" s="4"/>
    </row>
    <row r="7" spans="1:47" ht="14.25" customHeight="1" x14ac:dyDescent="0.3">
      <c r="A7" s="4" t="s">
        <v>4</v>
      </c>
      <c r="B7" s="5">
        <v>65</v>
      </c>
      <c r="C7" s="4">
        <v>78</v>
      </c>
      <c r="D7" s="4">
        <v>111</v>
      </c>
      <c r="E7" s="4">
        <v>140</v>
      </c>
      <c r="F7" s="4">
        <v>252</v>
      </c>
      <c r="G7" s="4">
        <v>513</v>
      </c>
      <c r="H7" s="4">
        <v>523</v>
      </c>
      <c r="I7" s="4">
        <v>784</v>
      </c>
      <c r="J7" s="4">
        <v>1097</v>
      </c>
      <c r="K7" s="4">
        <v>1893</v>
      </c>
      <c r="L7" s="4">
        <v>2439</v>
      </c>
      <c r="M7" s="4">
        <v>3755</v>
      </c>
      <c r="N7" s="4">
        <v>4470</v>
      </c>
      <c r="O7" s="4">
        <v>4417</v>
      </c>
      <c r="P7" s="4">
        <v>4826</v>
      </c>
      <c r="Q7" s="5">
        <v>5490</v>
      </c>
      <c r="R7" s="4">
        <v>5574</v>
      </c>
      <c r="S7" s="4">
        <v>5769</v>
      </c>
      <c r="T7" s="4">
        <v>5600</v>
      </c>
      <c r="U7" s="4">
        <v>5752</v>
      </c>
      <c r="V7" s="4">
        <v>5752</v>
      </c>
      <c r="W7" s="4">
        <v>6612</v>
      </c>
      <c r="X7" s="4">
        <v>6945</v>
      </c>
      <c r="Y7" s="4">
        <v>8043</v>
      </c>
      <c r="Z7" s="4">
        <v>7098</v>
      </c>
      <c r="AA7" s="4">
        <v>7366</v>
      </c>
      <c r="AB7" s="5">
        <v>7966</v>
      </c>
      <c r="AC7" s="4">
        <v>8487</v>
      </c>
      <c r="AD7" s="4">
        <v>8731</v>
      </c>
      <c r="AE7" s="4">
        <v>7752</v>
      </c>
      <c r="AF7" s="5">
        <v>7646</v>
      </c>
      <c r="AG7" s="4">
        <v>7720</v>
      </c>
      <c r="AH7" s="6">
        <v>7035</v>
      </c>
      <c r="AI7" s="7">
        <v>7169</v>
      </c>
      <c r="AJ7" s="7">
        <v>7174</v>
      </c>
      <c r="AK7" s="9">
        <f>SUM(B7:AI7)</f>
        <v>157870</v>
      </c>
      <c r="AL7" s="10"/>
      <c r="AM7" s="4"/>
      <c r="AN7" s="4"/>
      <c r="AO7" s="4"/>
      <c r="AP7" s="4"/>
      <c r="AQ7" s="4"/>
      <c r="AR7" s="4"/>
      <c r="AS7" s="4"/>
      <c r="AT7" s="4"/>
      <c r="AU7" s="4"/>
    </row>
    <row r="8" spans="1:47" ht="14.25" customHeight="1" x14ac:dyDescent="0.3">
      <c r="A8" s="4" t="s">
        <v>5</v>
      </c>
      <c r="B8" s="4">
        <v>37</v>
      </c>
      <c r="C8" s="4">
        <v>45</v>
      </c>
      <c r="D8" s="4">
        <v>53</v>
      </c>
      <c r="E8" s="4">
        <v>61</v>
      </c>
      <c r="F8" s="4">
        <v>52</v>
      </c>
      <c r="G8" s="4">
        <v>58</v>
      </c>
      <c r="H8" s="5">
        <v>58</v>
      </c>
      <c r="I8" s="4">
        <v>92</v>
      </c>
      <c r="J8" s="4">
        <v>374</v>
      </c>
      <c r="K8" s="4">
        <v>442</v>
      </c>
      <c r="L8" s="4">
        <v>479</v>
      </c>
      <c r="M8" s="4">
        <v>503</v>
      </c>
      <c r="N8" s="4">
        <v>537</v>
      </c>
      <c r="O8" s="4">
        <v>597</v>
      </c>
      <c r="P8" s="4">
        <v>640</v>
      </c>
      <c r="Q8" s="4">
        <v>1118</v>
      </c>
      <c r="R8" s="5">
        <v>1221</v>
      </c>
      <c r="S8" s="5">
        <v>1304</v>
      </c>
      <c r="T8" s="4">
        <v>1533</v>
      </c>
      <c r="U8" s="4">
        <v>1921</v>
      </c>
      <c r="V8" s="4">
        <v>1921</v>
      </c>
      <c r="W8" s="5">
        <v>2655</v>
      </c>
      <c r="X8" s="4">
        <v>2732</v>
      </c>
      <c r="Y8" s="4">
        <v>2815</v>
      </c>
      <c r="Z8" s="5">
        <v>2829</v>
      </c>
      <c r="AA8" s="4">
        <v>2936</v>
      </c>
      <c r="AB8" s="4">
        <v>3129</v>
      </c>
      <c r="AC8" s="4">
        <v>3600</v>
      </c>
      <c r="AD8" s="4">
        <v>3715</v>
      </c>
      <c r="AE8" s="4">
        <v>4055</v>
      </c>
      <c r="AF8" s="4">
        <v>4246</v>
      </c>
      <c r="AG8" s="4">
        <v>4315</v>
      </c>
      <c r="AH8" s="11">
        <v>4364</v>
      </c>
      <c r="AI8" s="7">
        <v>4363</v>
      </c>
      <c r="AJ8" s="7">
        <v>4028</v>
      </c>
      <c r="AK8" s="9">
        <f>SUM(B8:AJ8)</f>
        <v>62828</v>
      </c>
      <c r="AL8" s="10"/>
      <c r="AM8" s="4"/>
      <c r="AN8" s="4"/>
      <c r="AO8" s="4"/>
      <c r="AP8" s="4"/>
      <c r="AQ8" s="4"/>
      <c r="AR8" s="4"/>
      <c r="AS8" s="4"/>
      <c r="AT8" s="4"/>
      <c r="AU8" s="4"/>
    </row>
    <row r="9" spans="1:47" ht="14.25" customHeight="1" x14ac:dyDescent="0.3">
      <c r="A9" s="4" t="s">
        <v>6</v>
      </c>
      <c r="B9" s="6">
        <v>171</v>
      </c>
      <c r="C9" s="5">
        <v>225</v>
      </c>
      <c r="D9" s="4">
        <v>280</v>
      </c>
      <c r="E9" s="4">
        <v>322</v>
      </c>
      <c r="F9" s="4">
        <v>407</v>
      </c>
      <c r="G9" s="4">
        <v>500</v>
      </c>
      <c r="H9" s="4">
        <v>581</v>
      </c>
      <c r="I9" s="4">
        <v>650</v>
      </c>
      <c r="J9" s="4">
        <v>917</v>
      </c>
      <c r="K9" s="4">
        <v>989</v>
      </c>
      <c r="L9" s="4">
        <v>1085</v>
      </c>
      <c r="M9" s="5">
        <v>4196</v>
      </c>
      <c r="N9" s="5">
        <v>3451</v>
      </c>
      <c r="O9" s="5">
        <v>3961</v>
      </c>
      <c r="P9" s="5">
        <v>4201</v>
      </c>
      <c r="Q9" s="5">
        <v>4347</v>
      </c>
      <c r="R9" s="5">
        <v>3274</v>
      </c>
      <c r="S9" s="4">
        <v>3463</v>
      </c>
      <c r="T9" s="4">
        <v>3884</v>
      </c>
      <c r="U9" s="4">
        <v>4949</v>
      </c>
      <c r="V9" s="5">
        <v>5701</v>
      </c>
      <c r="W9" s="4">
        <v>5502</v>
      </c>
      <c r="X9" s="4">
        <v>5281</v>
      </c>
      <c r="Y9" s="5">
        <v>4590</v>
      </c>
      <c r="Z9" s="4">
        <v>3843</v>
      </c>
      <c r="AA9" s="4">
        <v>12097</v>
      </c>
      <c r="AB9" s="5">
        <v>11842</v>
      </c>
      <c r="AC9" s="4">
        <v>1142</v>
      </c>
      <c r="AD9" s="4">
        <v>672</v>
      </c>
      <c r="AE9" s="4">
        <v>3024</v>
      </c>
      <c r="AF9" s="4">
        <v>3061</v>
      </c>
      <c r="AG9" s="4">
        <v>2985</v>
      </c>
      <c r="AH9" s="6">
        <v>2983</v>
      </c>
      <c r="AI9" s="7">
        <v>2711</v>
      </c>
      <c r="AJ9" s="7">
        <v>2074</v>
      </c>
      <c r="AK9" s="9">
        <f>SUM(B9:AJ9)</f>
        <v>109361</v>
      </c>
      <c r="AL9" s="10"/>
      <c r="AM9" s="4"/>
      <c r="AN9" s="4"/>
      <c r="AO9" s="4"/>
      <c r="AP9" s="4"/>
      <c r="AQ9" s="4"/>
      <c r="AR9" s="4"/>
      <c r="AS9" s="4"/>
      <c r="AT9" s="4"/>
      <c r="AU9" s="4"/>
    </row>
    <row r="10" spans="1:47" ht="14.25" customHeight="1" x14ac:dyDescent="0.3">
      <c r="A10" s="4" t="s">
        <v>7</v>
      </c>
      <c r="B10" s="5">
        <v>172</v>
      </c>
      <c r="C10" s="12">
        <v>209</v>
      </c>
      <c r="D10" s="12">
        <v>535</v>
      </c>
      <c r="E10" s="12">
        <v>770</v>
      </c>
      <c r="F10" s="12">
        <v>1078</v>
      </c>
      <c r="G10" s="12">
        <v>1331</v>
      </c>
      <c r="H10" s="12">
        <v>1526</v>
      </c>
      <c r="I10" s="12">
        <v>1996</v>
      </c>
      <c r="J10" s="12">
        <v>2258</v>
      </c>
      <c r="K10" s="4">
        <v>2684</v>
      </c>
      <c r="L10" s="4">
        <v>2978</v>
      </c>
      <c r="M10" s="4">
        <v>3357</v>
      </c>
      <c r="N10" s="4">
        <v>6514</v>
      </c>
      <c r="O10" s="4">
        <v>8498</v>
      </c>
      <c r="P10" s="5">
        <v>9252</v>
      </c>
      <c r="Q10" s="4">
        <v>10879</v>
      </c>
      <c r="R10" s="4">
        <v>12044</v>
      </c>
      <c r="S10" s="5">
        <v>13233</v>
      </c>
      <c r="T10" s="5">
        <v>13408</v>
      </c>
      <c r="U10" s="4">
        <v>14700</v>
      </c>
      <c r="V10" s="5">
        <v>14896</v>
      </c>
      <c r="W10" s="4">
        <v>17785</v>
      </c>
      <c r="X10" s="5">
        <v>20541</v>
      </c>
      <c r="Y10" s="5">
        <v>18825</v>
      </c>
      <c r="Z10" s="5">
        <v>19062</v>
      </c>
      <c r="AA10" s="5">
        <v>14033</v>
      </c>
      <c r="AB10" s="4">
        <v>14183</v>
      </c>
      <c r="AC10" s="4">
        <v>14463</v>
      </c>
      <c r="AD10" s="4">
        <v>14677</v>
      </c>
      <c r="AE10" s="4">
        <v>14996</v>
      </c>
      <c r="AF10" s="5">
        <v>15680</v>
      </c>
      <c r="AG10" s="4">
        <v>15699</v>
      </c>
      <c r="AH10" s="6">
        <v>15169</v>
      </c>
      <c r="AI10" s="7">
        <v>12323</v>
      </c>
      <c r="AJ10" s="7">
        <v>10019</v>
      </c>
      <c r="AK10" s="9">
        <f>SUM(B10:AI10)</f>
        <v>329754</v>
      </c>
      <c r="AL10" s="10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4.25" customHeight="1" x14ac:dyDescent="0.3">
      <c r="A11" s="4" t="s">
        <v>8</v>
      </c>
      <c r="B11" s="4">
        <v>22</v>
      </c>
      <c r="C11" s="4">
        <v>48</v>
      </c>
      <c r="D11" s="4">
        <v>77</v>
      </c>
      <c r="E11" s="4">
        <v>89</v>
      </c>
      <c r="F11" s="4">
        <v>124</v>
      </c>
      <c r="G11" s="4">
        <v>132</v>
      </c>
      <c r="H11" s="4">
        <v>151</v>
      </c>
      <c r="I11" s="4">
        <v>169</v>
      </c>
      <c r="J11" s="4">
        <v>205</v>
      </c>
      <c r="K11" s="4">
        <v>280</v>
      </c>
      <c r="L11" s="4">
        <v>466</v>
      </c>
      <c r="M11" s="4">
        <v>3838</v>
      </c>
      <c r="N11" s="4">
        <v>4089</v>
      </c>
      <c r="O11" s="4">
        <v>5084</v>
      </c>
      <c r="P11" s="4">
        <v>5135</v>
      </c>
      <c r="Q11" s="5">
        <v>5478</v>
      </c>
      <c r="R11" s="5">
        <v>5387</v>
      </c>
      <c r="S11" s="4">
        <v>5873</v>
      </c>
      <c r="T11" s="4">
        <v>5324</v>
      </c>
      <c r="U11" s="5">
        <v>16091</v>
      </c>
      <c r="V11" s="5">
        <v>18805</v>
      </c>
      <c r="W11" s="4">
        <v>20099</v>
      </c>
      <c r="X11" s="4">
        <v>20171</v>
      </c>
      <c r="Y11" s="5">
        <v>19986</v>
      </c>
      <c r="Z11" s="4">
        <v>19669</v>
      </c>
      <c r="AA11" s="4">
        <v>19563</v>
      </c>
      <c r="AB11" s="5">
        <v>19279</v>
      </c>
      <c r="AC11" s="4">
        <v>18502</v>
      </c>
      <c r="AD11" s="4">
        <v>18395</v>
      </c>
      <c r="AE11" s="4">
        <v>18355</v>
      </c>
      <c r="AF11" s="4">
        <v>17418</v>
      </c>
      <c r="AG11" s="4">
        <v>17473</v>
      </c>
      <c r="AH11" s="6">
        <v>16795</v>
      </c>
      <c r="AI11" s="7">
        <v>16359</v>
      </c>
      <c r="AJ11" s="7">
        <v>15578</v>
      </c>
      <c r="AK11" s="9">
        <f>SUM(B11:AJ11)</f>
        <v>334509</v>
      </c>
      <c r="AL11" s="10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4.25" customHeight="1" x14ac:dyDescent="0.3">
      <c r="A12" s="4" t="s">
        <v>9</v>
      </c>
      <c r="B12">
        <v>52</v>
      </c>
      <c r="C12" s="12">
        <v>30</v>
      </c>
      <c r="D12" s="12">
        <v>32</v>
      </c>
      <c r="E12" s="12">
        <v>103</v>
      </c>
      <c r="F12" s="12">
        <v>135</v>
      </c>
      <c r="G12" s="12">
        <v>164</v>
      </c>
      <c r="H12" s="12">
        <v>225</v>
      </c>
      <c r="I12" s="12">
        <v>955</v>
      </c>
      <c r="J12" s="12">
        <v>2154</v>
      </c>
      <c r="K12" s="12">
        <v>3821</v>
      </c>
      <c r="L12" s="12">
        <v>4701</v>
      </c>
      <c r="M12" s="12">
        <v>6232</v>
      </c>
      <c r="N12" s="12">
        <v>7008</v>
      </c>
      <c r="O12" s="12">
        <v>7383</v>
      </c>
      <c r="P12" s="12">
        <v>9279</v>
      </c>
      <c r="Q12" s="12">
        <v>9869</v>
      </c>
      <c r="R12" s="13">
        <v>10460</v>
      </c>
      <c r="S12" s="13">
        <v>11160</v>
      </c>
      <c r="T12" s="12">
        <v>11256</v>
      </c>
      <c r="U12" s="12">
        <v>11445</v>
      </c>
      <c r="V12" s="13">
        <v>11543</v>
      </c>
      <c r="W12" s="12">
        <v>11994</v>
      </c>
      <c r="X12" s="12">
        <v>12540</v>
      </c>
      <c r="Y12" s="13">
        <v>12721</v>
      </c>
      <c r="Z12" s="13">
        <v>13873</v>
      </c>
      <c r="AA12" s="12">
        <v>14694</v>
      </c>
      <c r="AB12" s="12">
        <v>16396</v>
      </c>
      <c r="AC12" s="12">
        <v>16694</v>
      </c>
      <c r="AD12" s="12">
        <v>16285</v>
      </c>
      <c r="AE12" s="12">
        <v>14042</v>
      </c>
      <c r="AF12" s="12">
        <v>14018</v>
      </c>
      <c r="AG12" s="12">
        <v>13984</v>
      </c>
      <c r="AH12" s="14">
        <v>14207</v>
      </c>
      <c r="AI12" s="15">
        <v>13789</v>
      </c>
      <c r="AJ12" s="15">
        <v>13059</v>
      </c>
      <c r="AK12" s="9">
        <f>SUM(HospitalObservation!B12:AI12)</f>
        <v>866</v>
      </c>
      <c r="AL12" s="10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4.25" customHeight="1" x14ac:dyDescent="0.3">
      <c r="A13" s="4" t="s">
        <v>10</v>
      </c>
      <c r="B13" s="5">
        <v>66</v>
      </c>
      <c r="C13" s="4">
        <v>118</v>
      </c>
      <c r="D13" s="4">
        <v>291</v>
      </c>
      <c r="E13" s="4">
        <v>476</v>
      </c>
      <c r="F13" s="4">
        <v>585</v>
      </c>
      <c r="G13" s="4">
        <v>1819</v>
      </c>
      <c r="H13" s="4">
        <v>2676</v>
      </c>
      <c r="I13" s="4">
        <v>3207</v>
      </c>
      <c r="J13" s="4">
        <v>4130</v>
      </c>
      <c r="K13" s="4">
        <v>4945</v>
      </c>
      <c r="L13" s="4">
        <v>5652</v>
      </c>
      <c r="M13" s="4">
        <v>5784</v>
      </c>
      <c r="N13" s="4">
        <v>7626</v>
      </c>
      <c r="O13" s="5">
        <v>8116</v>
      </c>
      <c r="P13" s="4">
        <v>8370</v>
      </c>
      <c r="Q13" s="5">
        <v>9674</v>
      </c>
      <c r="R13" s="5">
        <v>9937</v>
      </c>
      <c r="S13" s="4">
        <v>10277</v>
      </c>
      <c r="T13" s="5">
        <v>10437</v>
      </c>
      <c r="U13" s="4">
        <v>10616</v>
      </c>
      <c r="V13" s="4">
        <v>10741</v>
      </c>
      <c r="W13" s="4">
        <v>20113</v>
      </c>
      <c r="X13" s="4">
        <v>21222</v>
      </c>
      <c r="Y13" s="4">
        <v>21462</v>
      </c>
      <c r="Z13" s="5">
        <v>21906</v>
      </c>
      <c r="AA13" s="4">
        <v>21908</v>
      </c>
      <c r="AB13" s="5">
        <v>21902</v>
      </c>
      <c r="AC13" s="5">
        <v>21899</v>
      </c>
      <c r="AD13" s="4">
        <v>21897</v>
      </c>
      <c r="AE13" s="4">
        <v>21907</v>
      </c>
      <c r="AF13" s="4">
        <v>20025</v>
      </c>
      <c r="AG13" s="4">
        <v>19373</v>
      </c>
      <c r="AH13" s="6">
        <v>17794</v>
      </c>
      <c r="AI13" s="7">
        <v>17364</v>
      </c>
      <c r="AJ13" s="7">
        <v>17373</v>
      </c>
      <c r="AK13" s="9">
        <f>SUM(B13:AJ13)</f>
        <v>401688</v>
      </c>
      <c r="AL13" s="10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4.25" customHeight="1" x14ac:dyDescent="0.3">
      <c r="A14" s="4" t="s">
        <v>11</v>
      </c>
      <c r="B14" s="4">
        <v>14</v>
      </c>
      <c r="C14" s="4">
        <v>22</v>
      </c>
      <c r="D14" s="4">
        <v>27</v>
      </c>
      <c r="E14" s="4">
        <v>38</v>
      </c>
      <c r="F14" s="4">
        <v>57</v>
      </c>
      <c r="G14" s="4">
        <v>105</v>
      </c>
      <c r="H14" s="4">
        <v>144</v>
      </c>
      <c r="I14" s="4">
        <v>215</v>
      </c>
      <c r="J14" s="4">
        <v>377</v>
      </c>
      <c r="K14" s="4">
        <v>433</v>
      </c>
      <c r="L14" s="4">
        <v>545</v>
      </c>
      <c r="M14" s="4">
        <v>736</v>
      </c>
      <c r="N14" s="4">
        <v>888</v>
      </c>
      <c r="O14" s="4">
        <v>1113</v>
      </c>
      <c r="P14" s="4">
        <v>1436</v>
      </c>
      <c r="Q14" s="4">
        <v>1496</v>
      </c>
      <c r="R14" s="4">
        <v>1908</v>
      </c>
      <c r="S14" s="5">
        <v>2909</v>
      </c>
      <c r="T14" s="4">
        <v>4264</v>
      </c>
      <c r="U14" s="4">
        <v>5453</v>
      </c>
      <c r="V14" s="4">
        <v>6728</v>
      </c>
      <c r="W14" s="5">
        <v>7894</v>
      </c>
      <c r="X14" s="4">
        <v>8498</v>
      </c>
      <c r="Y14" s="5">
        <v>10020</v>
      </c>
      <c r="Z14" s="4">
        <v>10745</v>
      </c>
      <c r="AA14" s="4">
        <v>10835</v>
      </c>
      <c r="AB14" s="4">
        <v>10900</v>
      </c>
      <c r="AC14" s="4">
        <v>10898</v>
      </c>
      <c r="AD14" s="4">
        <v>11579</v>
      </c>
      <c r="AE14" s="4">
        <v>11850</v>
      </c>
      <c r="AF14" s="4">
        <v>12092</v>
      </c>
      <c r="AG14" s="4">
        <v>11111</v>
      </c>
      <c r="AH14" s="6">
        <v>10863</v>
      </c>
      <c r="AI14" s="7">
        <v>10692</v>
      </c>
      <c r="AJ14" s="7">
        <v>10321</v>
      </c>
      <c r="AK14" s="9">
        <f>SUM(B14:AJ14)</f>
        <v>177206</v>
      </c>
      <c r="AL14" s="10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4.25" customHeight="1" x14ac:dyDescent="0.3">
      <c r="A15" s="4" t="s">
        <v>13</v>
      </c>
      <c r="B15" s="4">
        <v>79</v>
      </c>
      <c r="C15" s="5">
        <v>82</v>
      </c>
      <c r="D15" s="4">
        <v>231</v>
      </c>
      <c r="E15" s="4">
        <v>398</v>
      </c>
      <c r="F15" s="4">
        <v>725</v>
      </c>
      <c r="G15" s="4">
        <v>791</v>
      </c>
      <c r="H15" s="4">
        <v>791</v>
      </c>
      <c r="I15" s="4">
        <v>1025</v>
      </c>
      <c r="J15" s="4">
        <v>1238</v>
      </c>
      <c r="K15" s="4">
        <v>1304</v>
      </c>
      <c r="L15" s="4">
        <v>1590</v>
      </c>
      <c r="M15" s="4">
        <v>1862</v>
      </c>
      <c r="N15" s="4">
        <v>2129</v>
      </c>
      <c r="O15" s="4">
        <v>2406</v>
      </c>
      <c r="P15" s="4">
        <v>2492</v>
      </c>
      <c r="Q15" s="5">
        <v>2405</v>
      </c>
      <c r="R15" s="4">
        <v>2681</v>
      </c>
      <c r="S15" s="4">
        <v>2896</v>
      </c>
      <c r="T15" s="4">
        <v>3200</v>
      </c>
      <c r="U15" s="4">
        <v>3276</v>
      </c>
      <c r="V15" s="4">
        <v>3276</v>
      </c>
      <c r="W15" s="4">
        <v>3356</v>
      </c>
      <c r="X15" s="4">
        <v>3254</v>
      </c>
      <c r="Y15" s="4">
        <v>3278</v>
      </c>
      <c r="Z15" s="4">
        <v>3301</v>
      </c>
      <c r="AA15" s="4">
        <v>3247</v>
      </c>
      <c r="AB15" s="4">
        <v>3261</v>
      </c>
      <c r="AC15" s="4">
        <v>3324</v>
      </c>
      <c r="AD15" s="4">
        <v>3219</v>
      </c>
      <c r="AE15" s="4">
        <v>3332</v>
      </c>
      <c r="AF15" s="4">
        <v>2549</v>
      </c>
      <c r="AG15" s="4">
        <v>3205</v>
      </c>
      <c r="AH15" s="6">
        <v>2584</v>
      </c>
      <c r="AI15" s="7">
        <v>2589</v>
      </c>
      <c r="AJ15" s="7">
        <v>2278</v>
      </c>
      <c r="AK15" s="9">
        <f>SUM(B15:AJ15)</f>
        <v>77654</v>
      </c>
      <c r="AL15" s="10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79D5-0D8B-4900-8529-C5969FDDFAB0}">
  <dimension ref="A1:AU1000"/>
  <sheetViews>
    <sheetView workbookViewId="0">
      <pane xSplit="1" topLeftCell="AC1" activePane="topRight" state="frozen"/>
      <selection pane="topRight" activeCell="AJ31" sqref="AJ31"/>
    </sheetView>
  </sheetViews>
  <sheetFormatPr defaultColWidth="12.59765625" defaultRowHeight="15" customHeight="1" x14ac:dyDescent="0.25"/>
  <cols>
    <col min="1" max="1" width="16.8984375" customWidth="1"/>
    <col min="2" max="24" width="8.5" customWidth="1"/>
    <col min="25" max="27" width="7.59765625" customWidth="1"/>
    <col min="28" max="47" width="8.5" customWidth="1"/>
  </cols>
  <sheetData>
    <row r="1" spans="1:47" ht="14.25" customHeight="1" x14ac:dyDescent="0.3">
      <c r="A1" s="1" t="s">
        <v>0</v>
      </c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  <c r="AK1" s="3" t="s">
        <v>1</v>
      </c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4.25" customHeight="1" x14ac:dyDescent="0.3">
      <c r="A2" s="4" t="s">
        <v>14</v>
      </c>
      <c r="B2" s="4">
        <v>1</v>
      </c>
      <c r="C2" s="4">
        <v>0</v>
      </c>
      <c r="D2" s="4">
        <v>3</v>
      </c>
      <c r="E2" s="4">
        <v>2</v>
      </c>
      <c r="F2" s="5">
        <v>5</v>
      </c>
      <c r="G2" s="4">
        <v>0</v>
      </c>
      <c r="H2" s="5">
        <v>0</v>
      </c>
      <c r="I2" s="4">
        <v>3</v>
      </c>
      <c r="J2" s="4">
        <v>4</v>
      </c>
      <c r="K2" s="4">
        <v>3</v>
      </c>
      <c r="L2" s="4">
        <v>3</v>
      </c>
      <c r="M2" s="4">
        <v>4</v>
      </c>
      <c r="N2" s="4">
        <v>9</v>
      </c>
      <c r="O2" s="4">
        <v>26</v>
      </c>
      <c r="P2" s="4">
        <v>20</v>
      </c>
      <c r="Q2" s="5">
        <v>24</v>
      </c>
      <c r="R2" s="4">
        <v>9</v>
      </c>
      <c r="S2" s="4">
        <v>7</v>
      </c>
      <c r="T2" s="4">
        <v>3</v>
      </c>
      <c r="U2" s="6">
        <v>27</v>
      </c>
      <c r="V2" s="5">
        <v>10</v>
      </c>
      <c r="W2" s="4">
        <v>9</v>
      </c>
      <c r="X2" s="5">
        <v>37</v>
      </c>
      <c r="Y2" s="5">
        <v>17</v>
      </c>
      <c r="Z2" s="5">
        <v>21</v>
      </c>
      <c r="AA2" s="4">
        <v>17</v>
      </c>
      <c r="AB2" s="4">
        <v>35</v>
      </c>
      <c r="AC2" s="4">
        <v>43</v>
      </c>
      <c r="AD2" s="4">
        <v>16</v>
      </c>
      <c r="AE2" s="4">
        <v>14</v>
      </c>
      <c r="AF2" s="4">
        <v>40</v>
      </c>
      <c r="AG2" s="5">
        <v>35</v>
      </c>
      <c r="AH2" s="6">
        <v>12</v>
      </c>
      <c r="AI2" s="7">
        <v>13</v>
      </c>
      <c r="AJ2" s="7">
        <v>9</v>
      </c>
      <c r="AK2" s="9">
        <f t="shared" ref="AK2:AK15" si="0">SUM(B2:AI2)</f>
        <v>472</v>
      </c>
      <c r="AL2" s="10"/>
      <c r="AM2" s="4"/>
      <c r="AN2" s="4"/>
      <c r="AO2" s="4"/>
      <c r="AP2" s="4"/>
      <c r="AQ2" s="4"/>
      <c r="AR2" s="4"/>
      <c r="AS2" s="4"/>
      <c r="AT2" s="4"/>
      <c r="AU2" s="4"/>
    </row>
    <row r="3" spans="1:47" ht="14.25" customHeight="1" x14ac:dyDescent="0.3">
      <c r="A3" s="4" t="s">
        <v>12</v>
      </c>
      <c r="B3" s="4">
        <v>4</v>
      </c>
      <c r="C3" s="4">
        <v>2</v>
      </c>
      <c r="D3" s="4">
        <v>3</v>
      </c>
      <c r="E3" s="4">
        <v>4</v>
      </c>
      <c r="F3" s="4">
        <v>16</v>
      </c>
      <c r="G3" s="4">
        <v>20</v>
      </c>
      <c r="H3" s="4">
        <v>7</v>
      </c>
      <c r="I3" s="4">
        <v>10</v>
      </c>
      <c r="J3" s="4">
        <v>7</v>
      </c>
      <c r="K3" s="4">
        <v>10</v>
      </c>
      <c r="L3" s="4">
        <v>12</v>
      </c>
      <c r="M3" s="4">
        <v>11</v>
      </c>
      <c r="N3" s="4">
        <v>16</v>
      </c>
      <c r="O3" s="4">
        <v>16</v>
      </c>
      <c r="P3" s="4">
        <v>23</v>
      </c>
      <c r="Q3" s="4">
        <v>15</v>
      </c>
      <c r="R3" s="4">
        <v>14</v>
      </c>
      <c r="S3" s="4">
        <v>14</v>
      </c>
      <c r="T3" s="5">
        <v>14</v>
      </c>
      <c r="U3" s="5">
        <v>17</v>
      </c>
      <c r="V3" s="4">
        <v>6</v>
      </c>
      <c r="W3" s="4">
        <v>25</v>
      </c>
      <c r="X3" s="5">
        <v>37</v>
      </c>
      <c r="Y3" s="4">
        <v>18</v>
      </c>
      <c r="Z3" s="5">
        <v>23</v>
      </c>
      <c r="AA3" s="4">
        <v>24</v>
      </c>
      <c r="AB3" s="5">
        <v>23</v>
      </c>
      <c r="AC3" s="4">
        <v>15</v>
      </c>
      <c r="AD3" s="5">
        <v>30</v>
      </c>
      <c r="AE3" s="5">
        <v>13</v>
      </c>
      <c r="AF3" s="4">
        <v>17</v>
      </c>
      <c r="AG3" s="5">
        <v>33</v>
      </c>
      <c r="AH3" s="6">
        <v>19</v>
      </c>
      <c r="AI3" s="7">
        <v>21</v>
      </c>
      <c r="AJ3" s="7">
        <v>26</v>
      </c>
      <c r="AK3" s="9">
        <f t="shared" si="0"/>
        <v>539</v>
      </c>
      <c r="AL3" s="10"/>
      <c r="AM3" s="4"/>
      <c r="AN3" s="4"/>
      <c r="AO3" s="4"/>
      <c r="AP3" s="4"/>
      <c r="AQ3" s="4"/>
      <c r="AR3" s="4"/>
      <c r="AS3" s="4"/>
      <c r="AT3" s="4"/>
      <c r="AU3" s="4"/>
    </row>
    <row r="4" spans="1:47" ht="14.25" customHeight="1" x14ac:dyDescent="0.3">
      <c r="A4" s="4" t="s">
        <v>15</v>
      </c>
      <c r="B4" s="5">
        <v>7</v>
      </c>
      <c r="C4" s="6">
        <v>6</v>
      </c>
      <c r="D4" s="4">
        <v>1</v>
      </c>
      <c r="E4" s="4">
        <v>2</v>
      </c>
      <c r="F4" s="4">
        <v>12</v>
      </c>
      <c r="G4" s="4">
        <v>15</v>
      </c>
      <c r="H4" s="4">
        <v>16</v>
      </c>
      <c r="I4" s="4">
        <v>11</v>
      </c>
      <c r="J4" s="4">
        <v>11</v>
      </c>
      <c r="K4" s="4">
        <v>3</v>
      </c>
      <c r="L4" s="4">
        <v>6</v>
      </c>
      <c r="M4" s="4">
        <v>7</v>
      </c>
      <c r="N4" s="4">
        <v>3</v>
      </c>
      <c r="O4" s="4">
        <v>10</v>
      </c>
      <c r="P4" s="5">
        <v>22</v>
      </c>
      <c r="Q4" s="4">
        <v>43</v>
      </c>
      <c r="R4" s="5">
        <v>16</v>
      </c>
      <c r="S4" s="4">
        <v>34</v>
      </c>
      <c r="T4" s="4">
        <v>13</v>
      </c>
      <c r="U4" s="4">
        <v>29</v>
      </c>
      <c r="V4" s="4">
        <v>29</v>
      </c>
      <c r="W4" s="4">
        <v>16</v>
      </c>
      <c r="X4" s="4">
        <v>13</v>
      </c>
      <c r="Y4" s="4">
        <v>20</v>
      </c>
      <c r="Z4" s="5">
        <v>27</v>
      </c>
      <c r="AA4" s="4">
        <v>27</v>
      </c>
      <c r="AB4" s="4">
        <v>30</v>
      </c>
      <c r="AC4" s="5">
        <v>18</v>
      </c>
      <c r="AD4" s="5">
        <v>25</v>
      </c>
      <c r="AE4" s="4">
        <v>19</v>
      </c>
      <c r="AF4" s="5">
        <v>23</v>
      </c>
      <c r="AG4" s="4">
        <v>24</v>
      </c>
      <c r="AH4" s="6">
        <v>27</v>
      </c>
      <c r="AI4" s="7">
        <v>21</v>
      </c>
      <c r="AJ4" s="7">
        <v>27</v>
      </c>
      <c r="AK4" s="9">
        <f t="shared" si="0"/>
        <v>586</v>
      </c>
      <c r="AL4" s="10"/>
      <c r="AM4" s="4"/>
      <c r="AN4" s="4"/>
      <c r="AO4" s="4"/>
      <c r="AP4" s="4"/>
      <c r="AQ4" s="4"/>
      <c r="AR4" s="4"/>
      <c r="AS4" s="4"/>
      <c r="AT4" s="4"/>
      <c r="AU4" s="4"/>
    </row>
    <row r="5" spans="1:47" ht="14.25" customHeight="1" x14ac:dyDescent="0.3">
      <c r="A5" s="4" t="s">
        <v>2</v>
      </c>
      <c r="B5" s="5">
        <v>6</v>
      </c>
      <c r="C5" s="4">
        <v>4</v>
      </c>
      <c r="D5" s="4">
        <v>6</v>
      </c>
      <c r="E5" s="4">
        <v>2</v>
      </c>
      <c r="F5" s="4">
        <v>3</v>
      </c>
      <c r="G5" s="4">
        <v>7</v>
      </c>
      <c r="H5" s="4">
        <v>0</v>
      </c>
      <c r="I5" s="4">
        <v>2</v>
      </c>
      <c r="J5" s="4">
        <v>1</v>
      </c>
      <c r="K5" s="4">
        <v>4</v>
      </c>
      <c r="L5" s="4">
        <v>1</v>
      </c>
      <c r="M5" s="4">
        <v>2</v>
      </c>
      <c r="N5" s="4">
        <v>0</v>
      </c>
      <c r="O5" s="4">
        <v>0</v>
      </c>
      <c r="P5" s="4">
        <v>0</v>
      </c>
      <c r="Q5" s="5">
        <v>5</v>
      </c>
      <c r="R5" s="4">
        <v>0</v>
      </c>
      <c r="S5" s="4">
        <v>3</v>
      </c>
      <c r="T5" s="4">
        <v>7</v>
      </c>
      <c r="U5" s="4">
        <v>15</v>
      </c>
      <c r="V5" s="4">
        <v>15</v>
      </c>
      <c r="W5" s="4">
        <v>4</v>
      </c>
      <c r="X5" s="4">
        <v>2</v>
      </c>
      <c r="Y5" s="4">
        <v>2</v>
      </c>
      <c r="Z5" s="4">
        <v>4</v>
      </c>
      <c r="AA5" s="4">
        <v>9</v>
      </c>
      <c r="AB5" s="5">
        <v>0</v>
      </c>
      <c r="AC5" s="4">
        <v>3</v>
      </c>
      <c r="AD5" s="4">
        <v>1</v>
      </c>
      <c r="AE5" s="4">
        <v>10</v>
      </c>
      <c r="AF5" s="5">
        <v>2</v>
      </c>
      <c r="AG5" s="4">
        <v>3</v>
      </c>
      <c r="AH5" s="6">
        <v>2</v>
      </c>
      <c r="AI5" s="7">
        <v>1</v>
      </c>
      <c r="AJ5" s="7">
        <v>1</v>
      </c>
      <c r="AK5" s="9">
        <f t="shared" si="0"/>
        <v>126</v>
      </c>
      <c r="AL5" s="10"/>
      <c r="AM5" s="4"/>
      <c r="AN5" s="4"/>
      <c r="AO5" s="4"/>
      <c r="AP5" s="4"/>
      <c r="AQ5" s="4"/>
      <c r="AR5" s="4"/>
      <c r="AS5" s="4"/>
      <c r="AT5" s="4"/>
      <c r="AU5" s="4"/>
    </row>
    <row r="6" spans="1:47" ht="14.25" customHeight="1" x14ac:dyDescent="0.3">
      <c r="A6" s="4" t="s">
        <v>3</v>
      </c>
      <c r="B6" s="4">
        <v>2</v>
      </c>
      <c r="C6" s="4">
        <v>5</v>
      </c>
      <c r="D6" s="4">
        <v>17</v>
      </c>
      <c r="E6" s="4">
        <v>2</v>
      </c>
      <c r="F6" s="4">
        <v>5</v>
      </c>
      <c r="G6" s="4">
        <v>4</v>
      </c>
      <c r="H6" s="5">
        <v>4</v>
      </c>
      <c r="I6" s="4">
        <v>3</v>
      </c>
      <c r="J6" s="4">
        <v>4</v>
      </c>
      <c r="K6" s="4">
        <v>2</v>
      </c>
      <c r="L6" s="4">
        <v>6</v>
      </c>
      <c r="M6" s="4">
        <v>2</v>
      </c>
      <c r="N6" s="4">
        <v>4</v>
      </c>
      <c r="O6" s="4">
        <v>2</v>
      </c>
      <c r="P6" s="4">
        <v>3</v>
      </c>
      <c r="Q6" s="4">
        <v>7</v>
      </c>
      <c r="R6" s="5">
        <v>1</v>
      </c>
      <c r="S6" s="5">
        <v>4</v>
      </c>
      <c r="T6" s="4">
        <v>8</v>
      </c>
      <c r="U6" s="4">
        <v>2</v>
      </c>
      <c r="V6" s="4">
        <v>3</v>
      </c>
      <c r="W6" s="5">
        <v>3</v>
      </c>
      <c r="X6" s="4">
        <v>2</v>
      </c>
      <c r="Y6" s="4">
        <v>6</v>
      </c>
      <c r="Z6" s="5">
        <v>9</v>
      </c>
      <c r="AA6" s="4">
        <v>6</v>
      </c>
      <c r="AB6" s="4">
        <v>0</v>
      </c>
      <c r="AC6" s="4">
        <v>5</v>
      </c>
      <c r="AD6" s="4">
        <v>3</v>
      </c>
      <c r="AE6" s="4">
        <v>0</v>
      </c>
      <c r="AF6" s="4">
        <v>6</v>
      </c>
      <c r="AG6" s="4">
        <v>1</v>
      </c>
      <c r="AH6" s="11">
        <v>4</v>
      </c>
      <c r="AI6" s="7">
        <v>1</v>
      </c>
      <c r="AJ6" s="7">
        <v>2</v>
      </c>
      <c r="AK6" s="9">
        <f>SUM(B6:AJ6)</f>
        <v>138</v>
      </c>
      <c r="AL6" s="10"/>
      <c r="AM6" s="4"/>
      <c r="AN6" s="4"/>
      <c r="AO6" s="4"/>
      <c r="AP6" s="4"/>
      <c r="AQ6" s="4"/>
      <c r="AR6" s="4"/>
      <c r="AS6" s="4"/>
      <c r="AT6" s="4"/>
      <c r="AU6" s="4"/>
    </row>
    <row r="7" spans="1:47" ht="14.25" customHeight="1" x14ac:dyDescent="0.3">
      <c r="A7" s="4" t="s">
        <v>4</v>
      </c>
      <c r="B7" s="6">
        <v>3</v>
      </c>
      <c r="C7" s="5">
        <v>14</v>
      </c>
      <c r="D7" s="4">
        <v>1</v>
      </c>
      <c r="E7" s="4">
        <v>5</v>
      </c>
      <c r="F7" s="4">
        <v>7</v>
      </c>
      <c r="G7" s="4">
        <v>1</v>
      </c>
      <c r="H7" s="4">
        <v>0</v>
      </c>
      <c r="I7" s="4">
        <v>7</v>
      </c>
      <c r="J7" s="4">
        <v>3</v>
      </c>
      <c r="K7" s="4">
        <v>4</v>
      </c>
      <c r="L7" s="4">
        <v>7</v>
      </c>
      <c r="M7" s="5">
        <v>2</v>
      </c>
      <c r="N7" s="5">
        <v>1</v>
      </c>
      <c r="O7" s="5">
        <v>5</v>
      </c>
      <c r="P7" s="5">
        <v>3</v>
      </c>
      <c r="Q7" s="5">
        <v>8</v>
      </c>
      <c r="R7" s="5">
        <v>4</v>
      </c>
      <c r="S7" s="4">
        <v>7</v>
      </c>
      <c r="T7" s="4">
        <v>4</v>
      </c>
      <c r="U7" s="4">
        <v>5</v>
      </c>
      <c r="V7" s="5">
        <v>5</v>
      </c>
      <c r="W7" s="4">
        <v>1</v>
      </c>
      <c r="X7" s="4">
        <v>1</v>
      </c>
      <c r="Y7" s="5">
        <v>3</v>
      </c>
      <c r="Z7" s="4">
        <v>4</v>
      </c>
      <c r="AA7" s="4">
        <v>4</v>
      </c>
      <c r="AB7" s="5">
        <v>3</v>
      </c>
      <c r="AC7" s="4">
        <v>8</v>
      </c>
      <c r="AD7" s="4">
        <v>3</v>
      </c>
      <c r="AE7" s="4">
        <v>5</v>
      </c>
      <c r="AF7" s="4">
        <v>1</v>
      </c>
      <c r="AG7" s="4">
        <v>3</v>
      </c>
      <c r="AH7" s="6">
        <v>2</v>
      </c>
      <c r="AI7" s="7">
        <v>2</v>
      </c>
      <c r="AJ7" s="7">
        <v>1</v>
      </c>
      <c r="AK7" s="9">
        <f>SUM(B7:AJ7)</f>
        <v>137</v>
      </c>
      <c r="AL7" s="10"/>
      <c r="AM7" s="4"/>
      <c r="AN7" s="4"/>
      <c r="AO7" s="4"/>
      <c r="AP7" s="4"/>
      <c r="AQ7" s="4"/>
      <c r="AR7" s="4"/>
      <c r="AS7" s="4"/>
      <c r="AT7" s="4"/>
      <c r="AU7" s="4"/>
    </row>
    <row r="8" spans="1:47" ht="14.25" customHeight="1" x14ac:dyDescent="0.3">
      <c r="A8" s="4" t="s">
        <v>5</v>
      </c>
      <c r="B8" s="5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3</v>
      </c>
      <c r="P8" s="5">
        <v>0</v>
      </c>
      <c r="Q8" s="4">
        <v>2</v>
      </c>
      <c r="R8" s="4">
        <v>1</v>
      </c>
      <c r="S8" s="5">
        <v>1</v>
      </c>
      <c r="T8" s="5">
        <v>2</v>
      </c>
      <c r="U8" s="4">
        <v>1</v>
      </c>
      <c r="V8" s="5">
        <v>1</v>
      </c>
      <c r="W8" s="4">
        <v>2</v>
      </c>
      <c r="X8" s="5">
        <v>1</v>
      </c>
      <c r="Y8" s="5">
        <v>1</v>
      </c>
      <c r="Z8" s="5">
        <v>1</v>
      </c>
      <c r="AA8" s="5">
        <v>4</v>
      </c>
      <c r="AB8" s="4">
        <v>1</v>
      </c>
      <c r="AC8" s="4">
        <v>0</v>
      </c>
      <c r="AD8" s="4">
        <v>0</v>
      </c>
      <c r="AE8" s="4">
        <v>1</v>
      </c>
      <c r="AF8" s="5">
        <v>0</v>
      </c>
      <c r="AG8" s="4">
        <v>1</v>
      </c>
      <c r="AH8" s="6">
        <v>0</v>
      </c>
      <c r="AI8" s="7">
        <v>0</v>
      </c>
      <c r="AJ8" s="7">
        <v>1</v>
      </c>
      <c r="AK8" s="9">
        <f t="shared" si="0"/>
        <v>25</v>
      </c>
      <c r="AL8" s="10"/>
      <c r="AM8" s="4"/>
      <c r="AN8" s="4"/>
      <c r="AO8" s="4"/>
      <c r="AP8" s="4"/>
      <c r="AQ8" s="4"/>
      <c r="AR8" s="4"/>
      <c r="AS8" s="4"/>
      <c r="AT8" s="4"/>
      <c r="AU8" s="4"/>
    </row>
    <row r="9" spans="1:47" ht="14.25" customHeight="1" x14ac:dyDescent="0.3">
      <c r="A9" s="4" t="s">
        <v>6</v>
      </c>
      <c r="B9" s="4">
        <v>0</v>
      </c>
      <c r="C9" s="4">
        <v>6</v>
      </c>
      <c r="D9" s="4">
        <v>8</v>
      </c>
      <c r="E9" s="4">
        <v>16</v>
      </c>
      <c r="F9" s="4">
        <v>1</v>
      </c>
      <c r="G9" s="4">
        <v>3</v>
      </c>
      <c r="H9" s="4">
        <v>10</v>
      </c>
      <c r="I9" s="4">
        <v>6</v>
      </c>
      <c r="J9" s="4">
        <v>1</v>
      </c>
      <c r="K9" s="4">
        <v>4</v>
      </c>
      <c r="L9" s="4">
        <v>6</v>
      </c>
      <c r="M9" s="4">
        <v>7</v>
      </c>
      <c r="N9" s="4">
        <v>1</v>
      </c>
      <c r="O9" s="4">
        <v>4</v>
      </c>
      <c r="P9" s="4">
        <v>8</v>
      </c>
      <c r="Q9" s="5">
        <v>4</v>
      </c>
      <c r="R9" s="5">
        <v>3</v>
      </c>
      <c r="S9" s="4">
        <v>5</v>
      </c>
      <c r="T9" s="4">
        <v>10</v>
      </c>
      <c r="U9" s="5">
        <v>2</v>
      </c>
      <c r="V9" s="5">
        <v>6</v>
      </c>
      <c r="W9" s="4">
        <v>7</v>
      </c>
      <c r="X9" s="4">
        <v>8</v>
      </c>
      <c r="Y9" s="5">
        <v>7</v>
      </c>
      <c r="Z9" s="4">
        <v>1</v>
      </c>
      <c r="AA9" s="4">
        <v>2</v>
      </c>
      <c r="AB9" s="5">
        <v>4</v>
      </c>
      <c r="AC9" s="4">
        <v>9</v>
      </c>
      <c r="AD9" s="4">
        <v>1</v>
      </c>
      <c r="AE9" s="4">
        <v>2</v>
      </c>
      <c r="AF9" s="4">
        <v>5</v>
      </c>
      <c r="AG9" s="4">
        <v>5</v>
      </c>
      <c r="AH9" s="6">
        <v>3</v>
      </c>
      <c r="AI9" s="7">
        <v>4</v>
      </c>
      <c r="AJ9" s="7">
        <v>9</v>
      </c>
      <c r="AK9" s="9">
        <f>SUM(B9:AJ9)</f>
        <v>178</v>
      </c>
      <c r="AL9" s="10"/>
      <c r="AM9" s="4"/>
      <c r="AN9" s="4"/>
      <c r="AO9" s="4"/>
      <c r="AP9" s="4"/>
      <c r="AQ9" s="4"/>
      <c r="AR9" s="4"/>
      <c r="AS9" s="4"/>
      <c r="AT9" s="4"/>
      <c r="AU9" s="4"/>
    </row>
    <row r="10" spans="1:47" ht="14.25" customHeight="1" x14ac:dyDescent="0.3">
      <c r="A10" s="4" t="s">
        <v>7</v>
      </c>
      <c r="B10">
        <v>22</v>
      </c>
      <c r="C10" s="4">
        <v>35</v>
      </c>
      <c r="D10" s="4">
        <v>12</v>
      </c>
      <c r="E10" s="5">
        <v>8</v>
      </c>
      <c r="F10" s="4">
        <v>5</v>
      </c>
      <c r="G10" s="4">
        <v>12</v>
      </c>
      <c r="H10" s="4">
        <v>8</v>
      </c>
      <c r="I10" s="4">
        <v>9</v>
      </c>
      <c r="J10" s="4">
        <v>7</v>
      </c>
      <c r="K10" s="4">
        <v>8</v>
      </c>
      <c r="L10" s="4">
        <v>4</v>
      </c>
      <c r="M10" s="4">
        <v>9</v>
      </c>
      <c r="N10" s="4">
        <v>4</v>
      </c>
      <c r="O10" s="5">
        <v>19</v>
      </c>
      <c r="P10" s="4">
        <v>8</v>
      </c>
      <c r="Q10" s="5">
        <v>8</v>
      </c>
      <c r="R10" s="4">
        <v>11</v>
      </c>
      <c r="S10" s="5">
        <v>18</v>
      </c>
      <c r="T10" s="4">
        <v>6</v>
      </c>
      <c r="U10" s="5">
        <v>14</v>
      </c>
      <c r="V10" s="5">
        <v>10</v>
      </c>
      <c r="W10" s="4">
        <v>9</v>
      </c>
      <c r="X10" s="4">
        <v>8</v>
      </c>
      <c r="Y10" s="5">
        <v>9</v>
      </c>
      <c r="Z10" s="5">
        <v>8</v>
      </c>
      <c r="AA10" s="4">
        <v>11</v>
      </c>
      <c r="AB10" s="4">
        <v>7</v>
      </c>
      <c r="AC10" s="4">
        <v>6</v>
      </c>
      <c r="AD10" s="5">
        <v>4</v>
      </c>
      <c r="AE10" s="5">
        <v>5</v>
      </c>
      <c r="AF10" s="4">
        <v>2</v>
      </c>
      <c r="AG10" s="5">
        <v>1</v>
      </c>
      <c r="AH10" s="6">
        <v>4</v>
      </c>
      <c r="AI10" s="7">
        <v>0</v>
      </c>
      <c r="AJ10" s="7">
        <v>4</v>
      </c>
      <c r="AK10" s="9">
        <f>SUM(C10:AI10)</f>
        <v>289</v>
      </c>
      <c r="AL10" s="10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4.25" customHeight="1" x14ac:dyDescent="0.3">
      <c r="A11" s="4" t="s">
        <v>8</v>
      </c>
      <c r="B11" s="5">
        <v>12</v>
      </c>
      <c r="C11" s="4">
        <v>11</v>
      </c>
      <c r="D11" s="4">
        <v>4</v>
      </c>
      <c r="E11" s="4">
        <v>8</v>
      </c>
      <c r="F11" s="4">
        <v>7</v>
      </c>
      <c r="G11" s="4">
        <v>5</v>
      </c>
      <c r="H11" s="4">
        <v>9</v>
      </c>
      <c r="I11" s="4">
        <v>4</v>
      </c>
      <c r="J11" s="4">
        <v>9</v>
      </c>
      <c r="K11" s="4">
        <v>9</v>
      </c>
      <c r="L11" s="4">
        <v>4</v>
      </c>
      <c r="M11" s="4">
        <v>0</v>
      </c>
      <c r="N11" s="4">
        <v>7</v>
      </c>
      <c r="O11" s="5">
        <v>9</v>
      </c>
      <c r="P11" s="4">
        <v>8</v>
      </c>
      <c r="Q11" s="5">
        <v>11</v>
      </c>
      <c r="R11" s="5">
        <v>8</v>
      </c>
      <c r="S11" s="4">
        <v>13</v>
      </c>
      <c r="T11" s="5">
        <v>16</v>
      </c>
      <c r="U11" s="4">
        <v>15</v>
      </c>
      <c r="V11" s="4">
        <v>5</v>
      </c>
      <c r="W11" s="4">
        <v>16</v>
      </c>
      <c r="X11" s="4">
        <v>10</v>
      </c>
      <c r="Y11" s="4">
        <v>10</v>
      </c>
      <c r="Z11" s="5">
        <v>8</v>
      </c>
      <c r="AA11" s="4">
        <v>4</v>
      </c>
      <c r="AB11" s="5">
        <v>5</v>
      </c>
      <c r="AC11" s="5">
        <v>6</v>
      </c>
      <c r="AD11" s="4">
        <v>10</v>
      </c>
      <c r="AE11" s="4">
        <v>6</v>
      </c>
      <c r="AF11" s="4">
        <v>12</v>
      </c>
      <c r="AG11" s="4">
        <v>12</v>
      </c>
      <c r="AH11" s="6">
        <v>4</v>
      </c>
      <c r="AI11" s="7">
        <v>7</v>
      </c>
      <c r="AJ11" s="7">
        <v>9</v>
      </c>
      <c r="AK11" s="9">
        <f>SUM(B11:AJ11)</f>
        <v>293</v>
      </c>
      <c r="AL11" s="10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4.25" customHeight="1" x14ac:dyDescent="0.3">
      <c r="A12" s="4" t="s">
        <v>9</v>
      </c>
      <c r="B12" s="4">
        <v>20</v>
      </c>
      <c r="C12" s="4">
        <v>21</v>
      </c>
      <c r="D12" s="4">
        <v>21</v>
      </c>
      <c r="E12" s="4">
        <v>13</v>
      </c>
      <c r="F12" s="4">
        <v>1</v>
      </c>
      <c r="G12" s="4">
        <v>22</v>
      </c>
      <c r="H12" s="4">
        <v>7</v>
      </c>
      <c r="I12" s="5">
        <v>7</v>
      </c>
      <c r="J12" s="4">
        <v>7</v>
      </c>
      <c r="K12" s="4">
        <v>6</v>
      </c>
      <c r="L12" s="4">
        <v>6</v>
      </c>
      <c r="M12" s="4">
        <v>3</v>
      </c>
      <c r="N12" s="4">
        <v>6</v>
      </c>
      <c r="O12" s="5">
        <v>7</v>
      </c>
      <c r="P12" s="4">
        <v>11</v>
      </c>
      <c r="Q12" s="5">
        <v>18</v>
      </c>
      <c r="R12" s="4">
        <v>44</v>
      </c>
      <c r="S12" s="5">
        <v>20</v>
      </c>
      <c r="T12" s="4">
        <v>24</v>
      </c>
      <c r="U12" s="5">
        <v>19</v>
      </c>
      <c r="V12" s="5">
        <v>25</v>
      </c>
      <c r="W12" s="4">
        <v>26</v>
      </c>
      <c r="X12" s="4">
        <v>24</v>
      </c>
      <c r="Y12" s="5">
        <v>20</v>
      </c>
      <c r="Z12" s="5">
        <v>25</v>
      </c>
      <c r="AA12" s="4">
        <v>59</v>
      </c>
      <c r="AB12" s="4">
        <v>48</v>
      </c>
      <c r="AC12" s="4">
        <v>61</v>
      </c>
      <c r="AD12" s="5">
        <v>11</v>
      </c>
      <c r="AE12" s="5">
        <v>44</v>
      </c>
      <c r="AF12" s="4">
        <v>50</v>
      </c>
      <c r="AG12" s="5">
        <v>26</v>
      </c>
      <c r="AH12" s="6">
        <v>41</v>
      </c>
      <c r="AI12" s="7">
        <v>123</v>
      </c>
      <c r="AJ12" s="7">
        <v>68</v>
      </c>
      <c r="AK12" s="9">
        <f>SUM(B12:AJ12)</f>
        <v>934</v>
      </c>
      <c r="AL12" s="10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4.25" customHeight="1" x14ac:dyDescent="0.3">
      <c r="A13" s="4" t="s">
        <v>10</v>
      </c>
      <c r="B13" s="4">
        <v>2</v>
      </c>
      <c r="C13" s="4">
        <v>10</v>
      </c>
      <c r="D13" s="4">
        <v>5</v>
      </c>
      <c r="E13" s="5">
        <v>3</v>
      </c>
      <c r="F13" s="4">
        <v>4</v>
      </c>
      <c r="G13" s="4">
        <v>16</v>
      </c>
      <c r="H13" s="4">
        <v>4</v>
      </c>
      <c r="I13" s="4">
        <v>8</v>
      </c>
      <c r="J13" s="4">
        <v>10</v>
      </c>
      <c r="K13" s="4">
        <v>4</v>
      </c>
      <c r="L13" s="4">
        <v>8</v>
      </c>
      <c r="M13" s="4">
        <v>9</v>
      </c>
      <c r="N13" s="5">
        <v>18</v>
      </c>
      <c r="O13" s="5">
        <v>20</v>
      </c>
      <c r="P13" s="5">
        <v>12</v>
      </c>
      <c r="Q13" s="4">
        <v>19</v>
      </c>
      <c r="R13" s="4">
        <v>10</v>
      </c>
      <c r="S13" s="5">
        <v>6</v>
      </c>
      <c r="T13" s="5">
        <v>4</v>
      </c>
      <c r="U13" s="4">
        <v>2</v>
      </c>
      <c r="V13" s="5">
        <v>2</v>
      </c>
      <c r="W13" s="5">
        <v>3</v>
      </c>
      <c r="X13" s="5">
        <v>5</v>
      </c>
      <c r="Y13" s="5">
        <v>9</v>
      </c>
      <c r="Z13" s="5">
        <v>9</v>
      </c>
      <c r="AA13" s="5">
        <v>13</v>
      </c>
      <c r="AB13" s="4">
        <v>14</v>
      </c>
      <c r="AC13" s="5">
        <v>13</v>
      </c>
      <c r="AD13" s="4">
        <v>13</v>
      </c>
      <c r="AE13" s="5">
        <v>9</v>
      </c>
      <c r="AF13" s="5">
        <v>9</v>
      </c>
      <c r="AG13" s="5">
        <v>8</v>
      </c>
      <c r="AH13" s="6">
        <v>6</v>
      </c>
      <c r="AI13" s="7">
        <v>4</v>
      </c>
      <c r="AJ13" s="7">
        <v>17</v>
      </c>
      <c r="AK13" s="9">
        <f>SUM(B13:AJ13)</f>
        <v>308</v>
      </c>
      <c r="AL13" s="10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4.25" customHeight="1" x14ac:dyDescent="0.3">
      <c r="A14" s="4" t="s">
        <v>11</v>
      </c>
      <c r="B14" s="6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2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3</v>
      </c>
      <c r="Q14" s="5">
        <v>0</v>
      </c>
      <c r="R14" s="4">
        <v>0</v>
      </c>
      <c r="S14" s="5">
        <v>4</v>
      </c>
      <c r="T14" s="5">
        <v>1</v>
      </c>
      <c r="U14" s="5">
        <v>0</v>
      </c>
      <c r="V14" s="5">
        <v>5</v>
      </c>
      <c r="W14" s="5">
        <v>4</v>
      </c>
      <c r="X14" s="5">
        <v>2</v>
      </c>
      <c r="Y14" s="5">
        <v>0</v>
      </c>
      <c r="Z14" s="5">
        <v>5</v>
      </c>
      <c r="AA14" s="5">
        <v>3</v>
      </c>
      <c r="AB14" s="5">
        <v>1</v>
      </c>
      <c r="AC14" s="5">
        <v>1</v>
      </c>
      <c r="AD14" s="5">
        <v>2</v>
      </c>
      <c r="AE14" s="5">
        <v>2</v>
      </c>
      <c r="AF14" s="5">
        <v>2</v>
      </c>
      <c r="AG14" s="5">
        <v>1</v>
      </c>
      <c r="AH14" s="6">
        <v>1</v>
      </c>
      <c r="AI14" s="7">
        <v>1</v>
      </c>
      <c r="AJ14" s="7">
        <v>2</v>
      </c>
      <c r="AK14" s="9">
        <f>SUM(B14:AJ14)</f>
        <v>44</v>
      </c>
      <c r="AL14" s="10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4.25" customHeight="1" x14ac:dyDescent="0.3">
      <c r="A15" s="4" t="s">
        <v>13</v>
      </c>
      <c r="B15" s="4">
        <v>4</v>
      </c>
      <c r="C15" s="5">
        <v>6</v>
      </c>
      <c r="D15" s="4">
        <v>2</v>
      </c>
      <c r="E15" s="4">
        <v>0</v>
      </c>
      <c r="F15" s="4">
        <v>2</v>
      </c>
      <c r="G15" s="4">
        <v>1</v>
      </c>
      <c r="H15" s="4">
        <v>1</v>
      </c>
      <c r="I15" s="4">
        <v>2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1</v>
      </c>
      <c r="Q15" s="5">
        <v>0</v>
      </c>
      <c r="R15" s="4">
        <v>1</v>
      </c>
      <c r="S15" s="4">
        <v>0</v>
      </c>
      <c r="T15" s="4">
        <v>0</v>
      </c>
      <c r="U15" s="4">
        <v>0</v>
      </c>
      <c r="V15" s="4">
        <v>0</v>
      </c>
      <c r="W15" s="4">
        <v>1</v>
      </c>
      <c r="X15" s="4">
        <v>0</v>
      </c>
      <c r="Y15" s="4">
        <v>1</v>
      </c>
      <c r="Z15" s="4">
        <v>0</v>
      </c>
      <c r="AA15" s="4">
        <v>1</v>
      </c>
      <c r="AB15" s="4">
        <v>3</v>
      </c>
      <c r="AC15" s="4">
        <v>0</v>
      </c>
      <c r="AD15" s="4">
        <v>3</v>
      </c>
      <c r="AE15" s="4">
        <v>1</v>
      </c>
      <c r="AF15" s="4">
        <v>0</v>
      </c>
      <c r="AG15" s="4">
        <v>0</v>
      </c>
      <c r="AH15" s="6">
        <v>1</v>
      </c>
      <c r="AI15" s="7">
        <v>3</v>
      </c>
      <c r="AJ15" s="7">
        <v>0</v>
      </c>
      <c r="AK15" s="9">
        <f>SUM(B15:AJ15)</f>
        <v>36</v>
      </c>
      <c r="AL15" s="10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F1D1-DD6B-43DE-BDFB-318B050B8F80}">
  <dimension ref="A1:AU1000"/>
  <sheetViews>
    <sheetView workbookViewId="0">
      <pane xSplit="1" topLeftCell="U1" activePane="topRight" state="frozen"/>
      <selection pane="topRight" activeCell="AJ2" sqref="AJ2:AJ15"/>
    </sheetView>
  </sheetViews>
  <sheetFormatPr defaultColWidth="12.59765625" defaultRowHeight="15" customHeight="1" x14ac:dyDescent="0.25"/>
  <cols>
    <col min="1" max="1" width="16.8984375" customWidth="1"/>
    <col min="2" max="24" width="8.5" customWidth="1"/>
    <col min="25" max="27" width="7.59765625" customWidth="1"/>
    <col min="28" max="47" width="8.5" customWidth="1"/>
  </cols>
  <sheetData>
    <row r="1" spans="1:47" ht="14.25" customHeight="1" x14ac:dyDescent="0.3">
      <c r="A1" s="1" t="s">
        <v>0</v>
      </c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  <c r="AK1" s="3" t="s">
        <v>1</v>
      </c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4.25" customHeight="1" x14ac:dyDescent="0.3">
      <c r="A2" s="4" t="s">
        <v>14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4">
        <v>1</v>
      </c>
      <c r="J2" s="4">
        <v>1</v>
      </c>
      <c r="K2" s="4">
        <v>1</v>
      </c>
      <c r="L2" s="4">
        <v>2</v>
      </c>
      <c r="M2" s="4">
        <v>8</v>
      </c>
      <c r="N2" s="4">
        <v>14</v>
      </c>
      <c r="O2" s="4">
        <v>19</v>
      </c>
      <c r="P2" s="4">
        <v>38</v>
      </c>
      <c r="Q2" s="4">
        <v>44</v>
      </c>
      <c r="R2" s="4">
        <v>47</v>
      </c>
      <c r="S2" s="4">
        <v>47</v>
      </c>
      <c r="T2" s="4">
        <v>81</v>
      </c>
      <c r="U2" s="4">
        <v>82</v>
      </c>
      <c r="V2" s="4">
        <v>89</v>
      </c>
      <c r="W2" s="4">
        <v>106</v>
      </c>
      <c r="X2" s="4">
        <v>108</v>
      </c>
      <c r="Y2" s="4">
        <v>120</v>
      </c>
      <c r="Z2" s="4">
        <v>128</v>
      </c>
      <c r="AA2" s="4">
        <v>131</v>
      </c>
      <c r="AB2" s="4">
        <v>137</v>
      </c>
      <c r="AC2" s="4">
        <v>138</v>
      </c>
      <c r="AD2" s="4">
        <v>147</v>
      </c>
      <c r="AE2" s="4">
        <v>150</v>
      </c>
      <c r="AF2" s="4">
        <v>151</v>
      </c>
      <c r="AG2" s="4">
        <v>155</v>
      </c>
      <c r="AH2" s="4">
        <v>140</v>
      </c>
      <c r="AI2" s="8">
        <v>133</v>
      </c>
      <c r="AJ2" s="8">
        <v>105</v>
      </c>
      <c r="AK2" s="9">
        <f>MAX(B2:AJ2)</f>
        <v>155</v>
      </c>
      <c r="AL2" s="10"/>
      <c r="AM2" s="4"/>
      <c r="AN2" s="4"/>
      <c r="AO2" s="4"/>
      <c r="AP2" s="4"/>
      <c r="AQ2" s="4"/>
      <c r="AR2" s="4"/>
      <c r="AS2" s="4"/>
      <c r="AT2" s="4"/>
      <c r="AU2" s="4"/>
    </row>
    <row r="3" spans="1:47" ht="14.25" customHeight="1" x14ac:dyDescent="0.3">
      <c r="A3" s="4" t="s">
        <v>12</v>
      </c>
      <c r="B3" s="4">
        <v>1</v>
      </c>
      <c r="C3" s="4">
        <v>1</v>
      </c>
      <c r="D3" s="4">
        <v>1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5</v>
      </c>
      <c r="O3" s="4">
        <v>9</v>
      </c>
      <c r="P3" s="4">
        <v>13</v>
      </c>
      <c r="Q3" s="4">
        <v>13</v>
      </c>
      <c r="R3" s="4">
        <v>13</v>
      </c>
      <c r="S3" s="4">
        <v>21</v>
      </c>
      <c r="T3" s="4">
        <v>23</v>
      </c>
      <c r="U3" s="4">
        <v>23</v>
      </c>
      <c r="V3" s="4">
        <v>31</v>
      </c>
      <c r="W3" s="4">
        <v>42</v>
      </c>
      <c r="X3" s="4">
        <v>41</v>
      </c>
      <c r="Y3" s="4">
        <v>43</v>
      </c>
      <c r="Z3" s="4">
        <v>44</v>
      </c>
      <c r="AA3" s="4">
        <v>40</v>
      </c>
      <c r="AB3" s="4">
        <v>34</v>
      </c>
      <c r="AC3" s="4">
        <v>31</v>
      </c>
      <c r="AD3" s="4">
        <v>30</v>
      </c>
      <c r="AE3" s="4">
        <v>27</v>
      </c>
      <c r="AF3" s="4">
        <v>30</v>
      </c>
      <c r="AG3" s="4">
        <v>31</v>
      </c>
      <c r="AH3" s="4">
        <v>27</v>
      </c>
      <c r="AI3" s="8">
        <v>34</v>
      </c>
      <c r="AJ3" s="8">
        <v>35</v>
      </c>
      <c r="AK3" s="9">
        <f>MAX(B3:AJ3)</f>
        <v>44</v>
      </c>
      <c r="AL3" s="10"/>
      <c r="AM3" s="4"/>
      <c r="AN3" s="4"/>
      <c r="AO3" s="4"/>
      <c r="AP3" s="4"/>
      <c r="AQ3" s="4"/>
      <c r="AR3" s="4"/>
      <c r="AS3" s="4"/>
      <c r="AT3" s="4"/>
      <c r="AU3" s="4"/>
    </row>
    <row r="4" spans="1:47" ht="14.25" customHeight="1" x14ac:dyDescent="0.3">
      <c r="A4" s="4" t="s">
        <v>15</v>
      </c>
      <c r="B4" s="4">
        <v>0</v>
      </c>
      <c r="C4" s="4">
        <v>0</v>
      </c>
      <c r="D4" s="4">
        <v>0</v>
      </c>
      <c r="E4" s="4">
        <v>3</v>
      </c>
      <c r="F4" s="4">
        <v>3</v>
      </c>
      <c r="G4" s="4">
        <v>3</v>
      </c>
      <c r="H4" s="4">
        <v>4</v>
      </c>
      <c r="I4" s="4">
        <v>4</v>
      </c>
      <c r="J4" s="4">
        <v>4</v>
      </c>
      <c r="K4" s="4">
        <v>4</v>
      </c>
      <c r="L4" s="4">
        <v>4</v>
      </c>
      <c r="M4" s="4">
        <v>4</v>
      </c>
      <c r="N4" s="4">
        <v>4</v>
      </c>
      <c r="O4" s="4">
        <v>4</v>
      </c>
      <c r="P4" s="4">
        <v>4</v>
      </c>
      <c r="Q4" s="4">
        <v>5</v>
      </c>
      <c r="R4" s="4">
        <v>4</v>
      </c>
      <c r="S4" s="4">
        <v>4</v>
      </c>
      <c r="T4" s="4">
        <v>4</v>
      </c>
      <c r="U4" s="4">
        <v>5</v>
      </c>
      <c r="V4" s="4">
        <v>6</v>
      </c>
      <c r="W4" s="4">
        <v>6</v>
      </c>
      <c r="X4" s="4">
        <v>7</v>
      </c>
      <c r="Y4" s="4">
        <v>8</v>
      </c>
      <c r="Z4" s="4">
        <v>8</v>
      </c>
      <c r="AA4" s="4">
        <v>8</v>
      </c>
      <c r="AB4" s="4">
        <v>7</v>
      </c>
      <c r="AC4" s="4">
        <v>7</v>
      </c>
      <c r="AD4" s="4">
        <v>7</v>
      </c>
      <c r="AE4" s="4">
        <v>6</v>
      </c>
      <c r="AF4" s="4">
        <v>4</v>
      </c>
      <c r="AG4" s="4">
        <v>5</v>
      </c>
      <c r="AH4" s="4">
        <v>5</v>
      </c>
      <c r="AI4" s="8">
        <v>2</v>
      </c>
      <c r="AJ4" s="8">
        <v>2</v>
      </c>
      <c r="AK4" s="9">
        <f t="shared" ref="AK4:AK14" si="0">MAX(B4:AJ4)</f>
        <v>8</v>
      </c>
      <c r="AL4" s="10"/>
      <c r="AM4" s="4"/>
      <c r="AN4" s="4"/>
      <c r="AO4" s="4"/>
      <c r="AP4" s="4"/>
      <c r="AQ4" s="4"/>
      <c r="AR4" s="4"/>
      <c r="AS4" s="4"/>
      <c r="AT4" s="4"/>
      <c r="AU4" s="4"/>
    </row>
    <row r="5" spans="1:47" ht="14.25" customHeight="1" x14ac:dyDescent="0.3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</v>
      </c>
      <c r="U5" s="4">
        <v>2</v>
      </c>
      <c r="V5" s="4">
        <v>2</v>
      </c>
      <c r="W5" s="4">
        <v>2</v>
      </c>
      <c r="X5" s="4">
        <v>3</v>
      </c>
      <c r="Y5" s="4">
        <v>3</v>
      </c>
      <c r="Z5" s="4">
        <v>5</v>
      </c>
      <c r="AA5" s="4">
        <v>5</v>
      </c>
      <c r="AB5" s="4">
        <v>6</v>
      </c>
      <c r="AC5" s="4">
        <v>6</v>
      </c>
      <c r="AD5" s="4">
        <v>6</v>
      </c>
      <c r="AE5" s="4">
        <v>7</v>
      </c>
      <c r="AF5" s="4">
        <v>6</v>
      </c>
      <c r="AG5" s="4">
        <v>7</v>
      </c>
      <c r="AH5" s="4">
        <v>7</v>
      </c>
      <c r="AI5" s="8">
        <v>7</v>
      </c>
      <c r="AJ5" s="8">
        <v>7</v>
      </c>
      <c r="AK5" s="9">
        <f t="shared" si="0"/>
        <v>7</v>
      </c>
      <c r="AL5" s="10"/>
      <c r="AM5" s="4"/>
      <c r="AN5" s="4"/>
      <c r="AO5" s="4"/>
      <c r="AP5" s="4"/>
      <c r="AQ5" s="4"/>
      <c r="AR5" s="4"/>
      <c r="AS5" s="4"/>
      <c r="AT5" s="4"/>
      <c r="AU5" s="4"/>
    </row>
    <row r="6" spans="1:47" ht="14.25" customHeight="1" x14ac:dyDescent="0.3">
      <c r="A6" s="4" t="s">
        <v>3</v>
      </c>
      <c r="B6" s="4">
        <v>5</v>
      </c>
      <c r="C6" s="6">
        <v>9</v>
      </c>
      <c r="D6" s="6">
        <v>9</v>
      </c>
      <c r="E6" s="6">
        <v>9</v>
      </c>
      <c r="F6" s="6">
        <v>9</v>
      </c>
      <c r="G6" s="6">
        <v>9</v>
      </c>
      <c r="H6" s="6">
        <v>9</v>
      </c>
      <c r="I6" s="6">
        <v>9</v>
      </c>
      <c r="J6" s="6">
        <v>9</v>
      </c>
      <c r="K6" s="6">
        <v>9</v>
      </c>
      <c r="L6" s="6">
        <v>9</v>
      </c>
      <c r="M6" s="6">
        <v>9</v>
      </c>
      <c r="N6" s="6">
        <v>9</v>
      </c>
      <c r="O6" s="6">
        <v>9</v>
      </c>
      <c r="P6" s="4">
        <v>10</v>
      </c>
      <c r="Q6" s="4">
        <v>10</v>
      </c>
      <c r="R6" s="4">
        <v>12</v>
      </c>
      <c r="S6" s="4">
        <v>11</v>
      </c>
      <c r="T6" s="4">
        <v>11</v>
      </c>
      <c r="U6" s="4">
        <v>11</v>
      </c>
      <c r="V6" s="4">
        <v>7</v>
      </c>
      <c r="W6" s="4">
        <v>7</v>
      </c>
      <c r="X6" s="4">
        <v>5</v>
      </c>
      <c r="Y6" s="4">
        <v>5</v>
      </c>
      <c r="Z6" s="4">
        <v>6</v>
      </c>
      <c r="AA6" s="4">
        <v>5</v>
      </c>
      <c r="AB6" s="4">
        <v>5</v>
      </c>
      <c r="AC6" s="4">
        <v>6</v>
      </c>
      <c r="AD6" s="4">
        <v>7</v>
      </c>
      <c r="AE6" s="4">
        <v>7</v>
      </c>
      <c r="AF6" s="4">
        <v>8</v>
      </c>
      <c r="AG6" s="4">
        <v>8</v>
      </c>
      <c r="AH6" s="4">
        <v>8</v>
      </c>
      <c r="AI6" s="8">
        <v>8</v>
      </c>
      <c r="AJ6" s="8">
        <v>9</v>
      </c>
      <c r="AK6" s="9">
        <f t="shared" si="0"/>
        <v>12</v>
      </c>
      <c r="AL6" s="10"/>
      <c r="AM6" s="4"/>
      <c r="AN6" s="4"/>
      <c r="AO6" s="4"/>
      <c r="AP6" s="4"/>
      <c r="AQ6" s="4"/>
      <c r="AR6" s="4"/>
      <c r="AS6" s="4"/>
      <c r="AT6" s="4"/>
      <c r="AU6" s="4"/>
    </row>
    <row r="7" spans="1:47" ht="14.25" customHeight="1" x14ac:dyDescent="0.3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2</v>
      </c>
      <c r="AC7" s="4">
        <v>2</v>
      </c>
      <c r="AD7" s="4">
        <v>2</v>
      </c>
      <c r="AE7" s="4">
        <v>1</v>
      </c>
      <c r="AF7" s="4">
        <v>3</v>
      </c>
      <c r="AG7" s="4">
        <v>3</v>
      </c>
      <c r="AH7" s="4">
        <v>3</v>
      </c>
      <c r="AI7" s="4">
        <v>3</v>
      </c>
      <c r="AJ7" s="4">
        <v>3</v>
      </c>
      <c r="AK7" s="9">
        <f t="shared" si="0"/>
        <v>3</v>
      </c>
      <c r="AL7" s="10"/>
      <c r="AM7" s="4"/>
      <c r="AN7" s="4"/>
      <c r="AO7" s="4"/>
      <c r="AP7" s="4"/>
      <c r="AQ7" s="4"/>
      <c r="AR7" s="4"/>
      <c r="AS7" s="4"/>
      <c r="AT7" s="4"/>
      <c r="AU7" s="4"/>
    </row>
    <row r="8" spans="1:47" ht="14.25" customHeight="1" x14ac:dyDescent="0.3">
      <c r="A8" s="4" t="s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2</v>
      </c>
      <c r="S8" s="4">
        <v>3</v>
      </c>
      <c r="T8" s="4">
        <v>3</v>
      </c>
      <c r="U8" s="4">
        <v>2</v>
      </c>
      <c r="V8" s="4">
        <v>2</v>
      </c>
      <c r="W8" s="4">
        <v>4</v>
      </c>
      <c r="X8" s="4">
        <v>4</v>
      </c>
      <c r="Y8" s="4">
        <v>4</v>
      </c>
      <c r="Z8" s="4">
        <v>9</v>
      </c>
      <c r="AA8" s="4">
        <v>7</v>
      </c>
      <c r="AB8" s="4">
        <v>7</v>
      </c>
      <c r="AC8" s="4">
        <v>7</v>
      </c>
      <c r="AD8" s="4">
        <v>7</v>
      </c>
      <c r="AE8" s="4">
        <v>7</v>
      </c>
      <c r="AF8" s="4">
        <v>5</v>
      </c>
      <c r="AG8" s="4">
        <v>3</v>
      </c>
      <c r="AH8" s="4">
        <v>3</v>
      </c>
      <c r="AI8" s="8">
        <v>1</v>
      </c>
      <c r="AJ8" s="8">
        <v>0</v>
      </c>
      <c r="AK8" s="9">
        <f t="shared" si="0"/>
        <v>9</v>
      </c>
      <c r="AL8" s="10"/>
      <c r="AM8" s="4"/>
      <c r="AN8" s="4"/>
      <c r="AO8" s="4"/>
      <c r="AP8" s="4"/>
      <c r="AQ8" s="4"/>
      <c r="AR8" s="4"/>
      <c r="AS8" s="4"/>
      <c r="AT8" s="4"/>
      <c r="AU8" s="4"/>
    </row>
    <row r="9" spans="1:47" ht="14.25" customHeight="1" x14ac:dyDescent="0.3">
      <c r="A9" s="4" t="s">
        <v>6</v>
      </c>
      <c r="B9" s="6">
        <v>0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8</v>
      </c>
      <c r="N9" s="4">
        <v>11</v>
      </c>
      <c r="O9" s="4">
        <v>13</v>
      </c>
      <c r="P9" s="4">
        <v>15</v>
      </c>
      <c r="Q9" s="4">
        <v>16</v>
      </c>
      <c r="R9" s="4">
        <v>19</v>
      </c>
      <c r="S9" s="4">
        <v>15</v>
      </c>
      <c r="T9" s="4">
        <v>14</v>
      </c>
      <c r="U9" s="4">
        <v>15</v>
      </c>
      <c r="V9" s="4">
        <v>15</v>
      </c>
      <c r="W9" s="4">
        <v>15</v>
      </c>
      <c r="X9" s="4">
        <v>18</v>
      </c>
      <c r="Y9" s="4">
        <v>18</v>
      </c>
      <c r="Z9" s="4">
        <v>18</v>
      </c>
      <c r="AA9" s="4">
        <v>18</v>
      </c>
      <c r="AB9" s="4">
        <v>19</v>
      </c>
      <c r="AC9" s="4">
        <v>19</v>
      </c>
      <c r="AD9" s="4">
        <v>19</v>
      </c>
      <c r="AE9" s="4">
        <v>15</v>
      </c>
      <c r="AF9" s="4">
        <v>15</v>
      </c>
      <c r="AG9" s="4">
        <v>9</v>
      </c>
      <c r="AH9" s="4">
        <v>8</v>
      </c>
      <c r="AI9" s="8">
        <v>8</v>
      </c>
      <c r="AJ9" s="8">
        <v>8</v>
      </c>
      <c r="AK9" s="9">
        <f t="shared" si="0"/>
        <v>19</v>
      </c>
      <c r="AL9" s="10"/>
      <c r="AM9" s="4"/>
      <c r="AN9" s="4"/>
      <c r="AO9" s="4"/>
      <c r="AP9" s="4"/>
      <c r="AQ9" s="4"/>
      <c r="AR9" s="4"/>
      <c r="AS9" s="4"/>
      <c r="AT9" s="4"/>
      <c r="AU9" s="4"/>
    </row>
    <row r="10" spans="1:47" ht="14.25" customHeight="1" x14ac:dyDescent="0.3">
      <c r="A10" s="4" t="s">
        <v>7</v>
      </c>
      <c r="B10" s="4">
        <v>0</v>
      </c>
      <c r="C10" s="4">
        <v>0</v>
      </c>
      <c r="D10" s="4">
        <v>0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2</v>
      </c>
      <c r="Q10" s="4">
        <v>2</v>
      </c>
      <c r="R10" s="4">
        <v>1</v>
      </c>
      <c r="S10" s="4">
        <v>3</v>
      </c>
      <c r="T10" s="4">
        <v>4</v>
      </c>
      <c r="U10" s="4">
        <v>4</v>
      </c>
      <c r="V10" s="4">
        <v>5</v>
      </c>
      <c r="W10" s="4">
        <v>5</v>
      </c>
      <c r="X10" s="4">
        <v>6</v>
      </c>
      <c r="Y10" s="4">
        <v>8</v>
      </c>
      <c r="Z10" s="4">
        <v>9</v>
      </c>
      <c r="AA10" s="4">
        <v>10</v>
      </c>
      <c r="AB10" s="4">
        <v>10</v>
      </c>
      <c r="AC10" s="4">
        <v>10</v>
      </c>
      <c r="AD10" s="4">
        <v>9</v>
      </c>
      <c r="AE10" s="4">
        <v>9</v>
      </c>
      <c r="AF10" s="4">
        <v>7</v>
      </c>
      <c r="AG10" s="4">
        <v>7</v>
      </c>
      <c r="AH10" s="4">
        <v>6</v>
      </c>
      <c r="AI10" s="8">
        <v>5</v>
      </c>
      <c r="AJ10" s="8">
        <v>5</v>
      </c>
      <c r="AK10" s="9">
        <f t="shared" si="0"/>
        <v>10</v>
      </c>
      <c r="AL10" s="10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4.25" customHeight="1" x14ac:dyDescent="0.3">
      <c r="A11" s="4" t="s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3</v>
      </c>
      <c r="S11" s="4">
        <v>3</v>
      </c>
      <c r="T11" s="4">
        <v>3</v>
      </c>
      <c r="U11" s="4">
        <v>4</v>
      </c>
      <c r="V11" s="4">
        <v>5</v>
      </c>
      <c r="W11" s="4">
        <v>5</v>
      </c>
      <c r="X11" s="4">
        <v>5</v>
      </c>
      <c r="Y11" s="4">
        <v>6</v>
      </c>
      <c r="Z11" s="4">
        <v>6</v>
      </c>
      <c r="AA11" s="4">
        <v>6</v>
      </c>
      <c r="AB11" s="4">
        <v>7</v>
      </c>
      <c r="AC11" s="4">
        <v>7</v>
      </c>
      <c r="AD11" s="4">
        <v>7</v>
      </c>
      <c r="AE11" s="4">
        <v>7</v>
      </c>
      <c r="AF11" s="4">
        <v>7</v>
      </c>
      <c r="AG11" s="4">
        <v>7</v>
      </c>
      <c r="AH11" s="4">
        <v>7</v>
      </c>
      <c r="AI11" s="8">
        <v>3</v>
      </c>
      <c r="AJ11" s="8">
        <v>3</v>
      </c>
      <c r="AK11" s="9">
        <f t="shared" si="0"/>
        <v>7</v>
      </c>
      <c r="AL11" s="10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4.25" customHeight="1" x14ac:dyDescent="0.3">
      <c r="A12" s="4" t="s">
        <v>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4</v>
      </c>
      <c r="P12" s="4">
        <v>4</v>
      </c>
      <c r="Q12" s="4">
        <v>5</v>
      </c>
      <c r="R12" s="4">
        <v>5</v>
      </c>
      <c r="S12" s="4">
        <v>8</v>
      </c>
      <c r="T12" s="4">
        <v>8</v>
      </c>
      <c r="U12" s="4">
        <v>9</v>
      </c>
      <c r="V12" s="4">
        <v>10</v>
      </c>
      <c r="W12" s="4">
        <v>10</v>
      </c>
      <c r="X12" s="4">
        <v>10</v>
      </c>
      <c r="Y12" s="4">
        <v>12</v>
      </c>
      <c r="Z12" s="4">
        <v>12</v>
      </c>
      <c r="AA12" s="4">
        <v>12</v>
      </c>
      <c r="AB12" s="4">
        <v>12</v>
      </c>
      <c r="AC12" s="4">
        <v>11</v>
      </c>
      <c r="AD12" s="4">
        <v>13</v>
      </c>
      <c r="AE12" s="4">
        <v>14</v>
      </c>
      <c r="AF12" s="4">
        <v>14</v>
      </c>
      <c r="AG12" s="4">
        <v>14</v>
      </c>
      <c r="AH12" s="4">
        <v>16</v>
      </c>
      <c r="AI12" s="8">
        <v>16</v>
      </c>
      <c r="AJ12" s="8">
        <v>10</v>
      </c>
      <c r="AK12" s="9">
        <f t="shared" si="0"/>
        <v>16</v>
      </c>
      <c r="AL12" s="10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4.25" customHeight="1" x14ac:dyDescent="0.3">
      <c r="A13" s="4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2</v>
      </c>
      <c r="P13" s="4">
        <v>2</v>
      </c>
      <c r="Q13" s="4">
        <v>4</v>
      </c>
      <c r="R13" s="4">
        <v>5</v>
      </c>
      <c r="S13" s="4">
        <v>5</v>
      </c>
      <c r="T13" s="4">
        <v>6</v>
      </c>
      <c r="U13" s="4">
        <v>6</v>
      </c>
      <c r="V13" s="4">
        <v>6</v>
      </c>
      <c r="W13" s="4">
        <v>6</v>
      </c>
      <c r="X13" s="4">
        <v>6</v>
      </c>
      <c r="Y13" s="4">
        <v>5</v>
      </c>
      <c r="Z13" s="4">
        <v>6</v>
      </c>
      <c r="AA13" s="4">
        <v>5</v>
      </c>
      <c r="AB13" s="4">
        <v>5</v>
      </c>
      <c r="AC13" s="4">
        <v>9</v>
      </c>
      <c r="AD13" s="4">
        <v>9</v>
      </c>
      <c r="AE13" s="4">
        <v>9</v>
      </c>
      <c r="AF13" s="4">
        <v>7</v>
      </c>
      <c r="AG13" s="4">
        <v>7</v>
      </c>
      <c r="AH13" s="4">
        <v>6</v>
      </c>
      <c r="AI13" s="8">
        <v>7</v>
      </c>
      <c r="AJ13" s="8">
        <v>6</v>
      </c>
      <c r="AK13" s="9">
        <f t="shared" si="0"/>
        <v>9</v>
      </c>
      <c r="AL13" s="10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4.25" customHeight="1" x14ac:dyDescent="0.3">
      <c r="A14" s="4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1</v>
      </c>
      <c r="U14" s="4">
        <v>1</v>
      </c>
      <c r="V14" s="4">
        <v>1</v>
      </c>
      <c r="W14" s="4">
        <v>3</v>
      </c>
      <c r="X14" s="4">
        <v>3</v>
      </c>
      <c r="Y14" s="4">
        <v>3</v>
      </c>
      <c r="Z14" s="4">
        <v>3</v>
      </c>
      <c r="AA14" s="4">
        <v>3</v>
      </c>
      <c r="AB14" s="4">
        <v>3</v>
      </c>
      <c r="AC14" s="4">
        <v>3</v>
      </c>
      <c r="AD14" s="4">
        <v>3</v>
      </c>
      <c r="AE14" s="4">
        <v>3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9">
        <f t="shared" si="0"/>
        <v>3</v>
      </c>
      <c r="AL14" s="10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4.25" customHeight="1" x14ac:dyDescent="0.3">
      <c r="A15" s="4" t="s">
        <v>13</v>
      </c>
      <c r="B15" s="4">
        <v>0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3</v>
      </c>
      <c r="R15" s="4">
        <v>3</v>
      </c>
      <c r="S15" s="4">
        <v>3</v>
      </c>
      <c r="T15" s="4">
        <v>3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9">
        <f t="shared" ref="AK15" si="1">SUM(B15:AI15)</f>
        <v>47</v>
      </c>
      <c r="AL15" s="10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98D8-B7EC-4A35-AB78-841BA4BB04A8}">
  <dimension ref="A1:AU1000"/>
  <sheetViews>
    <sheetView workbookViewId="0">
      <pane xSplit="1" topLeftCell="T1" activePane="topRight" state="frozen"/>
      <selection pane="topRight" activeCell="AB22" sqref="AB22"/>
    </sheetView>
  </sheetViews>
  <sheetFormatPr defaultColWidth="12.59765625" defaultRowHeight="15" customHeight="1" x14ac:dyDescent="0.25"/>
  <cols>
    <col min="1" max="1" width="16.8984375" customWidth="1"/>
    <col min="2" max="24" width="8.5" customWidth="1"/>
    <col min="25" max="27" width="7.59765625" customWidth="1"/>
    <col min="28" max="47" width="8.5" customWidth="1"/>
  </cols>
  <sheetData>
    <row r="1" spans="1:47" ht="14.25" customHeight="1" x14ac:dyDescent="0.3">
      <c r="A1" s="1" t="s">
        <v>0</v>
      </c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  <c r="AK1" s="3" t="s">
        <v>1</v>
      </c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4.25" customHeight="1" x14ac:dyDescent="0.3">
      <c r="A2" s="4" t="s">
        <v>14</v>
      </c>
      <c r="B2" s="6"/>
      <c r="C2" s="6"/>
      <c r="D2" s="6"/>
      <c r="E2" s="6"/>
      <c r="F2" s="6"/>
      <c r="G2" s="6"/>
      <c r="H2" s="6"/>
      <c r="I2" s="4">
        <v>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>
        <v>4</v>
      </c>
      <c r="AB2" s="4"/>
      <c r="AC2" s="4"/>
      <c r="AD2" s="4"/>
      <c r="AE2" s="4">
        <v>1</v>
      </c>
      <c r="AF2" s="4"/>
      <c r="AG2" s="4"/>
      <c r="AH2" s="4">
        <v>18</v>
      </c>
      <c r="AI2" s="8">
        <v>9</v>
      </c>
      <c r="AJ2" s="8">
        <v>28</v>
      </c>
      <c r="AK2" s="9">
        <f>SUM(B2:AJ2)</f>
        <v>61</v>
      </c>
      <c r="AL2" s="10"/>
      <c r="AM2" s="4"/>
      <c r="AN2" s="4"/>
      <c r="AO2" s="4"/>
      <c r="AP2" s="4"/>
      <c r="AQ2" s="4"/>
      <c r="AR2" s="4"/>
      <c r="AS2" s="4"/>
      <c r="AT2" s="4"/>
      <c r="AU2" s="4"/>
    </row>
    <row r="3" spans="1:47" ht="14.25" customHeight="1" x14ac:dyDescent="0.3">
      <c r="A3" s="4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>
        <v>1</v>
      </c>
      <c r="T3" s="4"/>
      <c r="U3" s="4"/>
      <c r="V3" s="4"/>
      <c r="W3" s="4"/>
      <c r="X3" s="4">
        <v>2</v>
      </c>
      <c r="Y3" s="4"/>
      <c r="Z3" s="4"/>
      <c r="AA3" s="4">
        <v>5</v>
      </c>
      <c r="AB3" s="4">
        <v>7</v>
      </c>
      <c r="AC3" s="4">
        <v>4</v>
      </c>
      <c r="AD3" s="4">
        <v>1</v>
      </c>
      <c r="AE3" s="4">
        <v>5</v>
      </c>
      <c r="AF3" s="4">
        <v>1</v>
      </c>
      <c r="AG3" s="4">
        <v>3</v>
      </c>
      <c r="AH3" s="4">
        <v>6</v>
      </c>
      <c r="AI3" s="8"/>
      <c r="AJ3" s="8"/>
      <c r="AK3" s="9">
        <f t="shared" ref="AK3:AK15" si="0">SUM(B3:AJ3)</f>
        <v>36</v>
      </c>
      <c r="AL3" s="10"/>
      <c r="AM3" s="4"/>
      <c r="AN3" s="4"/>
      <c r="AO3" s="4"/>
      <c r="AP3" s="4"/>
      <c r="AQ3" s="4"/>
      <c r="AR3" s="4"/>
      <c r="AS3" s="4"/>
      <c r="AT3" s="4"/>
      <c r="AU3" s="4"/>
    </row>
    <row r="4" spans="1:47" ht="14.25" customHeight="1" x14ac:dyDescent="0.3">
      <c r="A4" s="4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1</v>
      </c>
      <c r="S4" s="4"/>
      <c r="T4" s="4"/>
      <c r="U4" s="4">
        <v>1</v>
      </c>
      <c r="V4" s="4"/>
      <c r="W4" s="4"/>
      <c r="X4" s="4"/>
      <c r="Y4" s="4">
        <v>1</v>
      </c>
      <c r="Z4" s="4">
        <v>1</v>
      </c>
      <c r="AA4" s="4"/>
      <c r="AB4" s="4">
        <v>1</v>
      </c>
      <c r="AC4" s="4"/>
      <c r="AD4" s="4"/>
      <c r="AE4" s="4">
        <v>1</v>
      </c>
      <c r="AF4" s="4">
        <v>2</v>
      </c>
      <c r="AG4" s="4"/>
      <c r="AH4" s="4"/>
      <c r="AI4" s="8">
        <v>3</v>
      </c>
      <c r="AJ4" s="8"/>
      <c r="AK4" s="9">
        <f t="shared" si="0"/>
        <v>11</v>
      </c>
      <c r="AL4" s="10"/>
      <c r="AM4" s="4"/>
      <c r="AN4" s="4"/>
      <c r="AO4" s="4"/>
      <c r="AP4" s="4"/>
      <c r="AQ4" s="4"/>
      <c r="AR4" s="4"/>
      <c r="AS4" s="4"/>
      <c r="AT4" s="4"/>
      <c r="AU4" s="4"/>
    </row>
    <row r="5" spans="1:47" ht="14.25" customHeight="1" x14ac:dyDescent="0.3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>
        <v>1</v>
      </c>
      <c r="AE5" s="4"/>
      <c r="AF5" s="4">
        <v>1</v>
      </c>
      <c r="AG5" s="4"/>
      <c r="AH5" s="4"/>
      <c r="AI5" s="8"/>
      <c r="AJ5" s="8"/>
      <c r="AK5" s="9">
        <f t="shared" si="0"/>
        <v>2</v>
      </c>
      <c r="AL5" s="10"/>
      <c r="AM5" s="4"/>
      <c r="AN5" s="4"/>
      <c r="AO5" s="4"/>
      <c r="AP5" s="4"/>
      <c r="AQ5" s="4"/>
      <c r="AR5" s="4"/>
      <c r="AS5" s="4"/>
      <c r="AT5" s="4"/>
      <c r="AU5" s="4"/>
    </row>
    <row r="6" spans="1:47" ht="14.25" customHeight="1" x14ac:dyDescent="0.3">
      <c r="A6" s="4" t="s">
        <v>3</v>
      </c>
      <c r="B6" s="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4"/>
      <c r="Q6" s="4"/>
      <c r="R6" s="4"/>
      <c r="S6" s="4">
        <v>1</v>
      </c>
      <c r="T6" s="4"/>
      <c r="U6" s="4"/>
      <c r="V6" s="4">
        <v>4</v>
      </c>
      <c r="W6" s="4"/>
      <c r="X6" s="4">
        <v>2</v>
      </c>
      <c r="Y6" s="4"/>
      <c r="Z6" s="4"/>
      <c r="AA6" s="4">
        <v>1</v>
      </c>
      <c r="AB6" s="4"/>
      <c r="AC6" s="4"/>
      <c r="AD6" s="4"/>
      <c r="AE6" s="4"/>
      <c r="AF6" s="4"/>
      <c r="AG6" s="4"/>
      <c r="AH6" s="4"/>
      <c r="AI6" s="8"/>
      <c r="AJ6" s="8"/>
      <c r="AK6" s="9">
        <f t="shared" si="0"/>
        <v>8</v>
      </c>
      <c r="AL6" s="10"/>
      <c r="AM6" s="4"/>
      <c r="AN6" s="4"/>
      <c r="AO6" s="4"/>
      <c r="AP6" s="4"/>
      <c r="AQ6" s="4"/>
      <c r="AR6" s="4"/>
      <c r="AS6" s="4"/>
      <c r="AT6" s="4"/>
      <c r="AU6" s="4"/>
    </row>
    <row r="7" spans="1:47" ht="14.25" customHeight="1" x14ac:dyDescent="0.3">
      <c r="A7" s="4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>
        <v>1</v>
      </c>
      <c r="AF7" s="4"/>
      <c r="AG7" s="4"/>
      <c r="AH7" s="4"/>
      <c r="AI7" s="4"/>
      <c r="AJ7" s="4"/>
      <c r="AK7" s="9">
        <f t="shared" si="0"/>
        <v>1</v>
      </c>
      <c r="AL7" s="10"/>
      <c r="AM7" s="4"/>
      <c r="AN7" s="4"/>
      <c r="AO7" s="4"/>
      <c r="AP7" s="4"/>
      <c r="AQ7" s="4"/>
      <c r="AR7" s="4"/>
      <c r="AS7" s="4"/>
      <c r="AT7" s="4"/>
      <c r="AU7" s="4"/>
    </row>
    <row r="8" spans="1:47" s="19" customFormat="1" ht="14.25" customHeight="1" x14ac:dyDescent="0.3">
      <c r="A8" s="16" t="s"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>
        <v>1</v>
      </c>
      <c r="V8" s="16"/>
      <c r="W8" s="16"/>
      <c r="X8" s="16"/>
      <c r="Y8" s="16"/>
      <c r="Z8" s="16"/>
      <c r="AA8" s="16">
        <v>2</v>
      </c>
      <c r="AB8" s="16"/>
      <c r="AC8" s="16"/>
      <c r="AD8" s="16"/>
      <c r="AE8" s="16"/>
      <c r="AF8" s="16">
        <v>2</v>
      </c>
      <c r="AG8" s="16">
        <v>2</v>
      </c>
      <c r="AH8" s="16"/>
      <c r="AI8" s="17">
        <v>2</v>
      </c>
      <c r="AJ8" s="17">
        <v>1</v>
      </c>
      <c r="AK8" s="9">
        <f t="shared" si="0"/>
        <v>10</v>
      </c>
      <c r="AL8" s="18"/>
      <c r="AM8" s="16"/>
      <c r="AN8" s="16"/>
      <c r="AO8" s="16"/>
      <c r="AP8" s="16"/>
      <c r="AQ8" s="16"/>
      <c r="AR8" s="16"/>
      <c r="AS8" s="16"/>
      <c r="AT8" s="16"/>
      <c r="AU8" s="16"/>
    </row>
    <row r="9" spans="1:47" ht="14.25" customHeight="1" x14ac:dyDescent="0.3">
      <c r="A9" s="4" t="s">
        <v>6</v>
      </c>
      <c r="B9" s="6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4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>
        <v>4</v>
      </c>
      <c r="AF9" s="4"/>
      <c r="AG9" s="4">
        <v>6</v>
      </c>
      <c r="AH9" s="4">
        <v>1</v>
      </c>
      <c r="AI9" s="8"/>
      <c r="AJ9" s="8"/>
      <c r="AK9" s="9">
        <f t="shared" si="0"/>
        <v>15</v>
      </c>
      <c r="AL9" s="10"/>
      <c r="AM9" s="4"/>
      <c r="AN9" s="4"/>
      <c r="AO9" s="4"/>
      <c r="AP9" s="4"/>
      <c r="AQ9" s="4"/>
      <c r="AR9" s="4"/>
      <c r="AS9" s="4"/>
      <c r="AT9" s="4"/>
      <c r="AU9" s="4"/>
    </row>
    <row r="10" spans="1:47" ht="14.25" customHeight="1" x14ac:dyDescent="0.3">
      <c r="A10" s="4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v>1</v>
      </c>
      <c r="AE10" s="4"/>
      <c r="AF10" s="4">
        <v>3</v>
      </c>
      <c r="AG10" s="4"/>
      <c r="AH10" s="4">
        <v>1</v>
      </c>
      <c r="AI10" s="8">
        <v>1</v>
      </c>
      <c r="AJ10" s="8"/>
      <c r="AK10" s="9">
        <f t="shared" si="0"/>
        <v>7</v>
      </c>
      <c r="AL10" s="10"/>
      <c r="AM10" s="4"/>
      <c r="AN10" s="4"/>
      <c r="AO10" s="4"/>
      <c r="AP10" s="4"/>
      <c r="AQ10" s="4"/>
      <c r="AR10" s="4"/>
      <c r="AS10" s="4"/>
      <c r="AT10" s="4"/>
      <c r="AU10" s="4"/>
    </row>
    <row r="11" spans="1:47" s="19" customFormat="1" ht="14.25" customHeight="1" x14ac:dyDescent="0.3">
      <c r="A11" s="16" t="s"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7">
        <v>4</v>
      </c>
      <c r="AJ11" s="17"/>
      <c r="AK11" s="9">
        <f t="shared" si="0"/>
        <v>4</v>
      </c>
      <c r="AL11" s="18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 ht="14.25" customHeight="1" x14ac:dyDescent="0.3">
      <c r="A12" s="4" t="s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>
        <v>1</v>
      </c>
      <c r="AA12" s="4"/>
      <c r="AB12" s="4"/>
      <c r="AC12" s="4">
        <v>1</v>
      </c>
      <c r="AD12" s="4"/>
      <c r="AE12" s="4"/>
      <c r="AF12" s="4"/>
      <c r="AG12" s="4">
        <v>2</v>
      </c>
      <c r="AH12" s="4"/>
      <c r="AI12" s="8"/>
      <c r="AJ12" s="8">
        <v>6</v>
      </c>
      <c r="AK12" s="9">
        <f t="shared" si="0"/>
        <v>10</v>
      </c>
      <c r="AL12" s="10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4.25" customHeight="1" x14ac:dyDescent="0.3">
      <c r="A13" s="4" t="s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v>1</v>
      </c>
      <c r="Z13" s="4"/>
      <c r="AA13" s="4">
        <v>1</v>
      </c>
      <c r="AB13" s="4"/>
      <c r="AC13" s="4">
        <v>1</v>
      </c>
      <c r="AD13" s="4"/>
      <c r="AE13" s="4"/>
      <c r="AF13" s="4">
        <v>2</v>
      </c>
      <c r="AG13" s="4"/>
      <c r="AH13" s="4">
        <v>1</v>
      </c>
      <c r="AI13" s="8"/>
      <c r="AJ13" s="8">
        <v>1</v>
      </c>
      <c r="AK13" s="9">
        <f t="shared" si="0"/>
        <v>7</v>
      </c>
      <c r="AL13" s="10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4.25" customHeight="1" x14ac:dyDescent="0.3">
      <c r="A14" s="4" t="s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2</v>
      </c>
      <c r="AG14" s="4"/>
      <c r="AH14" s="4"/>
      <c r="AI14" s="4"/>
      <c r="AJ14" s="4"/>
      <c r="AK14" s="9">
        <f t="shared" si="0"/>
        <v>2</v>
      </c>
      <c r="AL14" s="10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4.25" customHeight="1" x14ac:dyDescent="0.3">
      <c r="A15" s="4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>
        <v>2</v>
      </c>
      <c r="V15" s="4"/>
      <c r="W15" s="4"/>
      <c r="X15" s="4"/>
      <c r="Y15" s="4"/>
      <c r="Z15" s="4"/>
      <c r="AA15" s="4">
        <v>1</v>
      </c>
      <c r="AB15" s="4"/>
      <c r="AC15" s="4"/>
      <c r="AD15" s="4"/>
      <c r="AE15" s="4"/>
      <c r="AF15" s="4"/>
      <c r="AG15" s="4"/>
      <c r="AH15" s="4"/>
      <c r="AI15" s="4"/>
      <c r="AJ15" s="4"/>
      <c r="AK15" s="9">
        <f t="shared" si="0"/>
        <v>3</v>
      </c>
      <c r="AL15" s="10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PositveCases</vt:lpstr>
      <vt:lpstr>HomeIsolation</vt:lpstr>
      <vt:lpstr>HospitalObservation</vt:lpstr>
      <vt:lpstr>ActiveCases</vt:lpstr>
      <vt:lpstr>Recovered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Mangalathu</dc:creator>
  <cp:lastModifiedBy>Sujith Mangalathu</cp:lastModifiedBy>
  <dcterms:created xsi:type="dcterms:W3CDTF">2020-04-11T18:45:48Z</dcterms:created>
  <dcterms:modified xsi:type="dcterms:W3CDTF">2020-04-12T21:44:52Z</dcterms:modified>
</cp:coreProperties>
</file>